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T-SHORT" sheetId="1" state="visible" r:id="rId2"/>
  </sheets>
  <externalReferences>
    <externalReference r:id="rId3"/>
  </externalReferences>
  <definedNames>
    <definedName function="false" hidden="false" localSheetId="0" name="_xlnm._FilterDatabase" vbProcedure="false">'PUT-SHORT'!$AL$1:$AL$83691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<sst xmlns="http://schemas.openxmlformats.org/spreadsheetml/2006/main" count="228" uniqueCount="217">
  <si>
    <t xml:space="preserve">price</t>
  </si>
  <si>
    <t xml:space="preserve">qty</t>
  </si>
  <si>
    <t xml:space="preserve">instrument</t>
  </si>
  <si>
    <t xml:space="preserve">token</t>
  </si>
  <si>
    <t xml:space="preserve">order_type</t>
  </si>
  <si>
    <t xml:space="preserve">exch_type</t>
  </si>
  <si>
    <t xml:space="preserve">ac_name</t>
  </si>
  <si>
    <t xml:space="preserve">ac_code</t>
  </si>
  <si>
    <t xml:space="preserve">psw</t>
  </si>
  <si>
    <t xml:space="preserve">pin</t>
  </si>
  <si>
    <t xml:space="preserve">Sr.</t>
  </si>
  <si>
    <t xml:space="preserve">Price</t>
  </si>
  <si>
    <t xml:space="preserve">Lots</t>
  </si>
  <si>
    <t xml:space="preserve">Limit Order</t>
  </si>
  <si>
    <t xml:space="preserve">Value</t>
  </si>
  <si>
    <t xml:space="preserve">Sr</t>
  </si>
  <si>
    <t xml:space="preserve">tradingsymbol</t>
  </si>
  <si>
    <t xml:space="preserve">instrument_token</t>
  </si>
  <si>
    <t xml:space="preserve">accounts</t>
  </si>
  <si>
    <t xml:space="preserve">type_of_order</t>
  </si>
  <si>
    <t xml:space="preserve">spread_or_fibon</t>
  </si>
  <si>
    <t xml:space="preserve">buy_side_or_both_sides</t>
  </si>
  <si>
    <t xml:space="preserve">type_of_exchange</t>
  </si>
  <si>
    <t xml:space="preserve">opt_fut</t>
  </si>
  <si>
    <t xml:space="preserve">month</t>
  </si>
  <si>
    <t xml:space="preserve">round</t>
  </si>
  <si>
    <t xml:space="preserve">index</t>
  </si>
  <si>
    <t xml:space="preserve">stop_trading</t>
  </si>
  <si>
    <t xml:space="preserve">time_factor</t>
  </si>
  <si>
    <t xml:space="preserve">NIFTY21MAR10000PE</t>
  </si>
  <si>
    <t xml:space="preserve">a/c number</t>
  </si>
  <si>
    <t xml:space="preserve">my_password</t>
  </si>
  <si>
    <t xml:space="preserve">my_pin</t>
  </si>
  <si>
    <t xml:space="preserve">MIS</t>
  </si>
  <si>
    <t xml:space="preserve">BUY SIDE ONLY</t>
  </si>
  <si>
    <t xml:space="preserve">BCD</t>
  </si>
  <si>
    <t xml:space="preserve">PE</t>
  </si>
  <si>
    <t xml:space="preserve">JAN</t>
  </si>
  <si>
    <t xml:space="preserve">NIFTY</t>
  </si>
  <si>
    <t xml:space="preserve">PUT-SHORT</t>
  </si>
  <si>
    <t xml:space="preserve">NIFTY21MAR10500PE</t>
  </si>
  <si>
    <t xml:space="preserve">NRML</t>
  </si>
  <si>
    <t xml:space="preserve">SELL SIDE ONLY</t>
  </si>
  <si>
    <t xml:space="preserve">BSE</t>
  </si>
  <si>
    <t xml:space="preserve">FUT</t>
  </si>
  <si>
    <t xml:space="preserve">FEB</t>
  </si>
  <si>
    <t xml:space="preserve">BANKNIFTY</t>
  </si>
  <si>
    <t xml:space="preserve">NIFTY21MAR11000PE</t>
  </si>
  <si>
    <t xml:space="preserve">Spread</t>
  </si>
  <si>
    <t xml:space="preserve">BOTH THE SIDES</t>
  </si>
  <si>
    <t xml:space="preserve">CDS</t>
  </si>
  <si>
    <t xml:space="preserve">MAR</t>
  </si>
  <si>
    <t xml:space="preserve">EURINR</t>
  </si>
  <si>
    <t xml:space="preserve">Symbol</t>
  </si>
  <si>
    <t xml:space="preserve">Range</t>
  </si>
  <si>
    <t xml:space="preserve">High</t>
  </si>
  <si>
    <t xml:space="preserve">Low</t>
  </si>
  <si>
    <t xml:space="preserve">Close</t>
  </si>
  <si>
    <t xml:space="preserve">LTP (PUT)</t>
  </si>
  <si>
    <t xml:space="preserve">NIFTY21MAR11500PE</t>
  </si>
  <si>
    <t xml:space="preserve">Spread Stop</t>
  </si>
  <si>
    <t xml:space="preserve">NFO</t>
  </si>
  <si>
    <t xml:space="preserve">APR</t>
  </si>
  <si>
    <t xml:space="preserve">GBPINR</t>
  </si>
  <si>
    <t xml:space="preserve">NIFTY21MAR12000PE</t>
  </si>
  <si>
    <t xml:space="preserve">100%Stop</t>
  </si>
  <si>
    <t xml:space="preserve">NSE</t>
  </si>
  <si>
    <t xml:space="preserve">MAY</t>
  </si>
  <si>
    <t xml:space="preserve">JPYINR</t>
  </si>
  <si>
    <t xml:space="preserve">Lot Per Spread:-</t>
  </si>
  <si>
    <t xml:space="preserve">Upper level:-</t>
  </si>
  <si>
    <t xml:space="preserve">NIFTY21MAR12150PE</t>
  </si>
  <si>
    <t xml:space="preserve">200%Stop</t>
  </si>
  <si>
    <t xml:space="preserve">JUN</t>
  </si>
  <si>
    <t xml:space="preserve">USDINR</t>
  </si>
  <si>
    <t xml:space="preserve">Select Spread or Fibon:-</t>
  </si>
  <si>
    <t xml:space="preserve">Lower level:-</t>
  </si>
  <si>
    <t xml:space="preserve">NIFTY21MAR12200PE</t>
  </si>
  <si>
    <t xml:space="preserve">JUL</t>
  </si>
  <si>
    <t xml:space="preserve">Spreasd Percentage:-</t>
  </si>
  <si>
    <t xml:space="preserve">Max Buy Quantity:-</t>
  </si>
  <si>
    <t xml:space="preserve">NIFTY21MAR12250PE</t>
  </si>
  <si>
    <t xml:space="preserve">AUG</t>
  </si>
  <si>
    <t xml:space="preserve">Adjust Serial of Quantity:-</t>
  </si>
  <si>
    <t xml:space="preserve">Max Sell Quantity:-</t>
  </si>
  <si>
    <t xml:space="preserve">NIFTY21MAR12300PE</t>
  </si>
  <si>
    <t xml:space="preserve">SEP</t>
  </si>
  <si>
    <t xml:space="preserve">Buy/Sell Side Only or Both The Sides:-</t>
  </si>
  <si>
    <t xml:space="preserve">Total Range:-</t>
  </si>
  <si>
    <t xml:space="preserve">NIFTY21MAR12350PE</t>
  </si>
  <si>
    <t xml:space="preserve">OCT</t>
  </si>
  <si>
    <t xml:space="preserve">Order Type:-</t>
  </si>
  <si>
    <t xml:space="preserve">Pivote Range:-</t>
  </si>
  <si>
    <t xml:space="preserve">NIFTY21MAR12400PE</t>
  </si>
  <si>
    <t xml:space="preserve">NOV</t>
  </si>
  <si>
    <t xml:space="preserve">Account Number:- (1)</t>
  </si>
  <si>
    <t xml:space="preserve">KA4905</t>
  </si>
  <si>
    <t xml:space="preserve">Maximum Value:-</t>
  </si>
  <si>
    <t xml:space="preserve">NIFTY21MAR12450PE</t>
  </si>
  <si>
    <t xml:space="preserve">DEC</t>
  </si>
  <si>
    <t xml:space="preserve">Account Number:- (2)</t>
  </si>
  <si>
    <t xml:space="preserve">Minimum Value:-</t>
  </si>
  <si>
    <t xml:space="preserve">NIFTY21MAR12500PE</t>
  </si>
  <si>
    <t xml:space="preserve">Account Number:- (3)</t>
  </si>
  <si>
    <t xml:space="preserve">Required Max Margin:-</t>
  </si>
  <si>
    <t xml:space="preserve">NIFTY21MAR12550PE</t>
  </si>
  <si>
    <t xml:space="preserve">Select Exchange:-</t>
  </si>
  <si>
    <t xml:space="preserve">Average Value:-</t>
  </si>
  <si>
    <t xml:space="preserve">NIFTY21MAR12600PE</t>
  </si>
  <si>
    <t xml:space="preserve">Instrument Type:-</t>
  </si>
  <si>
    <t xml:space="preserve">Instrument:-</t>
  </si>
  <si>
    <t xml:space="preserve">NIFTY21MAR12650PE</t>
  </si>
  <si>
    <t xml:space="preserve">Expiry:-</t>
  </si>
  <si>
    <t xml:space="preserve">NIFTY21MAR12700PE</t>
  </si>
  <si>
    <t xml:space="preserve">Month (MMM):-</t>
  </si>
  <si>
    <t xml:space="preserve">Profite Per Trade:-</t>
  </si>
  <si>
    <t xml:space="preserve">NIFTY21MAR12750PE</t>
  </si>
  <si>
    <t xml:space="preserve">Nifty Spot:-</t>
  </si>
  <si>
    <t xml:space="preserve">Adjusted Quantity:-</t>
  </si>
  <si>
    <t xml:space="preserve">NIFTY21MAR12800PE</t>
  </si>
  <si>
    <t xml:space="preserve">Down Points from Nifty Spot:-</t>
  </si>
  <si>
    <t xml:space="preserve">NIFTY21MAR12850PE</t>
  </si>
  <si>
    <t xml:space="preserve">Quantity Offset:-</t>
  </si>
  <si>
    <t xml:space="preserve">NIFTY21MAR12900PE</t>
  </si>
  <si>
    <t xml:space="preserve">Start Hour (24 Hour Format):-</t>
  </si>
  <si>
    <t xml:space="preserve">Found CALL:-</t>
  </si>
  <si>
    <t xml:space="preserve">NIFTY21MAR12950PE</t>
  </si>
  <si>
    <t xml:space="preserve">Start Minute (24 Hour Format):-</t>
  </si>
  <si>
    <t xml:space="preserve">Token:-</t>
  </si>
  <si>
    <t xml:space="preserve">NIFTY21MAR13000PE</t>
  </si>
  <si>
    <t xml:space="preserve">Stop Hour (24 Hour Format):-</t>
  </si>
  <si>
    <t xml:space="preserve">NIFTY21MAR13050PE</t>
  </si>
  <si>
    <t xml:space="preserve">Stop Minute (24 Hour Format):-</t>
  </si>
  <si>
    <t xml:space="preserve">NIFTY21MAR13100PE</t>
  </si>
  <si>
    <t xml:space="preserve">NIFTY21MAR13150PE</t>
  </si>
  <si>
    <t xml:space="preserve">NIFTY21MAR13200PE</t>
  </si>
  <si>
    <t xml:space="preserve">NIFTY21MAR13250PE</t>
  </si>
  <si>
    <t xml:space="preserve">NIFTY21MAR13300PE</t>
  </si>
  <si>
    <t xml:space="preserve">NIFTY21MAR13350PE</t>
  </si>
  <si>
    <t xml:space="preserve">NIFTY21MAR13400PE</t>
  </si>
  <si>
    <t xml:space="preserve">NIFTY21MAR13450PE</t>
  </si>
  <si>
    <t xml:space="preserve">NIFTY21MAR13500PE</t>
  </si>
  <si>
    <t xml:space="preserve">NIFTY21MAR13550PE</t>
  </si>
  <si>
    <t xml:space="preserve">NIFTY21MAR13600PE</t>
  </si>
  <si>
    <t xml:space="preserve">NIFTY21MAR13650PE</t>
  </si>
  <si>
    <t xml:space="preserve">NIFTY21MAR13700PE</t>
  </si>
  <si>
    <t xml:space="preserve">Bull Range</t>
  </si>
  <si>
    <t xml:space="preserve">NIFTY21MAR13750PE</t>
  </si>
  <si>
    <t xml:space="preserve">NIFTY21MAR13800PE</t>
  </si>
  <si>
    <t xml:space="preserve">NIFTY21MAR13850PE</t>
  </si>
  <si>
    <t xml:space="preserve">NIFTY21MAR13900PE</t>
  </si>
  <si>
    <t xml:space="preserve">NIFTY21MAR13950PE</t>
  </si>
  <si>
    <t xml:space="preserve">NIFTY21MAR14000PE</t>
  </si>
  <si>
    <t xml:space="preserve">NIFTY21MAR14050PE</t>
  </si>
  <si>
    <t xml:space="preserve">NIFTY21MAR14100PE</t>
  </si>
  <si>
    <t xml:space="preserve">NIFTY21MAR14150PE</t>
  </si>
  <si>
    <t xml:space="preserve">NIFTY21MAR14200PE</t>
  </si>
  <si>
    <t xml:space="preserve">NIFTY21MAR14250PE</t>
  </si>
  <si>
    <t xml:space="preserve">NIFTY21MAR14300PE</t>
  </si>
  <si>
    <t xml:space="preserve">NIFTY21MAR14350PE</t>
  </si>
  <si>
    <t xml:space="preserve">Pivote</t>
  </si>
  <si>
    <t xml:space="preserve">NIFTY21MAR14400PE</t>
  </si>
  <si>
    <t xml:space="preserve">NIFTY21MAR14450PE</t>
  </si>
  <si>
    <t xml:space="preserve">NIFTY21MAR14500PE</t>
  </si>
  <si>
    <t xml:space="preserve">NIFTY21MAR14550PE</t>
  </si>
  <si>
    <t xml:space="preserve">NIFTY21MAR14600PE</t>
  </si>
  <si>
    <t xml:space="preserve">NIFTY21MAR14650PE</t>
  </si>
  <si>
    <t xml:space="preserve">NIFTY21MAR14700PE</t>
  </si>
  <si>
    <t xml:space="preserve">NIFTY21MAR14750PE</t>
  </si>
  <si>
    <t xml:space="preserve">NIFTY21MAR14800PE</t>
  </si>
  <si>
    <t xml:space="preserve">NIFTY21MAR14850PE</t>
  </si>
  <si>
    <t xml:space="preserve">NIFTY21MAR14900PE</t>
  </si>
  <si>
    <t xml:space="preserve">NIFTY21MAR14950PE</t>
  </si>
  <si>
    <t xml:space="preserve">NIFTY21MAR15000PE</t>
  </si>
  <si>
    <t xml:space="preserve">Bear Range</t>
  </si>
  <si>
    <t xml:space="preserve">NIFTY21MAR15050PE</t>
  </si>
  <si>
    <t xml:space="preserve">NIFTY21MAR15100PE</t>
  </si>
  <si>
    <t xml:space="preserve">NIFTY21MAR15150PE</t>
  </si>
  <si>
    <t xml:space="preserve">NIFTY21MAR15200PE</t>
  </si>
  <si>
    <t xml:space="preserve">NIFTY21MAR15250PE</t>
  </si>
  <si>
    <t xml:space="preserve">NIFTY21MAR15300PE</t>
  </si>
  <si>
    <t xml:space="preserve">NIFTY21MAR15350PE</t>
  </si>
  <si>
    <t xml:space="preserve">NIFTY21MAR15400PE</t>
  </si>
  <si>
    <t xml:space="preserve">NIFTY21MAR15450PE</t>
  </si>
  <si>
    <t xml:space="preserve">NIFTY21MAR15500PE</t>
  </si>
  <si>
    <t xml:space="preserve">NIFTY21MAR15550PE</t>
  </si>
  <si>
    <t xml:space="preserve">NIFTY21MAR15600PE</t>
  </si>
  <si>
    <t xml:space="preserve">NIFTY21MAR15650PE</t>
  </si>
  <si>
    <t xml:space="preserve">NIFTY21MAR15700PE</t>
  </si>
  <si>
    <t xml:space="preserve">NIFTY21MAR15750PE</t>
  </si>
  <si>
    <t xml:space="preserve">NIFTY21MAR15800PE</t>
  </si>
  <si>
    <t xml:space="preserve">NIFTY21MAR15850PE</t>
  </si>
  <si>
    <t xml:space="preserve">NIFTY21MAR15900PE</t>
  </si>
  <si>
    <t xml:space="preserve">NIFTY21MAR15950PE</t>
  </si>
  <si>
    <t xml:space="preserve">NIFTY21MAR16000PE</t>
  </si>
  <si>
    <t xml:space="preserve">NIFTY21MAR16050PE</t>
  </si>
  <si>
    <t xml:space="preserve">NIFTY21MAR16100PE</t>
  </si>
  <si>
    <t xml:space="preserve">NIFTY21MAR16150PE</t>
  </si>
  <si>
    <t xml:space="preserve">NIFTY21MAR16200PE</t>
  </si>
  <si>
    <t xml:space="preserve">NIFTY21MAR16250PE</t>
  </si>
  <si>
    <t xml:space="preserve">NIFTY21MAR16300PE</t>
  </si>
  <si>
    <t xml:space="preserve">NIFTY21MAR16350PE</t>
  </si>
  <si>
    <t xml:space="preserve">NIFTY21MAR16400PE</t>
  </si>
  <si>
    <t xml:space="preserve">NIFTY21MAR16450PE</t>
  </si>
  <si>
    <t xml:space="preserve">NIFTY21MAR16500PE</t>
  </si>
  <si>
    <t xml:space="preserve">NIFTY21MAR16550PE</t>
  </si>
  <si>
    <t xml:space="preserve">NIFTY21MAR16600PE</t>
  </si>
  <si>
    <t xml:space="preserve">NIFTY21MAR16650PE</t>
  </si>
  <si>
    <t xml:space="preserve">NIFTY21MAR16700PE</t>
  </si>
  <si>
    <t xml:space="preserve">NIFTY21MAR16750PE</t>
  </si>
  <si>
    <t xml:space="preserve">NIFTY21MAR16800PE</t>
  </si>
  <si>
    <t xml:space="preserve">NIFTY21MAR6000PE</t>
  </si>
  <si>
    <t xml:space="preserve">NIFTY21MAR8000PE</t>
  </si>
  <si>
    <t xml:space="preserve">NIFTY21MAR8500PE</t>
  </si>
  <si>
    <t xml:space="preserve">NIFTY21MAR9000PE</t>
  </si>
  <si>
    <t xml:space="preserve">NIFTY21MAR9500PE</t>
  </si>
  <si>
    <t xml:space="preserve">NIFTY21MARFUT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</si>
</sst>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00"/>
    <numFmt numFmtId="166" formatCode="General"/>
    <numFmt numFmtId="167" formatCode="&quot;₹ &quot;#,##0.00"/>
    <numFmt numFmtId="168" formatCode="0%"/>
    <numFmt numFmtId="169" formatCode="&quot;₹ &quot;#,##0.0000"/>
    <numFmt numFmtId="170" formatCode="0"/>
    <numFmt numFmtId="171" formatCode="0.00"/>
    <numFmt numFmtId="172" formatCode="&quot;₹ &quot;#,##0"/>
    <numFmt numFmtId="173" formatCode="dd/mm/yyyy"/>
    <numFmt numFmtId="174" formatCode="_ * #,##0.00_ ;_ * \-#,##0.00_ ;_ * \-??_ ;_ @_ 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E699"/>
      </patternFill>
    </fill>
    <fill>
      <patternFill patternType="solid">
        <fgColor rgb="FFFFE699"/>
        <bgColor rgb="FFFFCC99"/>
      </patternFill>
    </fill>
    <fill>
      <patternFill patternType="solid">
        <fgColor rgb="FFD0CECE"/>
        <bgColor rgb="FFBDD7EE"/>
      </patternFill>
    </fill>
    <fill>
      <patternFill patternType="solid">
        <fgColor rgb="FF595959"/>
        <bgColor rgb="FF33333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3" borderId="1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1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6" fillId="3" borderId="1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8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ont>
        <strike val="1"/>
      </font>
    </dxf>
    <dxf>
      <font>
        <strike val="1"/>
      </font>
    </dxf>
    <dxf>
      <font>
        <b val="1"/>
        <i val="0"/>
      </font>
      <fill>
        <patternFill>
          <bgColor rgb="FFC5E0B4"/>
        </patternFill>
      </fill>
    </dxf>
    <dxf>
      <font>
        <b val="1"/>
        <i val="0"/>
      </font>
      <fill>
        <patternFill>
          <bgColor rgb="FFC5E0B4"/>
        </patternFill>
      </fill>
    </dxf>
    <dxf>
      <font>
        <b val="1"/>
        <i val="0"/>
        <strike val="0"/>
        <color rgb="FF000000"/>
      </font>
      <fill>
        <patternFill>
          <bgColor rgb="FFC5E0B4"/>
        </patternFill>
      </fill>
    </dxf>
    <dxf>
      <font>
        <b val="1"/>
        <i val="0"/>
        <strike val="0"/>
        <color rgb="FF000000"/>
      </font>
      <fill>
        <patternFill>
          <bgColor rgb="FFC5E0B4"/>
        </patternFill>
      </fill>
    </dxf>
    <dxf>
      <font>
        <b val="1"/>
        <i val="0"/>
        <strike val="0"/>
        <color rgb="FF000000"/>
      </font>
      <fill>
        <patternFill>
          <bgColor rgb="FFC5E0B4"/>
        </patternFill>
      </fill>
    </dxf>
    <dxf>
      <font>
        <b val="1"/>
        <i val="0"/>
      </font>
      <fill>
        <patternFill>
          <bgColor rgb="FFBDD7EE"/>
        </patternFill>
      </fill>
    </dxf>
    <dxf>
      <font>
        <strike val="0"/>
      </font>
    </dxf>
    <dxf>
      <font>
        <strike val="0"/>
      </font>
    </dxf>
    <dxf>
      <font>
        <strike val="0"/>
      </font>
    </dxf>
    <dxf>
      <font>
        <strike val="0"/>
      </font>
    </dxf>
    <dxf>
      <font>
        <b val="1"/>
        <i val="0"/>
        <strike val="1"/>
      </font>
    </dxf>
    <dxf>
      <font>
        <strike val="1"/>
      </font>
    </dxf>
    <dxf>
      <font>
        <strike val="1"/>
      </font>
    </dxf>
    <dxf>
      <font>
        <strike val="1"/>
      </font>
    </dxf>
    <dxf>
      <font>
        <b val="1"/>
        <i val="0"/>
        <strike val="0"/>
      </font>
    </dxf>
    <dxf>
      <font>
        <b val="1"/>
        <i val="0"/>
        <strike val="0"/>
      </font>
    </dxf>
    <dxf>
      <font>
        <name val="Calibri"/>
        <charset val="1"/>
        <family val="2"/>
        <b val="1"/>
        <i val="0"/>
        <color rgb="FF000000"/>
        <sz val="11"/>
      </font>
      <fill>
        <patternFill>
          <bgColor rgb="FFBDD7EE"/>
        </patternFill>
      </fill>
    </dxf>
    <dxf>
      <font>
        <strike val="1"/>
      </font>
    </dxf>
    <dxf>
      <font>
        <strike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114D4DF5/Trading%20Symbols%20and%20Token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577GS203021FEB100.25CE</v>
          </cell>
          <cell r="B2">
            <v>1724675</v>
          </cell>
          <cell r="C2">
            <v>44252</v>
          </cell>
        </row>
        <row r="3">
          <cell r="A3" t="str">
            <v>577GS203021FEB100.25PE</v>
          </cell>
          <cell r="B3">
            <v>1724931</v>
          </cell>
          <cell r="C3">
            <v>44252</v>
          </cell>
        </row>
        <row r="4">
          <cell r="A4" t="str">
            <v>577GS203021FEB100.5CE</v>
          </cell>
          <cell r="B4">
            <v>1725187</v>
          </cell>
          <cell r="C4">
            <v>44252</v>
          </cell>
        </row>
        <row r="5">
          <cell r="A5" t="str">
            <v>577GS203021FEB100.5PE</v>
          </cell>
          <cell r="B5">
            <v>1725443</v>
          </cell>
          <cell r="C5">
            <v>44252</v>
          </cell>
        </row>
        <row r="6">
          <cell r="A6" t="str">
            <v>577GS203021FEB100.75CE</v>
          </cell>
          <cell r="B6">
            <v>1725699</v>
          </cell>
          <cell r="C6">
            <v>44252</v>
          </cell>
        </row>
        <row r="7">
          <cell r="A7" t="str">
            <v>577GS203021FEB100.75PE</v>
          </cell>
          <cell r="B7">
            <v>1725955</v>
          </cell>
          <cell r="C7">
            <v>44252</v>
          </cell>
        </row>
        <row r="8">
          <cell r="A8" t="str">
            <v>577GS203021FEB100CE</v>
          </cell>
          <cell r="B8">
            <v>1724163</v>
          </cell>
          <cell r="C8">
            <v>44252</v>
          </cell>
        </row>
        <row r="9">
          <cell r="A9" t="str">
            <v>577GS203021FEB100PE</v>
          </cell>
          <cell r="B9">
            <v>1724419</v>
          </cell>
          <cell r="C9">
            <v>44252</v>
          </cell>
        </row>
        <row r="10">
          <cell r="A10" t="str">
            <v>577GS203021FEB101.25CE</v>
          </cell>
          <cell r="B10">
            <v>1726723</v>
          </cell>
          <cell r="C10">
            <v>44252</v>
          </cell>
        </row>
        <row r="11">
          <cell r="A11" t="str">
            <v>577GS203021FEB101.25PE</v>
          </cell>
          <cell r="B11">
            <v>1726979</v>
          </cell>
          <cell r="C11">
            <v>44252</v>
          </cell>
        </row>
        <row r="12">
          <cell r="A12" t="str">
            <v>577GS203021FEB101.5CE</v>
          </cell>
          <cell r="B12">
            <v>1727235</v>
          </cell>
          <cell r="C12">
            <v>44252</v>
          </cell>
        </row>
        <row r="13">
          <cell r="A13" t="str">
            <v>577GS203021FEB101.5PE</v>
          </cell>
          <cell r="B13">
            <v>1727491</v>
          </cell>
          <cell r="C13">
            <v>44252</v>
          </cell>
        </row>
        <row r="14">
          <cell r="A14" t="str">
            <v>577GS203021FEB101.75CE</v>
          </cell>
          <cell r="B14">
            <v>1727747</v>
          </cell>
          <cell r="C14">
            <v>44252</v>
          </cell>
        </row>
        <row r="15">
          <cell r="A15" t="str">
            <v>577GS203021FEB101.75PE</v>
          </cell>
          <cell r="B15">
            <v>1728003</v>
          </cell>
          <cell r="C15">
            <v>44252</v>
          </cell>
        </row>
        <row r="16">
          <cell r="A16" t="str">
            <v>577GS203021FEB101CE</v>
          </cell>
          <cell r="B16">
            <v>1726211</v>
          </cell>
          <cell r="C16">
            <v>44252</v>
          </cell>
        </row>
        <row r="17">
          <cell r="A17" t="str">
            <v>577GS203021FEB101PE</v>
          </cell>
          <cell r="B17">
            <v>1726467</v>
          </cell>
          <cell r="C17">
            <v>44252</v>
          </cell>
        </row>
        <row r="18">
          <cell r="A18" t="str">
            <v>577GS203021FEB102.25CE</v>
          </cell>
          <cell r="B18">
            <v>1728771</v>
          </cell>
          <cell r="C18">
            <v>44252</v>
          </cell>
        </row>
        <row r="19">
          <cell r="A19" t="str">
            <v>577GS203021FEB102.25PE</v>
          </cell>
          <cell r="B19">
            <v>1729027</v>
          </cell>
          <cell r="C19">
            <v>44252</v>
          </cell>
        </row>
        <row r="20">
          <cell r="A20" t="str">
            <v>577GS203021FEB102.5CE</v>
          </cell>
          <cell r="B20">
            <v>1729283</v>
          </cell>
          <cell r="C20">
            <v>44252</v>
          </cell>
        </row>
        <row r="21">
          <cell r="A21" t="str">
            <v>577GS203021FEB102.5PE</v>
          </cell>
          <cell r="B21">
            <v>1729539</v>
          </cell>
          <cell r="C21">
            <v>44252</v>
          </cell>
        </row>
        <row r="22">
          <cell r="A22" t="str">
            <v>577GS203021FEB102.75CE</v>
          </cell>
          <cell r="B22">
            <v>1729795</v>
          </cell>
          <cell r="C22">
            <v>44252</v>
          </cell>
        </row>
        <row r="23">
          <cell r="A23" t="str">
            <v>577GS203021FEB102.75PE</v>
          </cell>
          <cell r="B23">
            <v>1730051</v>
          </cell>
          <cell r="C23">
            <v>44252</v>
          </cell>
        </row>
        <row r="24">
          <cell r="A24" t="str">
            <v>577GS203021FEB102CE</v>
          </cell>
          <cell r="B24">
            <v>1728259</v>
          </cell>
          <cell r="C24">
            <v>44252</v>
          </cell>
        </row>
        <row r="25">
          <cell r="A25" t="str">
            <v>577GS203021FEB102PE</v>
          </cell>
          <cell r="B25">
            <v>1728515</v>
          </cell>
          <cell r="C25">
            <v>44252</v>
          </cell>
        </row>
        <row r="26">
          <cell r="A26" t="str">
            <v>577GS203021FEB103.25CE</v>
          </cell>
          <cell r="B26">
            <v>1730819</v>
          </cell>
          <cell r="C26">
            <v>44252</v>
          </cell>
        </row>
        <row r="27">
          <cell r="A27" t="str">
            <v>577GS203021FEB103.25PE</v>
          </cell>
          <cell r="B27">
            <v>1731075</v>
          </cell>
          <cell r="C27">
            <v>44252</v>
          </cell>
        </row>
        <row r="28">
          <cell r="A28" t="str">
            <v>577GS203021FEB103.5CE</v>
          </cell>
          <cell r="B28">
            <v>593923</v>
          </cell>
          <cell r="C28">
            <v>44252</v>
          </cell>
        </row>
        <row r="29">
          <cell r="A29" t="str">
            <v>577GS203021FEB103.5PE</v>
          </cell>
          <cell r="B29">
            <v>594179</v>
          </cell>
          <cell r="C29">
            <v>44252</v>
          </cell>
        </row>
        <row r="30">
          <cell r="A30" t="str">
            <v>577GS203021FEB103CE</v>
          </cell>
          <cell r="B30">
            <v>1730307</v>
          </cell>
          <cell r="C30">
            <v>44252</v>
          </cell>
        </row>
        <row r="31">
          <cell r="A31" t="str">
            <v>577GS203021FEB103PE</v>
          </cell>
          <cell r="B31">
            <v>1730563</v>
          </cell>
          <cell r="C31">
            <v>44252</v>
          </cell>
        </row>
        <row r="32">
          <cell r="A32" t="str">
            <v>577GS203021FEB92.75CE</v>
          </cell>
          <cell r="B32">
            <v>1773315</v>
          </cell>
          <cell r="C32">
            <v>44252</v>
          </cell>
        </row>
        <row r="33">
          <cell r="A33" t="str">
            <v>577GS203021FEB92.75PE</v>
          </cell>
          <cell r="B33">
            <v>1773571</v>
          </cell>
          <cell r="C33">
            <v>44252</v>
          </cell>
        </row>
        <row r="34">
          <cell r="A34" t="str">
            <v>577GS203021FEB93.25CE</v>
          </cell>
          <cell r="B34">
            <v>1169155</v>
          </cell>
          <cell r="C34">
            <v>44252</v>
          </cell>
        </row>
        <row r="35">
          <cell r="A35" t="str">
            <v>577GS203021FEB93.25PE</v>
          </cell>
          <cell r="B35">
            <v>1169411</v>
          </cell>
          <cell r="C35">
            <v>44252</v>
          </cell>
        </row>
        <row r="36">
          <cell r="A36" t="str">
            <v>577GS203021FEB93.5CE</v>
          </cell>
          <cell r="B36">
            <v>1174787</v>
          </cell>
          <cell r="C36">
            <v>44252</v>
          </cell>
        </row>
        <row r="37">
          <cell r="A37" t="str">
            <v>577GS203021FEB93.5PE</v>
          </cell>
          <cell r="B37">
            <v>1175043</v>
          </cell>
          <cell r="C37">
            <v>44252</v>
          </cell>
        </row>
        <row r="38">
          <cell r="A38" t="str">
            <v>577GS203021FEB93.75CE</v>
          </cell>
          <cell r="B38">
            <v>907267</v>
          </cell>
          <cell r="C38">
            <v>44252</v>
          </cell>
        </row>
        <row r="39">
          <cell r="A39" t="str">
            <v>577GS203021FEB93.75PE</v>
          </cell>
          <cell r="B39">
            <v>907523</v>
          </cell>
          <cell r="C39">
            <v>44252</v>
          </cell>
        </row>
        <row r="40">
          <cell r="A40" t="str">
            <v>577GS203021FEB93CE</v>
          </cell>
          <cell r="B40">
            <v>1773827</v>
          </cell>
          <cell r="C40">
            <v>44252</v>
          </cell>
        </row>
        <row r="41">
          <cell r="A41" t="str">
            <v>577GS203021FEB93PE</v>
          </cell>
          <cell r="B41">
            <v>1774083</v>
          </cell>
          <cell r="C41">
            <v>44252</v>
          </cell>
        </row>
        <row r="42">
          <cell r="A42" t="str">
            <v>577GS203021FEB94.25CE</v>
          </cell>
          <cell r="B42">
            <v>908291</v>
          </cell>
          <cell r="C42">
            <v>44252</v>
          </cell>
        </row>
        <row r="43">
          <cell r="A43" t="str">
            <v>577GS203021FEB94.25PE</v>
          </cell>
          <cell r="B43">
            <v>908547</v>
          </cell>
          <cell r="C43">
            <v>44252</v>
          </cell>
        </row>
        <row r="44">
          <cell r="A44" t="str">
            <v>577GS203021FEB94.5CE</v>
          </cell>
          <cell r="B44">
            <v>3996419</v>
          </cell>
          <cell r="C44">
            <v>44252</v>
          </cell>
        </row>
        <row r="45">
          <cell r="A45" t="str">
            <v>577GS203021FEB94.5PE</v>
          </cell>
          <cell r="B45">
            <v>3996675</v>
          </cell>
          <cell r="C45">
            <v>44252</v>
          </cell>
        </row>
        <row r="46">
          <cell r="A46" t="str">
            <v>577GS203021FEB94.75CE</v>
          </cell>
          <cell r="B46">
            <v>644611</v>
          </cell>
          <cell r="C46">
            <v>44252</v>
          </cell>
        </row>
        <row r="47">
          <cell r="A47" t="str">
            <v>577GS203021FEB94.75PE</v>
          </cell>
          <cell r="B47">
            <v>644867</v>
          </cell>
          <cell r="C47">
            <v>44252</v>
          </cell>
        </row>
        <row r="48">
          <cell r="A48" t="str">
            <v>577GS203021FEB94CE</v>
          </cell>
          <cell r="B48">
            <v>907779</v>
          </cell>
          <cell r="C48">
            <v>44252</v>
          </cell>
        </row>
        <row r="49">
          <cell r="A49" t="str">
            <v>577GS203021FEB94PE</v>
          </cell>
          <cell r="B49">
            <v>908035</v>
          </cell>
          <cell r="C49">
            <v>44252</v>
          </cell>
        </row>
        <row r="50">
          <cell r="A50" t="str">
            <v>577GS203021FEB95.25CE</v>
          </cell>
          <cell r="B50">
            <v>928259</v>
          </cell>
          <cell r="C50">
            <v>44252</v>
          </cell>
        </row>
        <row r="51">
          <cell r="A51" t="str">
            <v>577GS203021FEB95.25PE</v>
          </cell>
          <cell r="B51">
            <v>947203</v>
          </cell>
          <cell r="C51">
            <v>44252</v>
          </cell>
        </row>
        <row r="52">
          <cell r="A52" t="str">
            <v>577GS203021FEB95.5CE</v>
          </cell>
          <cell r="B52">
            <v>947459</v>
          </cell>
          <cell r="C52">
            <v>44252</v>
          </cell>
        </row>
        <row r="53">
          <cell r="A53" t="str">
            <v>577GS203021FEB95.5PE</v>
          </cell>
          <cell r="B53">
            <v>947715</v>
          </cell>
          <cell r="C53">
            <v>44252</v>
          </cell>
        </row>
        <row r="54">
          <cell r="A54" t="str">
            <v>577GS203021FEB95.75CE</v>
          </cell>
          <cell r="B54">
            <v>947971</v>
          </cell>
          <cell r="C54">
            <v>44252</v>
          </cell>
        </row>
        <row r="55">
          <cell r="A55" t="str">
            <v>577GS203021FEB95.75PE</v>
          </cell>
          <cell r="B55">
            <v>955907</v>
          </cell>
          <cell r="C55">
            <v>44252</v>
          </cell>
        </row>
        <row r="56">
          <cell r="A56" t="str">
            <v>577GS203021FEB95CE</v>
          </cell>
          <cell r="B56">
            <v>589315</v>
          </cell>
          <cell r="C56">
            <v>44252</v>
          </cell>
        </row>
        <row r="57">
          <cell r="A57" t="str">
            <v>577GS203021FEB95PE</v>
          </cell>
          <cell r="B57">
            <v>591363</v>
          </cell>
          <cell r="C57">
            <v>44252</v>
          </cell>
        </row>
        <row r="58">
          <cell r="A58" t="str">
            <v>577GS203021FEB96.25CE</v>
          </cell>
          <cell r="B58">
            <v>960259</v>
          </cell>
          <cell r="C58">
            <v>44252</v>
          </cell>
        </row>
        <row r="59">
          <cell r="A59" t="str">
            <v>577GS203021FEB96.25PE</v>
          </cell>
          <cell r="B59">
            <v>960515</v>
          </cell>
          <cell r="C59">
            <v>44252</v>
          </cell>
        </row>
        <row r="60">
          <cell r="A60" t="str">
            <v>577GS203021FEB96.5CE</v>
          </cell>
          <cell r="B60">
            <v>960771</v>
          </cell>
          <cell r="C60">
            <v>44252</v>
          </cell>
        </row>
        <row r="61">
          <cell r="A61" t="str">
            <v>577GS203021FEB96.5PE</v>
          </cell>
          <cell r="B61">
            <v>962051</v>
          </cell>
          <cell r="C61">
            <v>44252</v>
          </cell>
        </row>
        <row r="62">
          <cell r="A62" t="str">
            <v>577GS203021FEB96.75CE</v>
          </cell>
          <cell r="B62">
            <v>962307</v>
          </cell>
          <cell r="C62">
            <v>44252</v>
          </cell>
        </row>
        <row r="63">
          <cell r="A63" t="str">
            <v>577GS203021FEB96.75PE</v>
          </cell>
          <cell r="B63">
            <v>962563</v>
          </cell>
          <cell r="C63">
            <v>44252</v>
          </cell>
        </row>
        <row r="64">
          <cell r="A64" t="str">
            <v>577GS203021FEB96CE</v>
          </cell>
          <cell r="B64">
            <v>956163</v>
          </cell>
          <cell r="C64">
            <v>44252</v>
          </cell>
        </row>
        <row r="65">
          <cell r="A65" t="str">
            <v>577GS203021FEB96PE</v>
          </cell>
          <cell r="B65">
            <v>960003</v>
          </cell>
          <cell r="C65">
            <v>44252</v>
          </cell>
        </row>
        <row r="66">
          <cell r="A66" t="str">
            <v>577GS203021FEB97.25CE</v>
          </cell>
          <cell r="B66">
            <v>987139</v>
          </cell>
          <cell r="C66">
            <v>44252</v>
          </cell>
        </row>
        <row r="67">
          <cell r="A67" t="str">
            <v>577GS203021FEB97.25PE</v>
          </cell>
          <cell r="B67">
            <v>987395</v>
          </cell>
          <cell r="C67">
            <v>44252</v>
          </cell>
        </row>
        <row r="68">
          <cell r="A68" t="str">
            <v>577GS203021FEB97.5CE</v>
          </cell>
          <cell r="B68">
            <v>987651</v>
          </cell>
          <cell r="C68">
            <v>44252</v>
          </cell>
        </row>
        <row r="69">
          <cell r="A69" t="str">
            <v>577GS203021FEB97.5PE</v>
          </cell>
          <cell r="B69">
            <v>1060355</v>
          </cell>
          <cell r="C69">
            <v>44252</v>
          </cell>
        </row>
        <row r="70">
          <cell r="A70" t="str">
            <v>577GS203021FEB97.75CE</v>
          </cell>
          <cell r="B70">
            <v>1060611</v>
          </cell>
          <cell r="C70">
            <v>44252</v>
          </cell>
        </row>
        <row r="71">
          <cell r="A71" t="str">
            <v>577GS203021FEB97.75PE</v>
          </cell>
          <cell r="B71">
            <v>1060867</v>
          </cell>
          <cell r="C71">
            <v>44252</v>
          </cell>
        </row>
        <row r="72">
          <cell r="A72" t="str">
            <v>577GS203021FEB97CE</v>
          </cell>
          <cell r="B72">
            <v>980227</v>
          </cell>
          <cell r="C72">
            <v>44252</v>
          </cell>
        </row>
        <row r="73">
          <cell r="A73" t="str">
            <v>577GS203021FEB97PE</v>
          </cell>
          <cell r="B73">
            <v>980483</v>
          </cell>
          <cell r="C73">
            <v>44252</v>
          </cell>
        </row>
        <row r="74">
          <cell r="A74" t="str">
            <v>577GS203021FEB98.25CE</v>
          </cell>
          <cell r="B74">
            <v>1061635</v>
          </cell>
          <cell r="C74">
            <v>44252</v>
          </cell>
        </row>
        <row r="75">
          <cell r="A75" t="str">
            <v>577GS203021FEB98.25PE</v>
          </cell>
          <cell r="B75">
            <v>1061891</v>
          </cell>
          <cell r="C75">
            <v>44252</v>
          </cell>
        </row>
        <row r="76">
          <cell r="A76" t="str">
            <v>577GS203021FEB98.5CE</v>
          </cell>
          <cell r="B76">
            <v>1062147</v>
          </cell>
          <cell r="C76">
            <v>44252</v>
          </cell>
        </row>
        <row r="77">
          <cell r="A77" t="str">
            <v>577GS203021FEB98.5PE</v>
          </cell>
          <cell r="B77">
            <v>1062915</v>
          </cell>
          <cell r="C77">
            <v>44252</v>
          </cell>
        </row>
        <row r="78">
          <cell r="A78" t="str">
            <v>577GS203021FEB98.75CE</v>
          </cell>
          <cell r="B78">
            <v>1063427</v>
          </cell>
          <cell r="C78">
            <v>44252</v>
          </cell>
        </row>
        <row r="79">
          <cell r="A79" t="str">
            <v>577GS203021FEB98.75PE</v>
          </cell>
          <cell r="B79">
            <v>1063939</v>
          </cell>
          <cell r="C79">
            <v>44252</v>
          </cell>
        </row>
        <row r="80">
          <cell r="A80" t="str">
            <v>577GS203021FEB98CE</v>
          </cell>
          <cell r="B80">
            <v>1061123</v>
          </cell>
          <cell r="C80">
            <v>44252</v>
          </cell>
        </row>
        <row r="81">
          <cell r="A81" t="str">
            <v>577GS203021FEB98PE</v>
          </cell>
          <cell r="B81">
            <v>1061379</v>
          </cell>
          <cell r="C81">
            <v>44252</v>
          </cell>
        </row>
        <row r="82">
          <cell r="A82" t="str">
            <v>577GS203021FEB99.25CE</v>
          </cell>
          <cell r="B82">
            <v>1122819</v>
          </cell>
          <cell r="C82">
            <v>44252</v>
          </cell>
        </row>
        <row r="83">
          <cell r="A83" t="str">
            <v>577GS203021FEB99.25PE</v>
          </cell>
          <cell r="B83">
            <v>1324035</v>
          </cell>
          <cell r="C83">
            <v>44252</v>
          </cell>
        </row>
        <row r="84">
          <cell r="A84" t="str">
            <v>577GS203021FEB99.5CE</v>
          </cell>
          <cell r="B84">
            <v>1324291</v>
          </cell>
          <cell r="C84">
            <v>44252</v>
          </cell>
        </row>
        <row r="85">
          <cell r="A85" t="str">
            <v>577GS203021FEB99.5PE</v>
          </cell>
          <cell r="B85">
            <v>1723395</v>
          </cell>
          <cell r="C85">
            <v>44252</v>
          </cell>
        </row>
        <row r="86">
          <cell r="A86" t="str">
            <v>577GS203021FEB99.75CE</v>
          </cell>
          <cell r="B86">
            <v>1723651</v>
          </cell>
          <cell r="C86">
            <v>44252</v>
          </cell>
        </row>
        <row r="87">
          <cell r="A87" t="str">
            <v>577GS203021FEB99.75PE</v>
          </cell>
          <cell r="B87">
            <v>1723907</v>
          </cell>
          <cell r="C87">
            <v>44252</v>
          </cell>
        </row>
        <row r="88">
          <cell r="A88" t="str">
            <v>577GS203021FEB99CE</v>
          </cell>
          <cell r="B88">
            <v>1064195</v>
          </cell>
          <cell r="C88">
            <v>44252</v>
          </cell>
        </row>
        <row r="89">
          <cell r="A89" t="str">
            <v>577GS203021FEB99PE</v>
          </cell>
          <cell r="B89">
            <v>1122563</v>
          </cell>
          <cell r="C89">
            <v>44252</v>
          </cell>
        </row>
        <row r="90">
          <cell r="A90" t="str">
            <v>577GS203021MAR100.25CE</v>
          </cell>
          <cell r="B90">
            <v>1237763</v>
          </cell>
          <cell r="C90">
            <v>44280</v>
          </cell>
        </row>
        <row r="91">
          <cell r="A91" t="str">
            <v>577GS203021MAR100.25PE</v>
          </cell>
          <cell r="B91">
            <v>1238019</v>
          </cell>
          <cell r="C91">
            <v>44280</v>
          </cell>
        </row>
        <row r="92">
          <cell r="A92" t="str">
            <v>577GS203021MAR100.5CE</v>
          </cell>
          <cell r="B92">
            <v>1238275</v>
          </cell>
          <cell r="C92">
            <v>44280</v>
          </cell>
        </row>
        <row r="93">
          <cell r="A93" t="str">
            <v>577GS203021MAR100.5PE</v>
          </cell>
          <cell r="B93">
            <v>1238531</v>
          </cell>
          <cell r="C93">
            <v>44280</v>
          </cell>
        </row>
        <row r="94">
          <cell r="A94" t="str">
            <v>577GS203021MAR100.75CE</v>
          </cell>
          <cell r="B94">
            <v>1238787</v>
          </cell>
          <cell r="C94">
            <v>44280</v>
          </cell>
        </row>
        <row r="95">
          <cell r="A95" t="str">
            <v>577GS203021MAR100.75PE</v>
          </cell>
          <cell r="B95">
            <v>1239043</v>
          </cell>
          <cell r="C95">
            <v>44280</v>
          </cell>
        </row>
        <row r="96">
          <cell r="A96" t="str">
            <v>577GS203021MAR100CE</v>
          </cell>
          <cell r="B96">
            <v>1237251</v>
          </cell>
          <cell r="C96">
            <v>44280</v>
          </cell>
        </row>
        <row r="97">
          <cell r="A97" t="str">
            <v>577GS203021MAR100PE</v>
          </cell>
          <cell r="B97">
            <v>1237507</v>
          </cell>
          <cell r="C97">
            <v>44280</v>
          </cell>
        </row>
        <row r="98">
          <cell r="A98" t="str">
            <v>577GS203021MAR101.25CE</v>
          </cell>
          <cell r="B98">
            <v>1239811</v>
          </cell>
          <cell r="C98">
            <v>44280</v>
          </cell>
        </row>
        <row r="99">
          <cell r="A99" t="str">
            <v>577GS203021MAR101.25PE</v>
          </cell>
          <cell r="B99">
            <v>1240067</v>
          </cell>
          <cell r="C99">
            <v>44280</v>
          </cell>
        </row>
        <row r="100">
          <cell r="A100" t="str">
            <v>577GS203021MAR101.5CE</v>
          </cell>
          <cell r="B100">
            <v>1243139</v>
          </cell>
          <cell r="C100">
            <v>44280</v>
          </cell>
        </row>
        <row r="101">
          <cell r="A101" t="str">
            <v>577GS203021MAR101.5PE</v>
          </cell>
          <cell r="B101">
            <v>1243395</v>
          </cell>
          <cell r="C101">
            <v>44280</v>
          </cell>
        </row>
        <row r="102">
          <cell r="A102" t="str">
            <v>577GS203021MAR101.75CE</v>
          </cell>
          <cell r="B102">
            <v>1243651</v>
          </cell>
          <cell r="C102">
            <v>44280</v>
          </cell>
        </row>
        <row r="103">
          <cell r="A103" t="str">
            <v>577GS203021MAR101.75PE</v>
          </cell>
          <cell r="B103">
            <v>1243907</v>
          </cell>
          <cell r="C103">
            <v>44280</v>
          </cell>
        </row>
        <row r="104">
          <cell r="A104" t="str">
            <v>577GS203021MAR101CE</v>
          </cell>
          <cell r="B104">
            <v>1239299</v>
          </cell>
          <cell r="C104">
            <v>44280</v>
          </cell>
        </row>
        <row r="105">
          <cell r="A105" t="str">
            <v>577GS203021MAR101PE</v>
          </cell>
          <cell r="B105">
            <v>1239555</v>
          </cell>
          <cell r="C105">
            <v>44280</v>
          </cell>
        </row>
        <row r="106">
          <cell r="A106" t="str">
            <v>577GS203021MAR102.25CE</v>
          </cell>
          <cell r="B106">
            <v>1244675</v>
          </cell>
          <cell r="C106">
            <v>44280</v>
          </cell>
        </row>
        <row r="107">
          <cell r="A107" t="str">
            <v>577GS203021MAR102.25PE</v>
          </cell>
          <cell r="B107">
            <v>1244931</v>
          </cell>
          <cell r="C107">
            <v>44280</v>
          </cell>
        </row>
        <row r="108">
          <cell r="A108" t="str">
            <v>577GS203021MAR102.5CE</v>
          </cell>
          <cell r="B108">
            <v>1245187</v>
          </cell>
          <cell r="C108">
            <v>44280</v>
          </cell>
        </row>
        <row r="109">
          <cell r="A109" t="str">
            <v>577GS203021MAR102.5PE</v>
          </cell>
          <cell r="B109">
            <v>1245443</v>
          </cell>
          <cell r="C109">
            <v>44280</v>
          </cell>
        </row>
        <row r="110">
          <cell r="A110" t="str">
            <v>577GS203021MAR102.75CE</v>
          </cell>
          <cell r="B110">
            <v>1245699</v>
          </cell>
          <cell r="C110">
            <v>44280</v>
          </cell>
        </row>
        <row r="111">
          <cell r="A111" t="str">
            <v>577GS203021MAR102.75PE</v>
          </cell>
          <cell r="B111">
            <v>1245955</v>
          </cell>
          <cell r="C111">
            <v>44280</v>
          </cell>
        </row>
        <row r="112">
          <cell r="A112" t="str">
            <v>577GS203021MAR102CE</v>
          </cell>
          <cell r="B112">
            <v>1244163</v>
          </cell>
          <cell r="C112">
            <v>44280</v>
          </cell>
        </row>
        <row r="113">
          <cell r="A113" t="str">
            <v>577GS203021MAR102PE</v>
          </cell>
          <cell r="B113">
            <v>1244419</v>
          </cell>
          <cell r="C113">
            <v>44280</v>
          </cell>
        </row>
        <row r="114">
          <cell r="A114" t="str">
            <v>577GS203021MAR103.25CE</v>
          </cell>
          <cell r="B114">
            <v>1246723</v>
          </cell>
          <cell r="C114">
            <v>44280</v>
          </cell>
        </row>
        <row r="115">
          <cell r="A115" t="str">
            <v>577GS203021MAR103.25PE</v>
          </cell>
          <cell r="B115">
            <v>1246979</v>
          </cell>
          <cell r="C115">
            <v>44280</v>
          </cell>
        </row>
        <row r="116">
          <cell r="A116" t="str">
            <v>577GS203021MAR103.5CE</v>
          </cell>
          <cell r="B116">
            <v>1247235</v>
          </cell>
          <cell r="C116">
            <v>44280</v>
          </cell>
        </row>
        <row r="117">
          <cell r="A117" t="str">
            <v>577GS203021MAR103.5PE</v>
          </cell>
          <cell r="B117">
            <v>1247491</v>
          </cell>
          <cell r="C117">
            <v>44280</v>
          </cell>
        </row>
        <row r="118">
          <cell r="A118" t="str">
            <v>577GS203021MAR103.75CE</v>
          </cell>
          <cell r="B118">
            <v>1247747</v>
          </cell>
          <cell r="C118">
            <v>44280</v>
          </cell>
        </row>
        <row r="119">
          <cell r="A119" t="str">
            <v>577GS203021MAR103.75PE</v>
          </cell>
          <cell r="B119">
            <v>1248003</v>
          </cell>
          <cell r="C119">
            <v>44280</v>
          </cell>
        </row>
        <row r="120">
          <cell r="A120" t="str">
            <v>577GS203021MAR103CE</v>
          </cell>
          <cell r="B120">
            <v>1246211</v>
          </cell>
          <cell r="C120">
            <v>44280</v>
          </cell>
        </row>
        <row r="121">
          <cell r="A121" t="str">
            <v>577GS203021MAR103PE</v>
          </cell>
          <cell r="B121">
            <v>1246467</v>
          </cell>
          <cell r="C121">
            <v>44280</v>
          </cell>
        </row>
        <row r="122">
          <cell r="A122" t="str">
            <v>577GS203021MAR104CE</v>
          </cell>
          <cell r="B122">
            <v>1248259</v>
          </cell>
          <cell r="C122">
            <v>44280</v>
          </cell>
        </row>
        <row r="123">
          <cell r="A123" t="str">
            <v>577GS203021MAR104PE</v>
          </cell>
          <cell r="B123">
            <v>1248515</v>
          </cell>
          <cell r="C123">
            <v>44280</v>
          </cell>
        </row>
        <row r="124">
          <cell r="A124" t="str">
            <v>577GS203021MAR92.75CE</v>
          </cell>
          <cell r="B124">
            <v>1774339</v>
          </cell>
          <cell r="C124">
            <v>44280</v>
          </cell>
        </row>
        <row r="125">
          <cell r="A125" t="str">
            <v>577GS203021MAR92.75PE</v>
          </cell>
          <cell r="B125">
            <v>1774595</v>
          </cell>
          <cell r="C125">
            <v>44280</v>
          </cell>
        </row>
        <row r="126">
          <cell r="A126" t="str">
            <v>577GS203021MAR93.25CE</v>
          </cell>
          <cell r="B126">
            <v>598275</v>
          </cell>
          <cell r="C126">
            <v>44280</v>
          </cell>
        </row>
        <row r="127">
          <cell r="A127" t="str">
            <v>577GS203021MAR93.25PE</v>
          </cell>
          <cell r="B127">
            <v>607235</v>
          </cell>
          <cell r="C127">
            <v>44280</v>
          </cell>
        </row>
        <row r="128">
          <cell r="A128" t="str">
            <v>577GS203021MAR93.5CE</v>
          </cell>
          <cell r="B128">
            <v>608003</v>
          </cell>
          <cell r="C128">
            <v>44280</v>
          </cell>
        </row>
        <row r="129">
          <cell r="A129" t="str">
            <v>577GS203021MAR93.5PE</v>
          </cell>
          <cell r="B129">
            <v>608259</v>
          </cell>
          <cell r="C129">
            <v>44280</v>
          </cell>
        </row>
        <row r="130">
          <cell r="A130" t="str">
            <v>577GS203021MAR93.75CE</v>
          </cell>
          <cell r="B130">
            <v>608515</v>
          </cell>
          <cell r="C130">
            <v>44280</v>
          </cell>
        </row>
        <row r="131">
          <cell r="A131" t="str">
            <v>577GS203021MAR93.75PE</v>
          </cell>
          <cell r="B131">
            <v>608771</v>
          </cell>
          <cell r="C131">
            <v>44280</v>
          </cell>
        </row>
        <row r="132">
          <cell r="A132" t="str">
            <v>577GS203021MAR93CE</v>
          </cell>
          <cell r="B132">
            <v>1774851</v>
          </cell>
          <cell r="C132">
            <v>44280</v>
          </cell>
        </row>
        <row r="133">
          <cell r="A133" t="str">
            <v>577GS203021MAR93PE</v>
          </cell>
          <cell r="B133">
            <v>1775107</v>
          </cell>
          <cell r="C133">
            <v>44280</v>
          </cell>
        </row>
        <row r="134">
          <cell r="A134" t="str">
            <v>577GS203021MAR94.25CE</v>
          </cell>
          <cell r="B134">
            <v>1841411</v>
          </cell>
          <cell r="C134">
            <v>44280</v>
          </cell>
        </row>
        <row r="135">
          <cell r="A135" t="str">
            <v>577GS203021MAR94.25PE</v>
          </cell>
          <cell r="B135">
            <v>1841667</v>
          </cell>
          <cell r="C135">
            <v>44280</v>
          </cell>
        </row>
        <row r="136">
          <cell r="A136" t="str">
            <v>577GS203021MAR94.5CE</v>
          </cell>
          <cell r="B136">
            <v>848387</v>
          </cell>
          <cell r="C136">
            <v>44280</v>
          </cell>
        </row>
        <row r="137">
          <cell r="A137" t="str">
            <v>577GS203021MAR94.5PE</v>
          </cell>
          <cell r="B137">
            <v>848643</v>
          </cell>
          <cell r="C137">
            <v>44280</v>
          </cell>
        </row>
        <row r="138">
          <cell r="A138" t="str">
            <v>577GS203021MAR94.75CE</v>
          </cell>
          <cell r="B138">
            <v>1803267</v>
          </cell>
          <cell r="C138">
            <v>44280</v>
          </cell>
        </row>
        <row r="139">
          <cell r="A139" t="str">
            <v>577GS203021MAR94.75PE</v>
          </cell>
          <cell r="B139">
            <v>1803523</v>
          </cell>
          <cell r="C139">
            <v>44280</v>
          </cell>
        </row>
        <row r="140">
          <cell r="A140" t="str">
            <v>577GS203021MAR94CE</v>
          </cell>
          <cell r="B140">
            <v>1840899</v>
          </cell>
          <cell r="C140">
            <v>44280</v>
          </cell>
        </row>
        <row r="141">
          <cell r="A141" t="str">
            <v>577GS203021MAR94PE</v>
          </cell>
          <cell r="B141">
            <v>1841155</v>
          </cell>
          <cell r="C141">
            <v>44280</v>
          </cell>
        </row>
        <row r="142">
          <cell r="A142" t="str">
            <v>577GS203021MAR95.25CE</v>
          </cell>
          <cell r="B142">
            <v>817411</v>
          </cell>
          <cell r="C142">
            <v>44280</v>
          </cell>
        </row>
        <row r="143">
          <cell r="A143" t="str">
            <v>577GS203021MAR95.25PE</v>
          </cell>
          <cell r="B143">
            <v>817667</v>
          </cell>
          <cell r="C143">
            <v>44280</v>
          </cell>
        </row>
        <row r="144">
          <cell r="A144" t="str">
            <v>577GS203021MAR95.5CE</v>
          </cell>
          <cell r="B144">
            <v>1792003</v>
          </cell>
          <cell r="C144">
            <v>44280</v>
          </cell>
        </row>
        <row r="145">
          <cell r="A145" t="str">
            <v>577GS203021MAR95.5PE</v>
          </cell>
          <cell r="B145">
            <v>1792259</v>
          </cell>
          <cell r="C145">
            <v>44280</v>
          </cell>
        </row>
        <row r="146">
          <cell r="A146" t="str">
            <v>577GS203021MAR95.75CE</v>
          </cell>
          <cell r="B146">
            <v>1788419</v>
          </cell>
          <cell r="C146">
            <v>44280</v>
          </cell>
        </row>
        <row r="147">
          <cell r="A147" t="str">
            <v>577GS203021MAR95.75PE</v>
          </cell>
          <cell r="B147">
            <v>1788675</v>
          </cell>
          <cell r="C147">
            <v>44280</v>
          </cell>
        </row>
        <row r="148">
          <cell r="A148" t="str">
            <v>577GS203021MAR95CE</v>
          </cell>
          <cell r="B148">
            <v>1803779</v>
          </cell>
          <cell r="C148">
            <v>44280</v>
          </cell>
        </row>
        <row r="149">
          <cell r="A149" t="str">
            <v>577GS203021MAR95PE</v>
          </cell>
          <cell r="B149">
            <v>1804035</v>
          </cell>
          <cell r="C149">
            <v>44280</v>
          </cell>
        </row>
        <row r="150">
          <cell r="A150" t="str">
            <v>577GS203021MAR96.25CE</v>
          </cell>
          <cell r="B150">
            <v>1197315</v>
          </cell>
          <cell r="C150">
            <v>44280</v>
          </cell>
        </row>
        <row r="151">
          <cell r="A151" t="str">
            <v>577GS203021MAR96.25PE</v>
          </cell>
          <cell r="B151">
            <v>1197571</v>
          </cell>
          <cell r="C151">
            <v>44280</v>
          </cell>
        </row>
        <row r="152">
          <cell r="A152" t="str">
            <v>577GS203021MAR96.5CE</v>
          </cell>
          <cell r="B152">
            <v>1197827</v>
          </cell>
          <cell r="C152">
            <v>44280</v>
          </cell>
        </row>
        <row r="153">
          <cell r="A153" t="str">
            <v>577GS203021MAR96.5PE</v>
          </cell>
          <cell r="B153">
            <v>1198083</v>
          </cell>
          <cell r="C153">
            <v>44280</v>
          </cell>
        </row>
        <row r="154">
          <cell r="A154" t="str">
            <v>577GS203021MAR96.75CE</v>
          </cell>
          <cell r="B154">
            <v>1198339</v>
          </cell>
          <cell r="C154">
            <v>44280</v>
          </cell>
        </row>
        <row r="155">
          <cell r="A155" t="str">
            <v>577GS203021MAR96.75PE</v>
          </cell>
          <cell r="B155">
            <v>1198595</v>
          </cell>
          <cell r="C155">
            <v>44280</v>
          </cell>
        </row>
        <row r="156">
          <cell r="A156" t="str">
            <v>577GS203021MAR96CE</v>
          </cell>
          <cell r="B156">
            <v>1196803</v>
          </cell>
          <cell r="C156">
            <v>44280</v>
          </cell>
        </row>
        <row r="157">
          <cell r="A157" t="str">
            <v>577GS203021MAR96PE</v>
          </cell>
          <cell r="B157">
            <v>1197059</v>
          </cell>
          <cell r="C157">
            <v>44280</v>
          </cell>
        </row>
        <row r="158">
          <cell r="A158" t="str">
            <v>577GS203021MAR97.25CE</v>
          </cell>
          <cell r="B158">
            <v>1199363</v>
          </cell>
          <cell r="C158">
            <v>44280</v>
          </cell>
        </row>
        <row r="159">
          <cell r="A159" t="str">
            <v>577GS203021MAR97.25PE</v>
          </cell>
          <cell r="B159">
            <v>1200131</v>
          </cell>
          <cell r="C159">
            <v>44280</v>
          </cell>
        </row>
        <row r="160">
          <cell r="A160" t="str">
            <v>577GS203021MAR97.5CE</v>
          </cell>
          <cell r="B160">
            <v>1200387</v>
          </cell>
          <cell r="C160">
            <v>44280</v>
          </cell>
        </row>
        <row r="161">
          <cell r="A161" t="str">
            <v>577GS203021MAR97.5PE</v>
          </cell>
          <cell r="B161">
            <v>1200643</v>
          </cell>
          <cell r="C161">
            <v>44280</v>
          </cell>
        </row>
        <row r="162">
          <cell r="A162" t="str">
            <v>577GS203021MAR97.75CE</v>
          </cell>
          <cell r="B162">
            <v>1200899</v>
          </cell>
          <cell r="C162">
            <v>44280</v>
          </cell>
        </row>
        <row r="163">
          <cell r="A163" t="str">
            <v>577GS203021MAR97.75PE</v>
          </cell>
          <cell r="B163">
            <v>1202691</v>
          </cell>
          <cell r="C163">
            <v>44280</v>
          </cell>
        </row>
        <row r="164">
          <cell r="A164" t="str">
            <v>577GS203021MAR97CE</v>
          </cell>
          <cell r="B164">
            <v>1198851</v>
          </cell>
          <cell r="C164">
            <v>44280</v>
          </cell>
        </row>
        <row r="165">
          <cell r="A165" t="str">
            <v>577GS203021MAR97PE</v>
          </cell>
          <cell r="B165">
            <v>1199107</v>
          </cell>
          <cell r="C165">
            <v>44280</v>
          </cell>
        </row>
        <row r="166">
          <cell r="A166" t="str">
            <v>577GS203021MAR98.25CE</v>
          </cell>
          <cell r="B166">
            <v>1203459</v>
          </cell>
          <cell r="C166">
            <v>44280</v>
          </cell>
        </row>
        <row r="167">
          <cell r="A167" t="str">
            <v>577GS203021MAR98.25PE</v>
          </cell>
          <cell r="B167">
            <v>1203715</v>
          </cell>
          <cell r="C167">
            <v>44280</v>
          </cell>
        </row>
        <row r="168">
          <cell r="A168" t="str">
            <v>577GS203021MAR98.5CE</v>
          </cell>
          <cell r="B168">
            <v>1204483</v>
          </cell>
          <cell r="C168">
            <v>44280</v>
          </cell>
        </row>
        <row r="169">
          <cell r="A169" t="str">
            <v>577GS203021MAR98.5PE</v>
          </cell>
          <cell r="B169">
            <v>1204739</v>
          </cell>
          <cell r="C169">
            <v>44280</v>
          </cell>
        </row>
        <row r="170">
          <cell r="A170" t="str">
            <v>577GS203021MAR98.75CE</v>
          </cell>
          <cell r="B170">
            <v>1204995</v>
          </cell>
          <cell r="C170">
            <v>44280</v>
          </cell>
        </row>
        <row r="171">
          <cell r="A171" t="str">
            <v>577GS203021MAR98.75PE</v>
          </cell>
          <cell r="B171">
            <v>1205251</v>
          </cell>
          <cell r="C171">
            <v>44280</v>
          </cell>
        </row>
        <row r="172">
          <cell r="A172" t="str">
            <v>577GS203021MAR98CE</v>
          </cell>
          <cell r="B172">
            <v>1202947</v>
          </cell>
          <cell r="C172">
            <v>44280</v>
          </cell>
        </row>
        <row r="173">
          <cell r="A173" t="str">
            <v>577GS203021MAR98PE</v>
          </cell>
          <cell r="B173">
            <v>1203203</v>
          </cell>
          <cell r="C173">
            <v>44280</v>
          </cell>
        </row>
        <row r="174">
          <cell r="A174" t="str">
            <v>577GS203021MAR99.25CE</v>
          </cell>
          <cell r="B174">
            <v>1206019</v>
          </cell>
          <cell r="C174">
            <v>44280</v>
          </cell>
        </row>
        <row r="175">
          <cell r="A175" t="str">
            <v>577GS203021MAR99.25PE</v>
          </cell>
          <cell r="B175">
            <v>1206275</v>
          </cell>
          <cell r="C175">
            <v>44280</v>
          </cell>
        </row>
        <row r="176">
          <cell r="A176" t="str">
            <v>577GS203021MAR99.5CE</v>
          </cell>
          <cell r="B176">
            <v>1206531</v>
          </cell>
          <cell r="C176">
            <v>44280</v>
          </cell>
        </row>
        <row r="177">
          <cell r="A177" t="str">
            <v>577GS203021MAR99.5PE</v>
          </cell>
          <cell r="B177">
            <v>1206787</v>
          </cell>
          <cell r="C177">
            <v>44280</v>
          </cell>
        </row>
        <row r="178">
          <cell r="A178" t="str">
            <v>577GS203021MAR99.75CE</v>
          </cell>
          <cell r="B178">
            <v>1207043</v>
          </cell>
          <cell r="C178">
            <v>44280</v>
          </cell>
        </row>
        <row r="179">
          <cell r="A179" t="str">
            <v>577GS203021MAR99.75PE</v>
          </cell>
          <cell r="B179">
            <v>1207299</v>
          </cell>
          <cell r="C179">
            <v>44280</v>
          </cell>
        </row>
        <row r="180">
          <cell r="A180" t="str">
            <v>577GS203021MAR99CE</v>
          </cell>
          <cell r="B180">
            <v>1205507</v>
          </cell>
          <cell r="C180">
            <v>44280</v>
          </cell>
        </row>
        <row r="181">
          <cell r="A181" t="str">
            <v>577GS203021MAR99PE</v>
          </cell>
          <cell r="B181">
            <v>1205763</v>
          </cell>
          <cell r="C181">
            <v>44280</v>
          </cell>
        </row>
        <row r="182">
          <cell r="A182" t="str">
            <v>577GS203021APR100.25CE</v>
          </cell>
          <cell r="B182">
            <v>1264899</v>
          </cell>
          <cell r="C182">
            <v>44315</v>
          </cell>
        </row>
        <row r="183">
          <cell r="A183" t="str">
            <v>577GS203021APR100.25PE</v>
          </cell>
          <cell r="B183">
            <v>1265155</v>
          </cell>
          <cell r="C183">
            <v>44315</v>
          </cell>
        </row>
        <row r="184">
          <cell r="A184" t="str">
            <v>577GS203021APR100.5CE</v>
          </cell>
          <cell r="B184">
            <v>1265411</v>
          </cell>
          <cell r="C184">
            <v>44315</v>
          </cell>
        </row>
        <row r="185">
          <cell r="A185" t="str">
            <v>577GS203021APR100.5PE</v>
          </cell>
          <cell r="B185">
            <v>1265667</v>
          </cell>
          <cell r="C185">
            <v>44315</v>
          </cell>
        </row>
        <row r="186">
          <cell r="A186" t="str">
            <v>577GS203021APR100.75CE</v>
          </cell>
          <cell r="B186">
            <v>1268227</v>
          </cell>
          <cell r="C186">
            <v>44315</v>
          </cell>
        </row>
        <row r="187">
          <cell r="A187" t="str">
            <v>577GS203021APR100.75PE</v>
          </cell>
          <cell r="B187">
            <v>1268483</v>
          </cell>
          <cell r="C187">
            <v>44315</v>
          </cell>
        </row>
        <row r="188">
          <cell r="A188" t="str">
            <v>577GS203021APR100CE</v>
          </cell>
          <cell r="B188">
            <v>1201923</v>
          </cell>
          <cell r="C188">
            <v>44315</v>
          </cell>
        </row>
        <row r="189">
          <cell r="A189" t="str">
            <v>577GS203021APR100PE</v>
          </cell>
          <cell r="B189">
            <v>1263619</v>
          </cell>
          <cell r="C189">
            <v>44315</v>
          </cell>
        </row>
        <row r="190">
          <cell r="A190" t="str">
            <v>577GS203021APR101.25CE</v>
          </cell>
          <cell r="B190">
            <v>1269251</v>
          </cell>
          <cell r="C190">
            <v>44315</v>
          </cell>
        </row>
        <row r="191">
          <cell r="A191" t="str">
            <v>577GS203021APR101.25PE</v>
          </cell>
          <cell r="B191">
            <v>1269507</v>
          </cell>
          <cell r="C191">
            <v>44315</v>
          </cell>
        </row>
        <row r="192">
          <cell r="A192" t="str">
            <v>577GS203021APR101.5CE</v>
          </cell>
          <cell r="B192">
            <v>1269763</v>
          </cell>
          <cell r="C192">
            <v>44315</v>
          </cell>
        </row>
        <row r="193">
          <cell r="A193" t="str">
            <v>577GS203021APR101.5PE</v>
          </cell>
          <cell r="B193">
            <v>1270019</v>
          </cell>
          <cell r="C193">
            <v>44315</v>
          </cell>
        </row>
        <row r="194">
          <cell r="A194" t="str">
            <v>577GS203021APR101.75CE</v>
          </cell>
          <cell r="B194">
            <v>1270275</v>
          </cell>
          <cell r="C194">
            <v>44315</v>
          </cell>
        </row>
        <row r="195">
          <cell r="A195" t="str">
            <v>577GS203021APR101.75PE</v>
          </cell>
          <cell r="B195">
            <v>1336579</v>
          </cell>
          <cell r="C195">
            <v>44315</v>
          </cell>
        </row>
        <row r="196">
          <cell r="A196" t="str">
            <v>577GS203021APR101CE</v>
          </cell>
          <cell r="B196">
            <v>1268739</v>
          </cell>
          <cell r="C196">
            <v>44315</v>
          </cell>
        </row>
        <row r="197">
          <cell r="A197" t="str">
            <v>577GS203021APR101PE</v>
          </cell>
          <cell r="B197">
            <v>1268995</v>
          </cell>
          <cell r="C197">
            <v>44315</v>
          </cell>
        </row>
        <row r="198">
          <cell r="A198" t="str">
            <v>577GS203021APR102.25CE</v>
          </cell>
          <cell r="B198">
            <v>1337347</v>
          </cell>
          <cell r="C198">
            <v>44315</v>
          </cell>
        </row>
        <row r="199">
          <cell r="A199" t="str">
            <v>577GS203021APR102.25PE</v>
          </cell>
          <cell r="B199">
            <v>1337603</v>
          </cell>
          <cell r="C199">
            <v>44315</v>
          </cell>
        </row>
        <row r="200">
          <cell r="A200" t="str">
            <v>577GS203021APR102.5CE</v>
          </cell>
          <cell r="B200">
            <v>1337859</v>
          </cell>
          <cell r="C200">
            <v>44315</v>
          </cell>
        </row>
        <row r="201">
          <cell r="A201" t="str">
            <v>577GS203021APR102.5PE</v>
          </cell>
          <cell r="B201">
            <v>1338115</v>
          </cell>
          <cell r="C201">
            <v>44315</v>
          </cell>
        </row>
        <row r="202">
          <cell r="A202" t="str">
            <v>577GS203021APR102.75CE</v>
          </cell>
          <cell r="B202">
            <v>1338371</v>
          </cell>
          <cell r="C202">
            <v>44315</v>
          </cell>
        </row>
        <row r="203">
          <cell r="A203" t="str">
            <v>577GS203021APR102.75PE</v>
          </cell>
          <cell r="B203">
            <v>1338627</v>
          </cell>
          <cell r="C203">
            <v>44315</v>
          </cell>
        </row>
        <row r="204">
          <cell r="A204" t="str">
            <v>577GS203021APR102CE</v>
          </cell>
          <cell r="B204">
            <v>1336835</v>
          </cell>
          <cell r="C204">
            <v>44315</v>
          </cell>
        </row>
        <row r="205">
          <cell r="A205" t="str">
            <v>577GS203021APR102PE</v>
          </cell>
          <cell r="B205">
            <v>1337091</v>
          </cell>
          <cell r="C205">
            <v>44315</v>
          </cell>
        </row>
        <row r="206">
          <cell r="A206" t="str">
            <v>577GS203021APR92.75CE</v>
          </cell>
          <cell r="B206">
            <v>1777411</v>
          </cell>
          <cell r="C206">
            <v>44315</v>
          </cell>
        </row>
        <row r="207">
          <cell r="A207" t="str">
            <v>577GS203021APR92.75PE</v>
          </cell>
          <cell r="B207">
            <v>1777667</v>
          </cell>
          <cell r="C207">
            <v>44315</v>
          </cell>
        </row>
        <row r="208">
          <cell r="A208" t="str">
            <v>577GS203021APR93.25CE</v>
          </cell>
          <cell r="B208">
            <v>1175299</v>
          </cell>
          <cell r="C208">
            <v>44315</v>
          </cell>
        </row>
        <row r="209">
          <cell r="A209" t="str">
            <v>577GS203021APR93.25PE</v>
          </cell>
          <cell r="B209">
            <v>1175555</v>
          </cell>
          <cell r="C209">
            <v>44315</v>
          </cell>
        </row>
        <row r="210">
          <cell r="A210" t="str">
            <v>577GS203021APR93.5CE</v>
          </cell>
          <cell r="B210">
            <v>1179651</v>
          </cell>
          <cell r="C210">
            <v>44315</v>
          </cell>
        </row>
        <row r="211">
          <cell r="A211" t="str">
            <v>577GS203021APR93.5PE</v>
          </cell>
          <cell r="B211">
            <v>1179907</v>
          </cell>
          <cell r="C211">
            <v>44315</v>
          </cell>
        </row>
        <row r="212">
          <cell r="A212" t="str">
            <v>577GS203021APR93.75CE</v>
          </cell>
          <cell r="B212">
            <v>908803</v>
          </cell>
          <cell r="C212">
            <v>44315</v>
          </cell>
        </row>
        <row r="213">
          <cell r="A213" t="str">
            <v>577GS203021APR93.75PE</v>
          </cell>
          <cell r="B213">
            <v>909059</v>
          </cell>
          <cell r="C213">
            <v>44315</v>
          </cell>
        </row>
        <row r="214">
          <cell r="A214" t="str">
            <v>577GS203021APR93CE</v>
          </cell>
          <cell r="B214">
            <v>1777923</v>
          </cell>
          <cell r="C214">
            <v>44315</v>
          </cell>
        </row>
        <row r="215">
          <cell r="A215" t="str">
            <v>577GS203021APR93PE</v>
          </cell>
          <cell r="B215">
            <v>1778179</v>
          </cell>
          <cell r="C215">
            <v>44315</v>
          </cell>
        </row>
        <row r="216">
          <cell r="A216" t="str">
            <v>577GS203021APR94.25CE</v>
          </cell>
          <cell r="B216">
            <v>909827</v>
          </cell>
          <cell r="C216">
            <v>44315</v>
          </cell>
        </row>
        <row r="217">
          <cell r="A217" t="str">
            <v>577GS203021APR94.25PE</v>
          </cell>
          <cell r="B217">
            <v>910083</v>
          </cell>
          <cell r="C217">
            <v>44315</v>
          </cell>
        </row>
        <row r="218">
          <cell r="A218" t="str">
            <v>577GS203021APR94.5CE</v>
          </cell>
          <cell r="B218">
            <v>910339</v>
          </cell>
          <cell r="C218">
            <v>44315</v>
          </cell>
        </row>
        <row r="219">
          <cell r="A219" t="str">
            <v>577GS203021APR94.5PE</v>
          </cell>
          <cell r="B219">
            <v>910595</v>
          </cell>
          <cell r="C219">
            <v>44315</v>
          </cell>
        </row>
        <row r="220">
          <cell r="A220" t="str">
            <v>577GS203021APR94.75CE</v>
          </cell>
          <cell r="B220">
            <v>1049091</v>
          </cell>
          <cell r="C220">
            <v>44315</v>
          </cell>
        </row>
        <row r="221">
          <cell r="A221" t="str">
            <v>577GS203021APR94.75PE</v>
          </cell>
          <cell r="B221">
            <v>1065731</v>
          </cell>
          <cell r="C221">
            <v>44315</v>
          </cell>
        </row>
        <row r="222">
          <cell r="A222" t="str">
            <v>577GS203021APR94CE</v>
          </cell>
          <cell r="B222">
            <v>909315</v>
          </cell>
          <cell r="C222">
            <v>44315</v>
          </cell>
        </row>
        <row r="223">
          <cell r="A223" t="str">
            <v>577GS203021APR94PE</v>
          </cell>
          <cell r="B223">
            <v>909571</v>
          </cell>
          <cell r="C223">
            <v>44315</v>
          </cell>
        </row>
        <row r="224">
          <cell r="A224" t="str">
            <v>577GS203021APR95.25CE</v>
          </cell>
          <cell r="B224">
            <v>1066499</v>
          </cell>
          <cell r="C224">
            <v>44315</v>
          </cell>
        </row>
        <row r="225">
          <cell r="A225" t="str">
            <v>577GS203021APR95.25PE</v>
          </cell>
          <cell r="B225">
            <v>1080835</v>
          </cell>
          <cell r="C225">
            <v>44315</v>
          </cell>
        </row>
        <row r="226">
          <cell r="A226" t="str">
            <v>577GS203021APR95.5CE</v>
          </cell>
          <cell r="B226">
            <v>1082883</v>
          </cell>
          <cell r="C226">
            <v>44315</v>
          </cell>
        </row>
        <row r="227">
          <cell r="A227" t="str">
            <v>577GS203021APR95.5PE</v>
          </cell>
          <cell r="B227">
            <v>1083139</v>
          </cell>
          <cell r="C227">
            <v>44315</v>
          </cell>
        </row>
        <row r="228">
          <cell r="A228" t="str">
            <v>577GS203021APR95.75CE</v>
          </cell>
          <cell r="B228">
            <v>1083907</v>
          </cell>
          <cell r="C228">
            <v>44315</v>
          </cell>
        </row>
        <row r="229">
          <cell r="A229" t="str">
            <v>577GS203021APR95.75PE</v>
          </cell>
          <cell r="B229">
            <v>1084675</v>
          </cell>
          <cell r="C229">
            <v>44315</v>
          </cell>
        </row>
        <row r="230">
          <cell r="A230" t="str">
            <v>577GS203021APR95CE</v>
          </cell>
          <cell r="B230">
            <v>1065987</v>
          </cell>
          <cell r="C230">
            <v>44315</v>
          </cell>
        </row>
        <row r="231">
          <cell r="A231" t="str">
            <v>577GS203021APR95PE</v>
          </cell>
          <cell r="B231">
            <v>1066243</v>
          </cell>
          <cell r="C231">
            <v>44315</v>
          </cell>
        </row>
        <row r="232">
          <cell r="A232" t="str">
            <v>577GS203021APR96.25CE</v>
          </cell>
          <cell r="B232">
            <v>1085955</v>
          </cell>
          <cell r="C232">
            <v>44315</v>
          </cell>
        </row>
        <row r="233">
          <cell r="A233" t="str">
            <v>577GS203021APR96.25PE</v>
          </cell>
          <cell r="B233">
            <v>1086723</v>
          </cell>
          <cell r="C233">
            <v>44315</v>
          </cell>
        </row>
        <row r="234">
          <cell r="A234" t="str">
            <v>577GS203021APR96.5CE</v>
          </cell>
          <cell r="B234">
            <v>1086979</v>
          </cell>
          <cell r="C234">
            <v>44315</v>
          </cell>
        </row>
        <row r="235">
          <cell r="A235" t="str">
            <v>577GS203021APR96.5PE</v>
          </cell>
          <cell r="B235">
            <v>1087235</v>
          </cell>
          <cell r="C235">
            <v>44315</v>
          </cell>
        </row>
        <row r="236">
          <cell r="A236" t="str">
            <v>577GS203021APR96.75CE</v>
          </cell>
          <cell r="B236">
            <v>1087491</v>
          </cell>
          <cell r="C236">
            <v>44315</v>
          </cell>
        </row>
        <row r="237">
          <cell r="A237" t="str">
            <v>577GS203021APR96.75PE</v>
          </cell>
          <cell r="B237">
            <v>1087747</v>
          </cell>
          <cell r="C237">
            <v>44315</v>
          </cell>
        </row>
        <row r="238">
          <cell r="A238" t="str">
            <v>577GS203021APR96CE</v>
          </cell>
          <cell r="B238">
            <v>1084931</v>
          </cell>
          <cell r="C238">
            <v>44315</v>
          </cell>
        </row>
        <row r="239">
          <cell r="A239" t="str">
            <v>577GS203021APR96PE</v>
          </cell>
          <cell r="B239">
            <v>1085699</v>
          </cell>
          <cell r="C239">
            <v>44315</v>
          </cell>
        </row>
        <row r="240">
          <cell r="A240" t="str">
            <v>577GS203021APR97.25CE</v>
          </cell>
          <cell r="B240">
            <v>1094915</v>
          </cell>
          <cell r="C240">
            <v>44315</v>
          </cell>
        </row>
        <row r="241">
          <cell r="A241" t="str">
            <v>577GS203021APR97.25PE</v>
          </cell>
          <cell r="B241">
            <v>1095171</v>
          </cell>
          <cell r="C241">
            <v>44315</v>
          </cell>
        </row>
        <row r="242">
          <cell r="A242" t="str">
            <v>577GS203021APR97.5CE</v>
          </cell>
          <cell r="B242">
            <v>1095427</v>
          </cell>
          <cell r="C242">
            <v>44315</v>
          </cell>
        </row>
        <row r="243">
          <cell r="A243" t="str">
            <v>577GS203021APR97.5PE</v>
          </cell>
          <cell r="B243">
            <v>1100291</v>
          </cell>
          <cell r="C243">
            <v>44315</v>
          </cell>
        </row>
        <row r="244">
          <cell r="A244" t="str">
            <v>577GS203021APR97.75CE</v>
          </cell>
          <cell r="B244">
            <v>1109763</v>
          </cell>
          <cell r="C244">
            <v>44315</v>
          </cell>
        </row>
        <row r="245">
          <cell r="A245" t="str">
            <v>577GS203021APR97.75PE</v>
          </cell>
          <cell r="B245">
            <v>1110019</v>
          </cell>
          <cell r="C245">
            <v>44315</v>
          </cell>
        </row>
        <row r="246">
          <cell r="A246" t="str">
            <v>577GS203021APR97CE</v>
          </cell>
          <cell r="B246">
            <v>1088003</v>
          </cell>
          <cell r="C246">
            <v>44315</v>
          </cell>
        </row>
        <row r="247">
          <cell r="A247" t="str">
            <v>577GS203021APR97PE</v>
          </cell>
          <cell r="B247">
            <v>1094659</v>
          </cell>
          <cell r="C247">
            <v>44315</v>
          </cell>
        </row>
        <row r="248">
          <cell r="A248" t="str">
            <v>577GS203021APR98.25CE</v>
          </cell>
          <cell r="B248">
            <v>1135619</v>
          </cell>
          <cell r="C248">
            <v>44315</v>
          </cell>
        </row>
        <row r="249">
          <cell r="A249" t="str">
            <v>577GS203021APR98.25PE</v>
          </cell>
          <cell r="B249">
            <v>1135875</v>
          </cell>
          <cell r="C249">
            <v>44315</v>
          </cell>
        </row>
        <row r="250">
          <cell r="A250" t="str">
            <v>577GS203021APR98.5CE</v>
          </cell>
          <cell r="B250">
            <v>1139203</v>
          </cell>
          <cell r="C250">
            <v>44315</v>
          </cell>
        </row>
        <row r="251">
          <cell r="A251" t="str">
            <v>577GS203021APR98.5PE</v>
          </cell>
          <cell r="B251">
            <v>1139459</v>
          </cell>
          <cell r="C251">
            <v>44315</v>
          </cell>
        </row>
        <row r="252">
          <cell r="A252" t="str">
            <v>577GS203021APR98.75CE</v>
          </cell>
          <cell r="B252">
            <v>1142275</v>
          </cell>
          <cell r="C252">
            <v>44315</v>
          </cell>
        </row>
        <row r="253">
          <cell r="A253" t="str">
            <v>577GS203021APR98.75PE</v>
          </cell>
          <cell r="B253">
            <v>1142531</v>
          </cell>
          <cell r="C253">
            <v>44315</v>
          </cell>
        </row>
        <row r="254">
          <cell r="A254" t="str">
            <v>577GS203021APR98CE</v>
          </cell>
          <cell r="B254">
            <v>1135107</v>
          </cell>
          <cell r="C254">
            <v>44315</v>
          </cell>
        </row>
        <row r="255">
          <cell r="A255" t="str">
            <v>577GS203021APR98PE</v>
          </cell>
          <cell r="B255">
            <v>1135363</v>
          </cell>
          <cell r="C255">
            <v>44315</v>
          </cell>
        </row>
        <row r="256">
          <cell r="A256" t="str">
            <v>577GS203021APR99.25CE</v>
          </cell>
          <cell r="B256">
            <v>1178627</v>
          </cell>
          <cell r="C256">
            <v>44315</v>
          </cell>
        </row>
        <row r="257">
          <cell r="A257" t="str">
            <v>577GS203021APR99.25PE</v>
          </cell>
          <cell r="B257">
            <v>1178883</v>
          </cell>
          <cell r="C257">
            <v>44315</v>
          </cell>
        </row>
        <row r="258">
          <cell r="A258" t="str">
            <v>577GS203021APR99.5CE</v>
          </cell>
          <cell r="B258">
            <v>1180163</v>
          </cell>
          <cell r="C258">
            <v>44315</v>
          </cell>
        </row>
        <row r="259">
          <cell r="A259" t="str">
            <v>577GS203021APR99.5PE</v>
          </cell>
          <cell r="B259">
            <v>1189891</v>
          </cell>
          <cell r="C259">
            <v>44315</v>
          </cell>
        </row>
        <row r="260">
          <cell r="A260" t="str">
            <v>577GS203021APR99.75CE</v>
          </cell>
          <cell r="B260">
            <v>1190147</v>
          </cell>
          <cell r="C260">
            <v>44315</v>
          </cell>
        </row>
        <row r="261">
          <cell r="A261" t="str">
            <v>577GS203021APR99.75PE</v>
          </cell>
          <cell r="B261">
            <v>1201667</v>
          </cell>
          <cell r="C261">
            <v>44315</v>
          </cell>
        </row>
        <row r="262">
          <cell r="A262" t="str">
            <v>577GS203021APR99CE</v>
          </cell>
          <cell r="B262">
            <v>1145347</v>
          </cell>
          <cell r="C262">
            <v>44315</v>
          </cell>
        </row>
        <row r="263">
          <cell r="A263" t="str">
            <v>577GS203021APR99PE</v>
          </cell>
          <cell r="B263">
            <v>1175811</v>
          </cell>
          <cell r="C263">
            <v>44315</v>
          </cell>
        </row>
        <row r="264">
          <cell r="A264" t="str">
            <v>577GS203021JUN100.25CE</v>
          </cell>
          <cell r="B264">
            <v>1332739</v>
          </cell>
          <cell r="C264">
            <v>44371</v>
          </cell>
        </row>
        <row r="265">
          <cell r="A265" t="str">
            <v>577GS203021JUN100.25PE</v>
          </cell>
          <cell r="B265">
            <v>1332995</v>
          </cell>
          <cell r="C265">
            <v>44371</v>
          </cell>
        </row>
        <row r="266">
          <cell r="A266" t="str">
            <v>577GS203021JUN100.5CE</v>
          </cell>
          <cell r="B266">
            <v>1333251</v>
          </cell>
          <cell r="C266">
            <v>44371</v>
          </cell>
        </row>
        <row r="267">
          <cell r="A267" t="str">
            <v>577GS203021JUN100.5PE</v>
          </cell>
          <cell r="B267">
            <v>1333507</v>
          </cell>
          <cell r="C267">
            <v>44371</v>
          </cell>
        </row>
        <row r="268">
          <cell r="A268" t="str">
            <v>577GS203021JUN100.75CE</v>
          </cell>
          <cell r="B268">
            <v>1333763</v>
          </cell>
          <cell r="C268">
            <v>44371</v>
          </cell>
        </row>
        <row r="269">
          <cell r="A269" t="str">
            <v>577GS203021JUN100.75PE</v>
          </cell>
          <cell r="B269">
            <v>1344259</v>
          </cell>
          <cell r="C269">
            <v>44371</v>
          </cell>
        </row>
        <row r="270">
          <cell r="A270" t="str">
            <v>577GS203021JUN100CE</v>
          </cell>
          <cell r="B270">
            <v>1332227</v>
          </cell>
          <cell r="C270">
            <v>44371</v>
          </cell>
        </row>
        <row r="271">
          <cell r="A271" t="str">
            <v>577GS203021JUN100PE</v>
          </cell>
          <cell r="B271">
            <v>1332483</v>
          </cell>
          <cell r="C271">
            <v>44371</v>
          </cell>
        </row>
        <row r="272">
          <cell r="A272" t="str">
            <v>577GS203021JUN101.25CE</v>
          </cell>
          <cell r="B272">
            <v>1345027</v>
          </cell>
          <cell r="C272">
            <v>44371</v>
          </cell>
        </row>
        <row r="273">
          <cell r="A273" t="str">
            <v>577GS203021JUN101.25PE</v>
          </cell>
          <cell r="B273">
            <v>1345283</v>
          </cell>
          <cell r="C273">
            <v>44371</v>
          </cell>
        </row>
        <row r="274">
          <cell r="A274" t="str">
            <v>577GS203021JUN101.5CE</v>
          </cell>
          <cell r="B274">
            <v>1345539</v>
          </cell>
          <cell r="C274">
            <v>44371</v>
          </cell>
        </row>
        <row r="275">
          <cell r="A275" t="str">
            <v>577GS203021JUN101.5PE</v>
          </cell>
          <cell r="B275">
            <v>1345795</v>
          </cell>
          <cell r="C275">
            <v>44371</v>
          </cell>
        </row>
        <row r="276">
          <cell r="A276" t="str">
            <v>577GS203021JUN101.75CE</v>
          </cell>
          <cell r="B276">
            <v>1346051</v>
          </cell>
          <cell r="C276">
            <v>44371</v>
          </cell>
        </row>
        <row r="277">
          <cell r="A277" t="str">
            <v>577GS203021JUN101.75PE</v>
          </cell>
          <cell r="B277">
            <v>1350915</v>
          </cell>
          <cell r="C277">
            <v>44371</v>
          </cell>
        </row>
        <row r="278">
          <cell r="A278" t="str">
            <v>577GS203021JUN101CE</v>
          </cell>
          <cell r="B278">
            <v>1344515</v>
          </cell>
          <cell r="C278">
            <v>44371</v>
          </cell>
        </row>
        <row r="279">
          <cell r="A279" t="str">
            <v>577GS203021JUN101PE</v>
          </cell>
          <cell r="B279">
            <v>1344771</v>
          </cell>
          <cell r="C279">
            <v>44371</v>
          </cell>
        </row>
        <row r="280">
          <cell r="A280" t="str">
            <v>577GS203021JUN102.25CE</v>
          </cell>
          <cell r="B280">
            <v>1362691</v>
          </cell>
          <cell r="C280">
            <v>44371</v>
          </cell>
        </row>
        <row r="281">
          <cell r="A281" t="str">
            <v>577GS203021JUN102.25PE</v>
          </cell>
          <cell r="B281">
            <v>1362947</v>
          </cell>
          <cell r="C281">
            <v>44371</v>
          </cell>
        </row>
        <row r="282">
          <cell r="A282" t="str">
            <v>577GS203021JUN102.5CE</v>
          </cell>
          <cell r="B282">
            <v>1363203</v>
          </cell>
          <cell r="C282">
            <v>44371</v>
          </cell>
        </row>
        <row r="283">
          <cell r="A283" t="str">
            <v>577GS203021JUN102.5PE</v>
          </cell>
          <cell r="B283">
            <v>1363459</v>
          </cell>
          <cell r="C283">
            <v>44371</v>
          </cell>
        </row>
        <row r="284">
          <cell r="A284" t="str">
            <v>577GS203021JUN102.75CE</v>
          </cell>
          <cell r="B284">
            <v>1363715</v>
          </cell>
          <cell r="C284">
            <v>44371</v>
          </cell>
        </row>
        <row r="285">
          <cell r="A285" t="str">
            <v>577GS203021JUN102.75PE</v>
          </cell>
          <cell r="B285">
            <v>1363971</v>
          </cell>
          <cell r="C285">
            <v>44371</v>
          </cell>
        </row>
        <row r="286">
          <cell r="A286" t="str">
            <v>577GS203021JUN102CE</v>
          </cell>
          <cell r="B286">
            <v>1351171</v>
          </cell>
          <cell r="C286">
            <v>44371</v>
          </cell>
        </row>
        <row r="287">
          <cell r="A287" t="str">
            <v>577GS203021JUN102PE</v>
          </cell>
          <cell r="B287">
            <v>1362435</v>
          </cell>
          <cell r="C287">
            <v>44371</v>
          </cell>
        </row>
        <row r="288">
          <cell r="A288" t="str">
            <v>577GS203021JUN103.25CE</v>
          </cell>
          <cell r="B288">
            <v>1367555</v>
          </cell>
          <cell r="C288">
            <v>44371</v>
          </cell>
        </row>
        <row r="289">
          <cell r="A289" t="str">
            <v>577GS203021JUN103.25PE</v>
          </cell>
          <cell r="B289">
            <v>1367811</v>
          </cell>
          <cell r="C289">
            <v>44371</v>
          </cell>
        </row>
        <row r="290">
          <cell r="A290" t="str">
            <v>577GS203021JUN103.5CE</v>
          </cell>
          <cell r="B290">
            <v>1368067</v>
          </cell>
          <cell r="C290">
            <v>44371</v>
          </cell>
        </row>
        <row r="291">
          <cell r="A291" t="str">
            <v>577GS203021JUN103.5PE</v>
          </cell>
          <cell r="B291">
            <v>1368835</v>
          </cell>
          <cell r="C291">
            <v>44371</v>
          </cell>
        </row>
        <row r="292">
          <cell r="A292" t="str">
            <v>577GS203021JUN103.75CE</v>
          </cell>
          <cell r="B292">
            <v>1369091</v>
          </cell>
          <cell r="C292">
            <v>44371</v>
          </cell>
        </row>
        <row r="293">
          <cell r="A293" t="str">
            <v>577GS203021JUN103.75PE</v>
          </cell>
          <cell r="B293">
            <v>1370371</v>
          </cell>
          <cell r="C293">
            <v>44371</v>
          </cell>
        </row>
        <row r="294">
          <cell r="A294" t="str">
            <v>577GS203021JUN103CE</v>
          </cell>
          <cell r="B294">
            <v>1367043</v>
          </cell>
          <cell r="C294">
            <v>44371</v>
          </cell>
        </row>
        <row r="295">
          <cell r="A295" t="str">
            <v>577GS203021JUN103PE</v>
          </cell>
          <cell r="B295">
            <v>1367299</v>
          </cell>
          <cell r="C295">
            <v>44371</v>
          </cell>
        </row>
        <row r="296">
          <cell r="A296" t="str">
            <v>577GS203021JUN104CE</v>
          </cell>
          <cell r="B296">
            <v>1370627</v>
          </cell>
          <cell r="C296">
            <v>44371</v>
          </cell>
        </row>
        <row r="297">
          <cell r="A297" t="str">
            <v>577GS203021JUN104PE</v>
          </cell>
          <cell r="B297">
            <v>1380355</v>
          </cell>
          <cell r="C297">
            <v>44371</v>
          </cell>
        </row>
        <row r="298">
          <cell r="A298" t="str">
            <v>577GS203021JUN92.75CE</v>
          </cell>
          <cell r="B298">
            <v>1834755</v>
          </cell>
          <cell r="C298">
            <v>44371</v>
          </cell>
        </row>
        <row r="299">
          <cell r="A299" t="str">
            <v>577GS203021JUN92.75PE</v>
          </cell>
          <cell r="B299">
            <v>1835011</v>
          </cell>
          <cell r="C299">
            <v>44371</v>
          </cell>
        </row>
        <row r="300">
          <cell r="A300" t="str">
            <v>577GS203021JUN93.25CE</v>
          </cell>
          <cell r="B300">
            <v>609027</v>
          </cell>
          <cell r="C300">
            <v>44371</v>
          </cell>
        </row>
        <row r="301">
          <cell r="A301" t="str">
            <v>577GS203021JUN93.25PE</v>
          </cell>
          <cell r="B301">
            <v>619779</v>
          </cell>
          <cell r="C301">
            <v>44371</v>
          </cell>
        </row>
        <row r="302">
          <cell r="A302" t="str">
            <v>577GS203021JUN93.5CE</v>
          </cell>
          <cell r="B302">
            <v>620035</v>
          </cell>
          <cell r="C302">
            <v>44371</v>
          </cell>
        </row>
        <row r="303">
          <cell r="A303" t="str">
            <v>577GS203021JUN93.5PE</v>
          </cell>
          <cell r="B303">
            <v>620291</v>
          </cell>
          <cell r="C303">
            <v>44371</v>
          </cell>
        </row>
        <row r="304">
          <cell r="A304" t="str">
            <v>577GS203021JUN93.75CE</v>
          </cell>
          <cell r="B304">
            <v>620547</v>
          </cell>
          <cell r="C304">
            <v>44371</v>
          </cell>
        </row>
        <row r="305">
          <cell r="A305" t="str">
            <v>577GS203021JUN93.75PE</v>
          </cell>
          <cell r="B305">
            <v>620803</v>
          </cell>
          <cell r="C305">
            <v>44371</v>
          </cell>
        </row>
        <row r="306">
          <cell r="A306" t="str">
            <v>577GS203021JUN93CE</v>
          </cell>
          <cell r="B306">
            <v>1929475</v>
          </cell>
          <cell r="C306">
            <v>44371</v>
          </cell>
        </row>
        <row r="307">
          <cell r="A307" t="str">
            <v>577GS203021JUN93PE</v>
          </cell>
          <cell r="B307">
            <v>1932803</v>
          </cell>
          <cell r="C307">
            <v>44371</v>
          </cell>
        </row>
        <row r="308">
          <cell r="A308" t="str">
            <v>577GS203021JUN94.25CE</v>
          </cell>
          <cell r="B308">
            <v>1842435</v>
          </cell>
          <cell r="C308">
            <v>44371</v>
          </cell>
        </row>
        <row r="309">
          <cell r="A309" t="str">
            <v>577GS203021JUN94.25PE</v>
          </cell>
          <cell r="B309">
            <v>1842691</v>
          </cell>
          <cell r="C309">
            <v>44371</v>
          </cell>
        </row>
        <row r="310">
          <cell r="A310" t="str">
            <v>577GS203021JUN94.5CE</v>
          </cell>
          <cell r="B310">
            <v>848899</v>
          </cell>
          <cell r="C310">
            <v>44371</v>
          </cell>
        </row>
        <row r="311">
          <cell r="A311" t="str">
            <v>577GS203021JUN94.5PE</v>
          </cell>
          <cell r="B311">
            <v>849411</v>
          </cell>
          <cell r="C311">
            <v>44371</v>
          </cell>
        </row>
        <row r="312">
          <cell r="A312" t="str">
            <v>577GS203021JUN94.75CE</v>
          </cell>
          <cell r="B312">
            <v>1804291</v>
          </cell>
          <cell r="C312">
            <v>44371</v>
          </cell>
        </row>
        <row r="313">
          <cell r="A313" t="str">
            <v>577GS203021JUN94.75PE</v>
          </cell>
          <cell r="B313">
            <v>1804547</v>
          </cell>
          <cell r="C313">
            <v>44371</v>
          </cell>
        </row>
        <row r="314">
          <cell r="A314" t="str">
            <v>577GS203021JUN94CE</v>
          </cell>
          <cell r="B314">
            <v>1841923</v>
          </cell>
          <cell r="C314">
            <v>44371</v>
          </cell>
        </row>
        <row r="315">
          <cell r="A315" t="str">
            <v>577GS203021JUN94PE</v>
          </cell>
          <cell r="B315">
            <v>1842179</v>
          </cell>
          <cell r="C315">
            <v>44371</v>
          </cell>
        </row>
        <row r="316">
          <cell r="A316" t="str">
            <v>577GS203021JUN95.25CE</v>
          </cell>
          <cell r="B316">
            <v>817923</v>
          </cell>
          <cell r="C316">
            <v>44371</v>
          </cell>
        </row>
        <row r="317">
          <cell r="A317" t="str">
            <v>577GS203021JUN95.25PE</v>
          </cell>
          <cell r="B317">
            <v>818179</v>
          </cell>
          <cell r="C317">
            <v>44371</v>
          </cell>
        </row>
        <row r="318">
          <cell r="A318" t="str">
            <v>577GS203021JUN95.5CE</v>
          </cell>
          <cell r="B318">
            <v>1792515</v>
          </cell>
          <cell r="C318">
            <v>44371</v>
          </cell>
        </row>
        <row r="319">
          <cell r="A319" t="str">
            <v>577GS203021JUN95.5PE</v>
          </cell>
          <cell r="B319">
            <v>1792771</v>
          </cell>
          <cell r="C319">
            <v>44371</v>
          </cell>
        </row>
        <row r="320">
          <cell r="A320" t="str">
            <v>577GS203021JUN95.75CE</v>
          </cell>
          <cell r="B320">
            <v>1788931</v>
          </cell>
          <cell r="C320">
            <v>44371</v>
          </cell>
        </row>
        <row r="321">
          <cell r="A321" t="str">
            <v>577GS203021JUN95.75PE</v>
          </cell>
          <cell r="B321">
            <v>1789187</v>
          </cell>
          <cell r="C321">
            <v>44371</v>
          </cell>
        </row>
        <row r="322">
          <cell r="A322" t="str">
            <v>577GS203021JUN95CE</v>
          </cell>
          <cell r="B322">
            <v>1804803</v>
          </cell>
          <cell r="C322">
            <v>44371</v>
          </cell>
        </row>
        <row r="323">
          <cell r="A323" t="str">
            <v>577GS203021JUN95PE</v>
          </cell>
          <cell r="B323">
            <v>1805059</v>
          </cell>
          <cell r="C323">
            <v>44371</v>
          </cell>
        </row>
        <row r="324">
          <cell r="A324" t="str">
            <v>577GS203021JUN96.25CE</v>
          </cell>
          <cell r="B324">
            <v>1250307</v>
          </cell>
          <cell r="C324">
            <v>44371</v>
          </cell>
        </row>
        <row r="325">
          <cell r="A325" t="str">
            <v>577GS203021JUN96.25PE</v>
          </cell>
          <cell r="B325">
            <v>1251331</v>
          </cell>
          <cell r="C325">
            <v>44371</v>
          </cell>
        </row>
        <row r="326">
          <cell r="A326" t="str">
            <v>577GS203021JUN96.5CE</v>
          </cell>
          <cell r="B326">
            <v>1251587</v>
          </cell>
          <cell r="C326">
            <v>44371</v>
          </cell>
        </row>
        <row r="327">
          <cell r="A327" t="str">
            <v>577GS203021JUN96.5PE</v>
          </cell>
          <cell r="B327">
            <v>1252611</v>
          </cell>
          <cell r="C327">
            <v>44371</v>
          </cell>
        </row>
        <row r="328">
          <cell r="A328" t="str">
            <v>577GS203021JUN96.75CE</v>
          </cell>
          <cell r="B328">
            <v>1253891</v>
          </cell>
          <cell r="C328">
            <v>44371</v>
          </cell>
        </row>
        <row r="329">
          <cell r="A329" t="str">
            <v>577GS203021JUN96.75PE</v>
          </cell>
          <cell r="B329">
            <v>1254147</v>
          </cell>
          <cell r="C329">
            <v>44371</v>
          </cell>
        </row>
        <row r="330">
          <cell r="A330" t="str">
            <v>577GS203021JUN96CE</v>
          </cell>
          <cell r="B330">
            <v>1248771</v>
          </cell>
          <cell r="C330">
            <v>44371</v>
          </cell>
        </row>
        <row r="331">
          <cell r="A331" t="str">
            <v>577GS203021JUN96PE</v>
          </cell>
          <cell r="B331">
            <v>1249027</v>
          </cell>
          <cell r="C331">
            <v>44371</v>
          </cell>
        </row>
        <row r="332">
          <cell r="A332" t="str">
            <v>577GS203021JUN97.25CE</v>
          </cell>
          <cell r="B332">
            <v>1256451</v>
          </cell>
          <cell r="C332">
            <v>44371</v>
          </cell>
        </row>
        <row r="333">
          <cell r="A333" t="str">
            <v>577GS203021JUN97.25PE</v>
          </cell>
          <cell r="B333">
            <v>1256707</v>
          </cell>
          <cell r="C333">
            <v>44371</v>
          </cell>
        </row>
        <row r="334">
          <cell r="A334" t="str">
            <v>577GS203021JUN97.5CE</v>
          </cell>
          <cell r="B334">
            <v>1256963</v>
          </cell>
          <cell r="C334">
            <v>44371</v>
          </cell>
        </row>
        <row r="335">
          <cell r="A335" t="str">
            <v>577GS203021JUN97.5PE</v>
          </cell>
          <cell r="B335">
            <v>1257219</v>
          </cell>
          <cell r="C335">
            <v>44371</v>
          </cell>
        </row>
        <row r="336">
          <cell r="A336" t="str">
            <v>577GS203021JUN97.75CE</v>
          </cell>
          <cell r="B336">
            <v>1257475</v>
          </cell>
          <cell r="C336">
            <v>44371</v>
          </cell>
        </row>
        <row r="337">
          <cell r="A337" t="str">
            <v>577GS203021JUN97.75PE</v>
          </cell>
          <cell r="B337">
            <v>1257987</v>
          </cell>
          <cell r="C337">
            <v>44371</v>
          </cell>
        </row>
        <row r="338">
          <cell r="A338" t="str">
            <v>577GS203021JUN97CE</v>
          </cell>
          <cell r="B338">
            <v>1254403</v>
          </cell>
          <cell r="C338">
            <v>44371</v>
          </cell>
        </row>
        <row r="339">
          <cell r="A339" t="str">
            <v>577GS203021JUN97PE</v>
          </cell>
          <cell r="B339">
            <v>1255171</v>
          </cell>
          <cell r="C339">
            <v>44371</v>
          </cell>
        </row>
        <row r="340">
          <cell r="A340" t="str">
            <v>577GS203021JUN98.25CE</v>
          </cell>
          <cell r="B340">
            <v>1261315</v>
          </cell>
          <cell r="C340">
            <v>44371</v>
          </cell>
        </row>
        <row r="341">
          <cell r="A341" t="str">
            <v>577GS203021JUN98.25PE</v>
          </cell>
          <cell r="B341">
            <v>1261571</v>
          </cell>
          <cell r="C341">
            <v>44371</v>
          </cell>
        </row>
        <row r="342">
          <cell r="A342" t="str">
            <v>577GS203021JUN98.5CE</v>
          </cell>
          <cell r="B342">
            <v>1261827</v>
          </cell>
          <cell r="C342">
            <v>44371</v>
          </cell>
        </row>
        <row r="343">
          <cell r="A343" t="str">
            <v>577GS203021JUN98.5PE</v>
          </cell>
          <cell r="B343">
            <v>1262595</v>
          </cell>
          <cell r="C343">
            <v>44371</v>
          </cell>
        </row>
        <row r="344">
          <cell r="A344" t="str">
            <v>577GS203021JUN98.75CE</v>
          </cell>
          <cell r="B344">
            <v>1262851</v>
          </cell>
          <cell r="C344">
            <v>44371</v>
          </cell>
        </row>
        <row r="345">
          <cell r="A345" t="str">
            <v>577GS203021JUN98.75PE</v>
          </cell>
          <cell r="B345">
            <v>1263107</v>
          </cell>
          <cell r="C345">
            <v>44371</v>
          </cell>
        </row>
        <row r="346">
          <cell r="A346" t="str">
            <v>577GS203021JUN98CE</v>
          </cell>
          <cell r="B346">
            <v>1258243</v>
          </cell>
          <cell r="C346">
            <v>44371</v>
          </cell>
        </row>
        <row r="347">
          <cell r="A347" t="str">
            <v>577GS203021JUN98PE</v>
          </cell>
          <cell r="B347">
            <v>1261059</v>
          </cell>
          <cell r="C347">
            <v>44371</v>
          </cell>
        </row>
        <row r="348">
          <cell r="A348" t="str">
            <v>577GS203021JUN99.25CE</v>
          </cell>
          <cell r="B348">
            <v>1264131</v>
          </cell>
          <cell r="C348">
            <v>44371</v>
          </cell>
        </row>
        <row r="349">
          <cell r="A349" t="str">
            <v>577GS203021JUN99.25PE</v>
          </cell>
          <cell r="B349">
            <v>1327875</v>
          </cell>
          <cell r="C349">
            <v>44371</v>
          </cell>
        </row>
        <row r="350">
          <cell r="A350" t="str">
            <v>577GS203021JUN99.5CE</v>
          </cell>
          <cell r="B350">
            <v>1328131</v>
          </cell>
          <cell r="C350">
            <v>44371</v>
          </cell>
        </row>
        <row r="351">
          <cell r="A351" t="str">
            <v>577GS203021JUN99.5PE</v>
          </cell>
          <cell r="B351">
            <v>1331459</v>
          </cell>
          <cell r="C351">
            <v>44371</v>
          </cell>
        </row>
        <row r="352">
          <cell r="A352" t="str">
            <v>577GS203021JUN99.75CE</v>
          </cell>
          <cell r="B352">
            <v>1331715</v>
          </cell>
          <cell r="C352">
            <v>44371</v>
          </cell>
        </row>
        <row r="353">
          <cell r="A353" t="str">
            <v>577GS203021JUN99.75PE</v>
          </cell>
          <cell r="B353">
            <v>1331971</v>
          </cell>
          <cell r="C353">
            <v>44371</v>
          </cell>
        </row>
        <row r="354">
          <cell r="A354" t="str">
            <v>577GS203021JUN99CE</v>
          </cell>
          <cell r="B354">
            <v>1263363</v>
          </cell>
          <cell r="C354">
            <v>44371</v>
          </cell>
        </row>
        <row r="355">
          <cell r="A355" t="str">
            <v>577GS203021JUN99PE</v>
          </cell>
          <cell r="B355">
            <v>1263875</v>
          </cell>
          <cell r="C355">
            <v>44371</v>
          </cell>
        </row>
        <row r="356">
          <cell r="A356" t="str">
            <v>577GS203021SEP100.25CE</v>
          </cell>
          <cell r="B356">
            <v>1171203</v>
          </cell>
          <cell r="C356">
            <v>44469</v>
          </cell>
        </row>
        <row r="357">
          <cell r="A357" t="str">
            <v>577GS203021SEP100.25PE</v>
          </cell>
          <cell r="B357">
            <v>1171459</v>
          </cell>
          <cell r="C357">
            <v>44469</v>
          </cell>
        </row>
        <row r="358">
          <cell r="A358" t="str">
            <v>577GS203021SEP100.5CE</v>
          </cell>
          <cell r="B358">
            <v>1172483</v>
          </cell>
          <cell r="C358">
            <v>44469</v>
          </cell>
        </row>
        <row r="359">
          <cell r="A359" t="str">
            <v>577GS203021SEP100.5PE</v>
          </cell>
          <cell r="B359">
            <v>1172739</v>
          </cell>
          <cell r="C359">
            <v>44469</v>
          </cell>
        </row>
        <row r="360">
          <cell r="A360" t="str">
            <v>577GS203021SEP100.75CE</v>
          </cell>
          <cell r="B360">
            <v>1174019</v>
          </cell>
          <cell r="C360">
            <v>44469</v>
          </cell>
        </row>
        <row r="361">
          <cell r="A361" t="str">
            <v>577GS203021SEP100.75PE</v>
          </cell>
          <cell r="B361">
            <v>1174275</v>
          </cell>
          <cell r="C361">
            <v>44469</v>
          </cell>
        </row>
        <row r="362">
          <cell r="A362" t="str">
            <v>577GS203021SEP100CE</v>
          </cell>
          <cell r="B362">
            <v>1168899</v>
          </cell>
          <cell r="C362">
            <v>44469</v>
          </cell>
        </row>
        <row r="363">
          <cell r="A363" t="str">
            <v>577GS203021SEP100PE</v>
          </cell>
          <cell r="B363">
            <v>1170947</v>
          </cell>
          <cell r="C363">
            <v>44469</v>
          </cell>
        </row>
        <row r="364">
          <cell r="A364" t="str">
            <v>577GS203021SEP101.25CE</v>
          </cell>
          <cell r="B364">
            <v>1177347</v>
          </cell>
          <cell r="C364">
            <v>44469</v>
          </cell>
        </row>
        <row r="365">
          <cell r="A365" t="str">
            <v>577GS203021SEP101.25PE</v>
          </cell>
          <cell r="B365">
            <v>1177603</v>
          </cell>
          <cell r="C365">
            <v>44469</v>
          </cell>
        </row>
        <row r="366">
          <cell r="A366" t="str">
            <v>577GS203021SEP101.5CE</v>
          </cell>
          <cell r="B366">
            <v>1177859</v>
          </cell>
          <cell r="C366">
            <v>44469</v>
          </cell>
        </row>
        <row r="367">
          <cell r="A367" t="str">
            <v>577GS203021SEP101.5PE</v>
          </cell>
          <cell r="B367">
            <v>1181443</v>
          </cell>
          <cell r="C367">
            <v>44469</v>
          </cell>
        </row>
        <row r="368">
          <cell r="A368" t="str">
            <v>577GS203021SEP101.75CE</v>
          </cell>
          <cell r="B368">
            <v>1181699</v>
          </cell>
          <cell r="C368">
            <v>44469</v>
          </cell>
        </row>
        <row r="369">
          <cell r="A369" t="str">
            <v>577GS203021SEP101.75PE</v>
          </cell>
          <cell r="B369">
            <v>1181955</v>
          </cell>
          <cell r="C369">
            <v>44469</v>
          </cell>
        </row>
        <row r="370">
          <cell r="A370" t="str">
            <v>577GS203021SEP101CE</v>
          </cell>
          <cell r="B370">
            <v>1174531</v>
          </cell>
          <cell r="C370">
            <v>44469</v>
          </cell>
        </row>
        <row r="371">
          <cell r="A371" t="str">
            <v>577GS203021SEP101PE</v>
          </cell>
          <cell r="B371">
            <v>1177091</v>
          </cell>
          <cell r="C371">
            <v>44469</v>
          </cell>
        </row>
        <row r="372">
          <cell r="A372" t="str">
            <v>577GS203021SEP102.25CE</v>
          </cell>
          <cell r="B372">
            <v>1182723</v>
          </cell>
          <cell r="C372">
            <v>44469</v>
          </cell>
        </row>
        <row r="373">
          <cell r="A373" t="str">
            <v>577GS203021SEP102.25PE</v>
          </cell>
          <cell r="B373">
            <v>1182979</v>
          </cell>
          <cell r="C373">
            <v>44469</v>
          </cell>
        </row>
        <row r="374">
          <cell r="A374" t="str">
            <v>577GS203021SEP102.5CE</v>
          </cell>
          <cell r="B374">
            <v>581379</v>
          </cell>
          <cell r="C374">
            <v>44469</v>
          </cell>
        </row>
        <row r="375">
          <cell r="A375" t="str">
            <v>577GS203021SEP102.5PE</v>
          </cell>
          <cell r="B375">
            <v>581635</v>
          </cell>
          <cell r="C375">
            <v>44469</v>
          </cell>
        </row>
        <row r="376">
          <cell r="A376" t="str">
            <v>577GS203021SEP102.75CE</v>
          </cell>
          <cell r="B376">
            <v>581891</v>
          </cell>
          <cell r="C376">
            <v>44469</v>
          </cell>
        </row>
        <row r="377">
          <cell r="A377" t="str">
            <v>577GS203021SEP102.75PE</v>
          </cell>
          <cell r="B377">
            <v>582147</v>
          </cell>
          <cell r="C377">
            <v>44469</v>
          </cell>
        </row>
        <row r="378">
          <cell r="A378" t="str">
            <v>577GS203021SEP102CE</v>
          </cell>
          <cell r="B378">
            <v>1182211</v>
          </cell>
          <cell r="C378">
            <v>44469</v>
          </cell>
        </row>
        <row r="379">
          <cell r="A379" t="str">
            <v>577GS203021SEP102PE</v>
          </cell>
          <cell r="B379">
            <v>1182467</v>
          </cell>
          <cell r="C379">
            <v>44469</v>
          </cell>
        </row>
        <row r="380">
          <cell r="A380" t="str">
            <v>577GS203021SEP103.25CE</v>
          </cell>
          <cell r="B380">
            <v>681475</v>
          </cell>
          <cell r="C380">
            <v>44469</v>
          </cell>
        </row>
        <row r="381">
          <cell r="A381" t="str">
            <v>577GS203021SEP103.25PE</v>
          </cell>
          <cell r="B381">
            <v>681731</v>
          </cell>
          <cell r="C381">
            <v>44469</v>
          </cell>
        </row>
        <row r="382">
          <cell r="A382" t="str">
            <v>577GS203021SEP103.5CE</v>
          </cell>
          <cell r="B382">
            <v>1490947</v>
          </cell>
          <cell r="C382">
            <v>44469</v>
          </cell>
        </row>
        <row r="383">
          <cell r="A383" t="str">
            <v>577GS203021SEP103.5PE</v>
          </cell>
          <cell r="B383">
            <v>1491203</v>
          </cell>
          <cell r="C383">
            <v>44469</v>
          </cell>
        </row>
        <row r="384">
          <cell r="A384" t="str">
            <v>577GS203021SEP103CE</v>
          </cell>
          <cell r="B384">
            <v>389379</v>
          </cell>
          <cell r="C384">
            <v>44469</v>
          </cell>
        </row>
        <row r="385">
          <cell r="A385" t="str">
            <v>577GS203021SEP103PE</v>
          </cell>
          <cell r="B385">
            <v>389635</v>
          </cell>
          <cell r="C385">
            <v>44469</v>
          </cell>
        </row>
        <row r="386">
          <cell r="A386" t="str">
            <v>577GS203021SEP92.75CE</v>
          </cell>
          <cell r="B386">
            <v>1935619</v>
          </cell>
          <cell r="C386">
            <v>44469</v>
          </cell>
        </row>
        <row r="387">
          <cell r="A387" t="str">
            <v>577GS203021SEP92.75PE</v>
          </cell>
          <cell r="B387">
            <v>2600963</v>
          </cell>
          <cell r="C387">
            <v>44469</v>
          </cell>
        </row>
        <row r="388">
          <cell r="A388" t="str">
            <v>577GS203021SEP93.25CE</v>
          </cell>
          <cell r="B388">
            <v>1183747</v>
          </cell>
          <cell r="C388">
            <v>44469</v>
          </cell>
        </row>
        <row r="389">
          <cell r="A389" t="str">
            <v>577GS203021SEP93.25PE</v>
          </cell>
          <cell r="B389">
            <v>1184003</v>
          </cell>
          <cell r="C389">
            <v>44469</v>
          </cell>
        </row>
        <row r="390">
          <cell r="A390" t="str">
            <v>577GS203021SEP93.5CE</v>
          </cell>
          <cell r="B390">
            <v>1189379</v>
          </cell>
          <cell r="C390">
            <v>44469</v>
          </cell>
        </row>
        <row r="391">
          <cell r="A391" t="str">
            <v>577GS203021SEP93.5PE</v>
          </cell>
          <cell r="B391">
            <v>1189635</v>
          </cell>
          <cell r="C391">
            <v>44469</v>
          </cell>
        </row>
        <row r="392">
          <cell r="A392" t="str">
            <v>577GS203021SEP93.75CE</v>
          </cell>
          <cell r="B392">
            <v>552195</v>
          </cell>
          <cell r="C392">
            <v>44469</v>
          </cell>
        </row>
        <row r="393">
          <cell r="A393" t="str">
            <v>577GS203021SEP93.75PE</v>
          </cell>
          <cell r="B393">
            <v>552451</v>
          </cell>
          <cell r="C393">
            <v>44469</v>
          </cell>
        </row>
        <row r="394">
          <cell r="A394" t="str">
            <v>577GS203021SEP93CE</v>
          </cell>
          <cell r="B394">
            <v>2601219</v>
          </cell>
          <cell r="C394">
            <v>44469</v>
          </cell>
        </row>
        <row r="395">
          <cell r="A395" t="str">
            <v>577GS203021SEP93PE</v>
          </cell>
          <cell r="B395">
            <v>2601475</v>
          </cell>
          <cell r="C395">
            <v>44469</v>
          </cell>
        </row>
        <row r="396">
          <cell r="A396" t="str">
            <v>577GS203021SEP94.25CE</v>
          </cell>
          <cell r="B396">
            <v>1149187</v>
          </cell>
          <cell r="C396">
            <v>44469</v>
          </cell>
        </row>
        <row r="397">
          <cell r="A397" t="str">
            <v>577GS203021SEP94.25PE</v>
          </cell>
          <cell r="B397">
            <v>1150467</v>
          </cell>
          <cell r="C397">
            <v>44469</v>
          </cell>
        </row>
        <row r="398">
          <cell r="A398" t="str">
            <v>577GS203021SEP94.5CE</v>
          </cell>
          <cell r="B398">
            <v>1150723</v>
          </cell>
          <cell r="C398">
            <v>44469</v>
          </cell>
        </row>
        <row r="399">
          <cell r="A399" t="str">
            <v>577GS203021SEP94.5PE</v>
          </cell>
          <cell r="B399">
            <v>1152003</v>
          </cell>
          <cell r="C399">
            <v>44469</v>
          </cell>
        </row>
        <row r="400">
          <cell r="A400" t="str">
            <v>577GS203021SEP94.75CE</v>
          </cell>
          <cell r="B400">
            <v>1152259</v>
          </cell>
          <cell r="C400">
            <v>44469</v>
          </cell>
        </row>
        <row r="401">
          <cell r="A401" t="str">
            <v>577GS203021SEP94.75PE</v>
          </cell>
          <cell r="B401">
            <v>1153539</v>
          </cell>
          <cell r="C401">
            <v>44469</v>
          </cell>
        </row>
        <row r="402">
          <cell r="A402" t="str">
            <v>577GS203021SEP94CE</v>
          </cell>
          <cell r="B402">
            <v>1856515</v>
          </cell>
          <cell r="C402">
            <v>44469</v>
          </cell>
        </row>
        <row r="403">
          <cell r="A403" t="str">
            <v>577GS203021SEP94PE</v>
          </cell>
          <cell r="B403">
            <v>1859843</v>
          </cell>
          <cell r="C403">
            <v>44469</v>
          </cell>
        </row>
        <row r="404">
          <cell r="A404" t="str">
            <v>577GS203021SEP95.25CE</v>
          </cell>
          <cell r="B404">
            <v>1154307</v>
          </cell>
          <cell r="C404">
            <v>44469</v>
          </cell>
        </row>
        <row r="405">
          <cell r="A405" t="str">
            <v>577GS203021SEP95.25PE</v>
          </cell>
          <cell r="B405">
            <v>1154563</v>
          </cell>
          <cell r="C405">
            <v>44469</v>
          </cell>
        </row>
        <row r="406">
          <cell r="A406" t="str">
            <v>577GS203021SEP95.5CE</v>
          </cell>
          <cell r="B406">
            <v>1154819</v>
          </cell>
          <cell r="C406">
            <v>44469</v>
          </cell>
        </row>
        <row r="407">
          <cell r="A407" t="str">
            <v>577GS203021SEP95.5PE</v>
          </cell>
          <cell r="B407">
            <v>1155075</v>
          </cell>
          <cell r="C407">
            <v>44469</v>
          </cell>
        </row>
        <row r="408">
          <cell r="A408" t="str">
            <v>577GS203021SEP95.75CE</v>
          </cell>
          <cell r="B408">
            <v>1155331</v>
          </cell>
          <cell r="C408">
            <v>44469</v>
          </cell>
        </row>
        <row r="409">
          <cell r="A409" t="str">
            <v>577GS203021SEP95.75PE</v>
          </cell>
          <cell r="B409">
            <v>1155587</v>
          </cell>
          <cell r="C409">
            <v>44469</v>
          </cell>
        </row>
        <row r="410">
          <cell r="A410" t="str">
            <v>577GS203021SEP95CE</v>
          </cell>
          <cell r="B410">
            <v>1153795</v>
          </cell>
          <cell r="C410">
            <v>44469</v>
          </cell>
        </row>
        <row r="411">
          <cell r="A411" t="str">
            <v>577GS203021SEP95PE</v>
          </cell>
          <cell r="B411">
            <v>1154051</v>
          </cell>
          <cell r="C411">
            <v>44469</v>
          </cell>
        </row>
        <row r="412">
          <cell r="A412" t="str">
            <v>577GS203021SEP96.25CE</v>
          </cell>
          <cell r="B412">
            <v>1156355</v>
          </cell>
          <cell r="C412">
            <v>44469</v>
          </cell>
        </row>
        <row r="413">
          <cell r="A413" t="str">
            <v>577GS203021SEP96.25PE</v>
          </cell>
          <cell r="B413">
            <v>1157123</v>
          </cell>
          <cell r="C413">
            <v>44469</v>
          </cell>
        </row>
        <row r="414">
          <cell r="A414" t="str">
            <v>577GS203021SEP96.5CE</v>
          </cell>
          <cell r="B414">
            <v>1157379</v>
          </cell>
          <cell r="C414">
            <v>44469</v>
          </cell>
        </row>
        <row r="415">
          <cell r="A415" t="str">
            <v>577GS203021SEP96.5PE</v>
          </cell>
          <cell r="B415">
            <v>1157635</v>
          </cell>
          <cell r="C415">
            <v>44469</v>
          </cell>
        </row>
        <row r="416">
          <cell r="A416" t="str">
            <v>577GS203021SEP96.75CE</v>
          </cell>
          <cell r="B416">
            <v>1157891</v>
          </cell>
          <cell r="C416">
            <v>44469</v>
          </cell>
        </row>
        <row r="417">
          <cell r="A417" t="str">
            <v>577GS203021SEP96.75PE</v>
          </cell>
          <cell r="B417">
            <v>1158147</v>
          </cell>
          <cell r="C417">
            <v>44469</v>
          </cell>
        </row>
        <row r="418">
          <cell r="A418" t="str">
            <v>577GS203021SEP96CE</v>
          </cell>
          <cell r="B418">
            <v>1155843</v>
          </cell>
          <cell r="C418">
            <v>44469</v>
          </cell>
        </row>
        <row r="419">
          <cell r="A419" t="str">
            <v>577GS203021SEP96PE</v>
          </cell>
          <cell r="B419">
            <v>1156099</v>
          </cell>
          <cell r="C419">
            <v>44469</v>
          </cell>
        </row>
        <row r="420">
          <cell r="A420" t="str">
            <v>577GS203021SEP97.25CE</v>
          </cell>
          <cell r="B420">
            <v>1158915</v>
          </cell>
          <cell r="C420">
            <v>44469</v>
          </cell>
        </row>
        <row r="421">
          <cell r="A421" t="str">
            <v>577GS203021SEP97.25PE</v>
          </cell>
          <cell r="B421">
            <v>1160195</v>
          </cell>
          <cell r="C421">
            <v>44469</v>
          </cell>
        </row>
        <row r="422">
          <cell r="A422" t="str">
            <v>577GS203021SEP97.5CE</v>
          </cell>
          <cell r="B422">
            <v>1160451</v>
          </cell>
          <cell r="C422">
            <v>44469</v>
          </cell>
        </row>
        <row r="423">
          <cell r="A423" t="str">
            <v>577GS203021SEP97.5PE</v>
          </cell>
          <cell r="B423">
            <v>1160707</v>
          </cell>
          <cell r="C423">
            <v>44469</v>
          </cell>
        </row>
        <row r="424">
          <cell r="A424" t="str">
            <v>577GS203021SEP97.75CE</v>
          </cell>
          <cell r="B424">
            <v>1160963</v>
          </cell>
          <cell r="C424">
            <v>44469</v>
          </cell>
        </row>
        <row r="425">
          <cell r="A425" t="str">
            <v>577GS203021SEP97.75PE</v>
          </cell>
          <cell r="B425">
            <v>1161219</v>
          </cell>
          <cell r="C425">
            <v>44469</v>
          </cell>
        </row>
        <row r="426">
          <cell r="A426" t="str">
            <v>577GS203021SEP97CE</v>
          </cell>
          <cell r="B426">
            <v>1158403</v>
          </cell>
          <cell r="C426">
            <v>44469</v>
          </cell>
        </row>
        <row r="427">
          <cell r="A427" t="str">
            <v>577GS203021SEP97PE</v>
          </cell>
          <cell r="B427">
            <v>1158659</v>
          </cell>
          <cell r="C427">
            <v>44469</v>
          </cell>
        </row>
        <row r="428">
          <cell r="A428" t="str">
            <v>577GS203021SEP98.25CE</v>
          </cell>
          <cell r="B428">
            <v>1161987</v>
          </cell>
          <cell r="C428">
            <v>44469</v>
          </cell>
        </row>
        <row r="429">
          <cell r="A429" t="str">
            <v>577GS203021SEP98.25PE</v>
          </cell>
          <cell r="B429">
            <v>1162243</v>
          </cell>
          <cell r="C429">
            <v>44469</v>
          </cell>
        </row>
        <row r="430">
          <cell r="A430" t="str">
            <v>577GS203021SEP98.5CE</v>
          </cell>
          <cell r="B430">
            <v>1162499</v>
          </cell>
          <cell r="C430">
            <v>44469</v>
          </cell>
        </row>
        <row r="431">
          <cell r="A431" t="str">
            <v>577GS203021SEP98.5PE</v>
          </cell>
          <cell r="B431">
            <v>1162755</v>
          </cell>
          <cell r="C431">
            <v>44469</v>
          </cell>
        </row>
        <row r="432">
          <cell r="A432" t="str">
            <v>577GS203021SEP98.75CE</v>
          </cell>
          <cell r="B432">
            <v>1163011</v>
          </cell>
          <cell r="C432">
            <v>44469</v>
          </cell>
        </row>
        <row r="433">
          <cell r="A433" t="str">
            <v>577GS203021SEP98.75PE</v>
          </cell>
          <cell r="B433">
            <v>1163267</v>
          </cell>
          <cell r="C433">
            <v>44469</v>
          </cell>
        </row>
        <row r="434">
          <cell r="A434" t="str">
            <v>577GS203021SEP98CE</v>
          </cell>
          <cell r="B434">
            <v>1161475</v>
          </cell>
          <cell r="C434">
            <v>44469</v>
          </cell>
        </row>
        <row r="435">
          <cell r="A435" t="str">
            <v>577GS203021SEP98PE</v>
          </cell>
          <cell r="B435">
            <v>1161731</v>
          </cell>
          <cell r="C435">
            <v>44469</v>
          </cell>
        </row>
        <row r="436">
          <cell r="A436" t="str">
            <v>577GS203021SEP99.25CE</v>
          </cell>
          <cell r="B436">
            <v>1167363</v>
          </cell>
          <cell r="C436">
            <v>44469</v>
          </cell>
        </row>
        <row r="437">
          <cell r="A437" t="str">
            <v>577GS203021SEP99.25PE</v>
          </cell>
          <cell r="B437">
            <v>1167619</v>
          </cell>
          <cell r="C437">
            <v>44469</v>
          </cell>
        </row>
        <row r="438">
          <cell r="A438" t="str">
            <v>577GS203021SEP99.5CE</v>
          </cell>
          <cell r="B438">
            <v>1167875</v>
          </cell>
          <cell r="C438">
            <v>44469</v>
          </cell>
        </row>
        <row r="439">
          <cell r="A439" t="str">
            <v>577GS203021SEP99.5PE</v>
          </cell>
          <cell r="B439">
            <v>1168131</v>
          </cell>
          <cell r="C439">
            <v>44469</v>
          </cell>
        </row>
        <row r="440">
          <cell r="A440" t="str">
            <v>577GS203021SEP99.75CE</v>
          </cell>
          <cell r="B440">
            <v>1168387</v>
          </cell>
          <cell r="C440">
            <v>44469</v>
          </cell>
        </row>
        <row r="441">
          <cell r="A441" t="str">
            <v>577GS203021SEP99.75PE</v>
          </cell>
          <cell r="B441">
            <v>1168643</v>
          </cell>
          <cell r="C441">
            <v>44469</v>
          </cell>
        </row>
        <row r="442">
          <cell r="A442" t="str">
            <v>577GS203021SEP99CE</v>
          </cell>
          <cell r="B442">
            <v>1163523</v>
          </cell>
          <cell r="C442">
            <v>44469</v>
          </cell>
        </row>
        <row r="443">
          <cell r="A443" t="str">
            <v>577GS203021SEP99PE</v>
          </cell>
          <cell r="B443">
            <v>1167107</v>
          </cell>
          <cell r="C443">
            <v>44469</v>
          </cell>
        </row>
        <row r="444">
          <cell r="A444" t="str">
            <v>577GS203021DEC100.25CE</v>
          </cell>
          <cell r="B444">
            <v>2234371</v>
          </cell>
          <cell r="C444">
            <v>44560</v>
          </cell>
        </row>
        <row r="445">
          <cell r="A445" t="str">
            <v>577GS203021DEC100.25PE</v>
          </cell>
          <cell r="B445">
            <v>2234627</v>
          </cell>
          <cell r="C445">
            <v>44560</v>
          </cell>
        </row>
        <row r="446">
          <cell r="A446" t="str">
            <v>577GS203021DEC100.5CE</v>
          </cell>
          <cell r="B446">
            <v>2234883</v>
          </cell>
          <cell r="C446">
            <v>44560</v>
          </cell>
        </row>
        <row r="447">
          <cell r="A447" t="str">
            <v>577GS203021DEC100.5PE</v>
          </cell>
          <cell r="B447">
            <v>2235139</v>
          </cell>
          <cell r="C447">
            <v>44560</v>
          </cell>
        </row>
        <row r="448">
          <cell r="A448" t="str">
            <v>577GS203021DEC100.75CE</v>
          </cell>
          <cell r="B448">
            <v>2235395</v>
          </cell>
          <cell r="C448">
            <v>44560</v>
          </cell>
        </row>
        <row r="449">
          <cell r="A449" t="str">
            <v>577GS203021DEC100.75PE</v>
          </cell>
          <cell r="B449">
            <v>2235651</v>
          </cell>
          <cell r="C449">
            <v>44560</v>
          </cell>
        </row>
        <row r="450">
          <cell r="A450" t="str">
            <v>577GS203021DEC100CE</v>
          </cell>
          <cell r="B450">
            <v>2233859</v>
          </cell>
          <cell r="C450">
            <v>44560</v>
          </cell>
        </row>
        <row r="451">
          <cell r="A451" t="str">
            <v>577GS203021DEC100PE</v>
          </cell>
          <cell r="B451">
            <v>2234115</v>
          </cell>
          <cell r="C451">
            <v>44560</v>
          </cell>
        </row>
        <row r="452">
          <cell r="A452" t="str">
            <v>577GS203021DEC101.25CE</v>
          </cell>
          <cell r="B452">
            <v>2236419</v>
          </cell>
          <cell r="C452">
            <v>44560</v>
          </cell>
        </row>
        <row r="453">
          <cell r="A453" t="str">
            <v>577GS203021DEC101.25PE</v>
          </cell>
          <cell r="B453">
            <v>2236675</v>
          </cell>
          <cell r="C453">
            <v>44560</v>
          </cell>
        </row>
        <row r="454">
          <cell r="A454" t="str">
            <v>577GS203021DEC101.5CE</v>
          </cell>
          <cell r="B454">
            <v>2236931</v>
          </cell>
          <cell r="C454">
            <v>44560</v>
          </cell>
        </row>
        <row r="455">
          <cell r="A455" t="str">
            <v>577GS203021DEC101.5PE</v>
          </cell>
          <cell r="B455">
            <v>2237187</v>
          </cell>
          <cell r="C455">
            <v>44560</v>
          </cell>
        </row>
        <row r="456">
          <cell r="A456" t="str">
            <v>577GS203021DEC101.75CE</v>
          </cell>
          <cell r="B456">
            <v>2237443</v>
          </cell>
          <cell r="C456">
            <v>44560</v>
          </cell>
        </row>
        <row r="457">
          <cell r="A457" t="str">
            <v>577GS203021DEC101.75PE</v>
          </cell>
          <cell r="B457">
            <v>2237699</v>
          </cell>
          <cell r="C457">
            <v>44560</v>
          </cell>
        </row>
        <row r="458">
          <cell r="A458" t="str">
            <v>577GS203021DEC101CE</v>
          </cell>
          <cell r="B458">
            <v>2235907</v>
          </cell>
          <cell r="C458">
            <v>44560</v>
          </cell>
        </row>
        <row r="459">
          <cell r="A459" t="str">
            <v>577GS203021DEC101PE</v>
          </cell>
          <cell r="B459">
            <v>2236163</v>
          </cell>
          <cell r="C459">
            <v>44560</v>
          </cell>
        </row>
        <row r="460">
          <cell r="A460" t="str">
            <v>577GS203021DEC102.25CE</v>
          </cell>
          <cell r="B460">
            <v>2238467</v>
          </cell>
          <cell r="C460">
            <v>44560</v>
          </cell>
        </row>
        <row r="461">
          <cell r="A461" t="str">
            <v>577GS203021DEC102.25PE</v>
          </cell>
          <cell r="B461">
            <v>2238723</v>
          </cell>
          <cell r="C461">
            <v>44560</v>
          </cell>
        </row>
        <row r="462">
          <cell r="A462" t="str">
            <v>577GS203021DEC102.5CE</v>
          </cell>
          <cell r="B462">
            <v>2238979</v>
          </cell>
          <cell r="C462">
            <v>44560</v>
          </cell>
        </row>
        <row r="463">
          <cell r="A463" t="str">
            <v>577GS203021DEC102.5PE</v>
          </cell>
          <cell r="B463">
            <v>2239235</v>
          </cell>
          <cell r="C463">
            <v>44560</v>
          </cell>
        </row>
        <row r="464">
          <cell r="A464" t="str">
            <v>577GS203021DEC102.75CE</v>
          </cell>
          <cell r="B464">
            <v>2239491</v>
          </cell>
          <cell r="C464">
            <v>44560</v>
          </cell>
        </row>
        <row r="465">
          <cell r="A465" t="str">
            <v>577GS203021DEC102.75PE</v>
          </cell>
          <cell r="B465">
            <v>2239747</v>
          </cell>
          <cell r="C465">
            <v>44560</v>
          </cell>
        </row>
        <row r="466">
          <cell r="A466" t="str">
            <v>577GS203021DEC102CE</v>
          </cell>
          <cell r="B466">
            <v>2237955</v>
          </cell>
          <cell r="C466">
            <v>44560</v>
          </cell>
        </row>
        <row r="467">
          <cell r="A467" t="str">
            <v>577GS203021DEC102PE</v>
          </cell>
          <cell r="B467">
            <v>2238211</v>
          </cell>
          <cell r="C467">
            <v>44560</v>
          </cell>
        </row>
        <row r="468">
          <cell r="A468" t="str">
            <v>577GS203021DEC103.25CE</v>
          </cell>
          <cell r="B468">
            <v>271619</v>
          </cell>
          <cell r="C468">
            <v>44560</v>
          </cell>
        </row>
        <row r="469">
          <cell r="A469" t="str">
            <v>577GS203021DEC103.25PE</v>
          </cell>
          <cell r="B469">
            <v>272387</v>
          </cell>
          <cell r="C469">
            <v>44560</v>
          </cell>
        </row>
        <row r="470">
          <cell r="A470" t="str">
            <v>577GS203021DEC103.5CE</v>
          </cell>
          <cell r="B470">
            <v>594435</v>
          </cell>
          <cell r="C470">
            <v>44560</v>
          </cell>
        </row>
        <row r="471">
          <cell r="A471" t="str">
            <v>577GS203021DEC103.5PE</v>
          </cell>
          <cell r="B471">
            <v>594947</v>
          </cell>
          <cell r="C471">
            <v>44560</v>
          </cell>
        </row>
        <row r="472">
          <cell r="A472" t="str">
            <v>577GS203021DEC103CE</v>
          </cell>
          <cell r="B472">
            <v>2240003</v>
          </cell>
          <cell r="C472">
            <v>44560</v>
          </cell>
        </row>
        <row r="473">
          <cell r="A473" t="str">
            <v>577GS203021DEC103PE</v>
          </cell>
          <cell r="B473">
            <v>2240259</v>
          </cell>
          <cell r="C473">
            <v>44560</v>
          </cell>
        </row>
        <row r="474">
          <cell r="A474" t="str">
            <v>577GS203021DEC92.75CE</v>
          </cell>
          <cell r="B474">
            <v>2601731</v>
          </cell>
          <cell r="C474">
            <v>44560</v>
          </cell>
        </row>
        <row r="475">
          <cell r="A475" t="str">
            <v>577GS203021DEC92.75PE</v>
          </cell>
          <cell r="B475">
            <v>2601987</v>
          </cell>
          <cell r="C475">
            <v>44560</v>
          </cell>
        </row>
        <row r="476">
          <cell r="A476" t="str">
            <v>577GS203021DEC93.25CE</v>
          </cell>
          <cell r="B476">
            <v>1201155</v>
          </cell>
          <cell r="C476">
            <v>44560</v>
          </cell>
        </row>
        <row r="477">
          <cell r="A477" t="str">
            <v>577GS203021DEC93.25PE</v>
          </cell>
          <cell r="B477">
            <v>1201411</v>
          </cell>
          <cell r="C477">
            <v>44560</v>
          </cell>
        </row>
        <row r="478">
          <cell r="A478" t="str">
            <v>577GS203021DEC93.5CE</v>
          </cell>
          <cell r="B478">
            <v>1208323</v>
          </cell>
          <cell r="C478">
            <v>44560</v>
          </cell>
        </row>
        <row r="479">
          <cell r="A479" t="str">
            <v>577GS203021DEC93.5PE</v>
          </cell>
          <cell r="B479">
            <v>1208579</v>
          </cell>
          <cell r="C479">
            <v>44560</v>
          </cell>
        </row>
        <row r="480">
          <cell r="A480" t="str">
            <v>577GS203021DEC93.75CE</v>
          </cell>
          <cell r="B480">
            <v>910851</v>
          </cell>
          <cell r="C480">
            <v>44560</v>
          </cell>
        </row>
        <row r="481">
          <cell r="A481" t="str">
            <v>577GS203021DEC93.75PE</v>
          </cell>
          <cell r="B481">
            <v>911107</v>
          </cell>
          <cell r="C481">
            <v>44560</v>
          </cell>
        </row>
        <row r="482">
          <cell r="A482" t="str">
            <v>577GS203021DEC93CE</v>
          </cell>
          <cell r="B482">
            <v>2602243</v>
          </cell>
          <cell r="C482">
            <v>44560</v>
          </cell>
        </row>
        <row r="483">
          <cell r="A483" t="str">
            <v>577GS203021DEC93PE</v>
          </cell>
          <cell r="B483">
            <v>2602499</v>
          </cell>
          <cell r="C483">
            <v>44560</v>
          </cell>
        </row>
        <row r="484">
          <cell r="A484" t="str">
            <v>577GS203021DEC94.25CE</v>
          </cell>
          <cell r="B484">
            <v>917763</v>
          </cell>
          <cell r="C484">
            <v>44560</v>
          </cell>
        </row>
        <row r="485">
          <cell r="A485" t="str">
            <v>577GS203021DEC94.25PE</v>
          </cell>
          <cell r="B485">
            <v>918019</v>
          </cell>
          <cell r="C485">
            <v>44560</v>
          </cell>
        </row>
        <row r="486">
          <cell r="A486" t="str">
            <v>577GS203021DEC94.5CE</v>
          </cell>
          <cell r="B486">
            <v>2337795</v>
          </cell>
          <cell r="C486">
            <v>44560</v>
          </cell>
        </row>
        <row r="487">
          <cell r="A487" t="str">
            <v>577GS203021DEC94.5PE</v>
          </cell>
          <cell r="B487">
            <v>2338051</v>
          </cell>
          <cell r="C487">
            <v>44560</v>
          </cell>
        </row>
        <row r="488">
          <cell r="A488" t="str">
            <v>577GS203021DEC94.75CE</v>
          </cell>
          <cell r="B488">
            <v>667139</v>
          </cell>
          <cell r="C488">
            <v>44560</v>
          </cell>
        </row>
        <row r="489">
          <cell r="A489" t="str">
            <v>577GS203021DEC94.75PE</v>
          </cell>
          <cell r="B489">
            <v>667395</v>
          </cell>
          <cell r="C489">
            <v>44560</v>
          </cell>
        </row>
        <row r="490">
          <cell r="A490" t="str">
            <v>577GS203021DEC94CE</v>
          </cell>
          <cell r="B490">
            <v>916227</v>
          </cell>
          <cell r="C490">
            <v>44560</v>
          </cell>
        </row>
        <row r="491">
          <cell r="A491" t="str">
            <v>577GS203021DEC94PE</v>
          </cell>
          <cell r="B491">
            <v>916483</v>
          </cell>
          <cell r="C491">
            <v>44560</v>
          </cell>
        </row>
        <row r="492">
          <cell r="A492" t="str">
            <v>577GS203021DEC95.25CE</v>
          </cell>
          <cell r="B492">
            <v>1979651</v>
          </cell>
          <cell r="C492">
            <v>44560</v>
          </cell>
        </row>
        <row r="493">
          <cell r="A493" t="str">
            <v>577GS203021DEC95.25PE</v>
          </cell>
          <cell r="B493">
            <v>1979907</v>
          </cell>
          <cell r="C493">
            <v>44560</v>
          </cell>
        </row>
        <row r="494">
          <cell r="A494" t="str">
            <v>577GS203021DEC95.5CE</v>
          </cell>
          <cell r="B494">
            <v>1980163</v>
          </cell>
          <cell r="C494">
            <v>44560</v>
          </cell>
        </row>
        <row r="495">
          <cell r="A495" t="str">
            <v>577GS203021DEC95.5PE</v>
          </cell>
          <cell r="B495">
            <v>1980419</v>
          </cell>
          <cell r="C495">
            <v>44560</v>
          </cell>
        </row>
        <row r="496">
          <cell r="A496" t="str">
            <v>577GS203021DEC95.75CE</v>
          </cell>
          <cell r="B496">
            <v>1980675</v>
          </cell>
          <cell r="C496">
            <v>44560</v>
          </cell>
        </row>
        <row r="497">
          <cell r="A497" t="str">
            <v>577GS203021DEC95.75PE</v>
          </cell>
          <cell r="B497">
            <v>1994243</v>
          </cell>
          <cell r="C497">
            <v>44560</v>
          </cell>
        </row>
        <row r="498">
          <cell r="A498" t="str">
            <v>577GS203021DEC95CE</v>
          </cell>
          <cell r="B498">
            <v>1960707</v>
          </cell>
          <cell r="C498">
            <v>44560</v>
          </cell>
        </row>
        <row r="499">
          <cell r="A499" t="str">
            <v>577GS203021DEC95PE</v>
          </cell>
          <cell r="B499">
            <v>1979395</v>
          </cell>
          <cell r="C499">
            <v>44560</v>
          </cell>
        </row>
        <row r="500">
          <cell r="A500" t="str">
            <v>577GS203021DEC96.25CE</v>
          </cell>
          <cell r="B500">
            <v>2014979</v>
          </cell>
          <cell r="C500">
            <v>44560</v>
          </cell>
        </row>
        <row r="501">
          <cell r="A501" t="str">
            <v>577GS203021DEC96.25PE</v>
          </cell>
          <cell r="B501">
            <v>2145027</v>
          </cell>
          <cell r="C501">
            <v>44560</v>
          </cell>
        </row>
        <row r="502">
          <cell r="A502" t="str">
            <v>577GS203021DEC96.5CE</v>
          </cell>
          <cell r="B502">
            <v>2145283</v>
          </cell>
          <cell r="C502">
            <v>44560</v>
          </cell>
        </row>
        <row r="503">
          <cell r="A503" t="str">
            <v>577GS203021DEC96.5PE</v>
          </cell>
          <cell r="B503">
            <v>2145539</v>
          </cell>
          <cell r="C503">
            <v>44560</v>
          </cell>
        </row>
        <row r="504">
          <cell r="A504" t="str">
            <v>577GS203021DEC96.75CE</v>
          </cell>
          <cell r="B504">
            <v>2145795</v>
          </cell>
          <cell r="C504">
            <v>44560</v>
          </cell>
        </row>
        <row r="505">
          <cell r="A505" t="str">
            <v>577GS203021DEC96.75PE</v>
          </cell>
          <cell r="B505">
            <v>2183683</v>
          </cell>
          <cell r="C505">
            <v>44560</v>
          </cell>
        </row>
        <row r="506">
          <cell r="A506" t="str">
            <v>577GS203021DEC96CE</v>
          </cell>
          <cell r="B506">
            <v>1994499</v>
          </cell>
          <cell r="C506">
            <v>44560</v>
          </cell>
        </row>
        <row r="507">
          <cell r="A507" t="str">
            <v>577GS203021DEC96PE</v>
          </cell>
          <cell r="B507">
            <v>2014723</v>
          </cell>
          <cell r="C507">
            <v>44560</v>
          </cell>
        </row>
        <row r="508">
          <cell r="A508" t="str">
            <v>577GS203021DEC97.25CE</v>
          </cell>
          <cell r="B508">
            <v>2184451</v>
          </cell>
          <cell r="C508">
            <v>44560</v>
          </cell>
        </row>
        <row r="509">
          <cell r="A509" t="str">
            <v>577GS203021DEC97.25PE</v>
          </cell>
          <cell r="B509">
            <v>2184707</v>
          </cell>
          <cell r="C509">
            <v>44560</v>
          </cell>
        </row>
        <row r="510">
          <cell r="A510" t="str">
            <v>577GS203021DEC97.5CE</v>
          </cell>
          <cell r="B510">
            <v>2184963</v>
          </cell>
          <cell r="C510">
            <v>44560</v>
          </cell>
        </row>
        <row r="511">
          <cell r="A511" t="str">
            <v>577GS203021DEC97.5PE</v>
          </cell>
          <cell r="B511">
            <v>2228995</v>
          </cell>
          <cell r="C511">
            <v>44560</v>
          </cell>
        </row>
        <row r="512">
          <cell r="A512" t="str">
            <v>577GS203021DEC97.75CE</v>
          </cell>
          <cell r="B512">
            <v>2229251</v>
          </cell>
          <cell r="C512">
            <v>44560</v>
          </cell>
        </row>
        <row r="513">
          <cell r="A513" t="str">
            <v>577GS203021DEC97.75PE</v>
          </cell>
          <cell r="B513">
            <v>2229507</v>
          </cell>
          <cell r="C513">
            <v>44560</v>
          </cell>
        </row>
        <row r="514">
          <cell r="A514" t="str">
            <v>577GS203021DEC97CE</v>
          </cell>
          <cell r="B514">
            <v>2183939</v>
          </cell>
          <cell r="C514">
            <v>44560</v>
          </cell>
        </row>
        <row r="515">
          <cell r="A515" t="str">
            <v>577GS203021DEC97PE</v>
          </cell>
          <cell r="B515">
            <v>2184195</v>
          </cell>
          <cell r="C515">
            <v>44560</v>
          </cell>
        </row>
        <row r="516">
          <cell r="A516" t="str">
            <v>577GS203021DEC98.25CE</v>
          </cell>
          <cell r="B516">
            <v>2230275</v>
          </cell>
          <cell r="C516">
            <v>44560</v>
          </cell>
        </row>
        <row r="517">
          <cell r="A517" t="str">
            <v>577GS203021DEC98.25PE</v>
          </cell>
          <cell r="B517">
            <v>2230531</v>
          </cell>
          <cell r="C517">
            <v>44560</v>
          </cell>
        </row>
        <row r="518">
          <cell r="A518" t="str">
            <v>577GS203021DEC98.5CE</v>
          </cell>
          <cell r="B518">
            <v>2230787</v>
          </cell>
          <cell r="C518">
            <v>44560</v>
          </cell>
        </row>
        <row r="519">
          <cell r="A519" t="str">
            <v>577GS203021DEC98.5PE</v>
          </cell>
          <cell r="B519">
            <v>2231043</v>
          </cell>
          <cell r="C519">
            <v>44560</v>
          </cell>
        </row>
        <row r="520">
          <cell r="A520" t="str">
            <v>577GS203021DEC98.75CE</v>
          </cell>
          <cell r="B520">
            <v>2231299</v>
          </cell>
          <cell r="C520">
            <v>44560</v>
          </cell>
        </row>
        <row r="521">
          <cell r="A521" t="str">
            <v>577GS203021DEC98.75PE</v>
          </cell>
          <cell r="B521">
            <v>2231555</v>
          </cell>
          <cell r="C521">
            <v>44560</v>
          </cell>
        </row>
        <row r="522">
          <cell r="A522" t="str">
            <v>577GS203021DEC98CE</v>
          </cell>
          <cell r="B522">
            <v>2229763</v>
          </cell>
          <cell r="C522">
            <v>44560</v>
          </cell>
        </row>
        <row r="523">
          <cell r="A523" t="str">
            <v>577GS203021DEC98PE</v>
          </cell>
          <cell r="B523">
            <v>2230019</v>
          </cell>
          <cell r="C523">
            <v>44560</v>
          </cell>
        </row>
        <row r="524">
          <cell r="A524" t="str">
            <v>577GS203021DEC99.25CE</v>
          </cell>
          <cell r="B524">
            <v>2232323</v>
          </cell>
          <cell r="C524">
            <v>44560</v>
          </cell>
        </row>
        <row r="525">
          <cell r="A525" t="str">
            <v>577GS203021DEC99.25PE</v>
          </cell>
          <cell r="B525">
            <v>2232579</v>
          </cell>
          <cell r="C525">
            <v>44560</v>
          </cell>
        </row>
        <row r="526">
          <cell r="A526" t="str">
            <v>577GS203021DEC99.5CE</v>
          </cell>
          <cell r="B526">
            <v>2232835</v>
          </cell>
          <cell r="C526">
            <v>44560</v>
          </cell>
        </row>
        <row r="527">
          <cell r="A527" t="str">
            <v>577GS203021DEC99.5PE</v>
          </cell>
          <cell r="B527">
            <v>2233091</v>
          </cell>
          <cell r="C527">
            <v>44560</v>
          </cell>
        </row>
        <row r="528">
          <cell r="A528" t="str">
            <v>577GS203021DEC99.75CE</v>
          </cell>
          <cell r="B528">
            <v>2233347</v>
          </cell>
          <cell r="C528">
            <v>44560</v>
          </cell>
        </row>
        <row r="529">
          <cell r="A529" t="str">
            <v>577GS203021DEC99.75PE</v>
          </cell>
          <cell r="B529">
            <v>2233603</v>
          </cell>
          <cell r="C529">
            <v>44560</v>
          </cell>
        </row>
        <row r="530">
          <cell r="A530" t="str">
            <v>577GS203021DEC99CE</v>
          </cell>
          <cell r="B530">
            <v>2231811</v>
          </cell>
          <cell r="C530">
            <v>44560</v>
          </cell>
        </row>
        <row r="531">
          <cell r="A531" t="str">
            <v>577GS203021DEC99PE</v>
          </cell>
          <cell r="B531">
            <v>2232067</v>
          </cell>
          <cell r="C531">
            <v>44560</v>
          </cell>
        </row>
        <row r="532">
          <cell r="A532" t="str">
            <v>579GS203021FEB100.25CE</v>
          </cell>
          <cell r="B532">
            <v>1742083</v>
          </cell>
          <cell r="C532">
            <v>44252</v>
          </cell>
        </row>
        <row r="533">
          <cell r="A533" t="str">
            <v>579GS203021FEB100.25PE</v>
          </cell>
          <cell r="B533">
            <v>1742339</v>
          </cell>
          <cell r="C533">
            <v>44252</v>
          </cell>
        </row>
        <row r="534">
          <cell r="A534" t="str">
            <v>579GS203021FEB100.5CE</v>
          </cell>
          <cell r="B534">
            <v>1742595</v>
          </cell>
          <cell r="C534">
            <v>44252</v>
          </cell>
        </row>
        <row r="535">
          <cell r="A535" t="str">
            <v>579GS203021FEB100.5PE</v>
          </cell>
          <cell r="B535">
            <v>1742851</v>
          </cell>
          <cell r="C535">
            <v>44252</v>
          </cell>
        </row>
        <row r="536">
          <cell r="A536" t="str">
            <v>579GS203021FEB100.75CE</v>
          </cell>
          <cell r="B536">
            <v>1743107</v>
          </cell>
          <cell r="C536">
            <v>44252</v>
          </cell>
        </row>
        <row r="537">
          <cell r="A537" t="str">
            <v>579GS203021FEB100.75PE</v>
          </cell>
          <cell r="B537">
            <v>1743363</v>
          </cell>
          <cell r="C537">
            <v>44252</v>
          </cell>
        </row>
        <row r="538">
          <cell r="A538" t="str">
            <v>579GS203021FEB100CE</v>
          </cell>
          <cell r="B538">
            <v>1741571</v>
          </cell>
          <cell r="C538">
            <v>44252</v>
          </cell>
        </row>
        <row r="539">
          <cell r="A539" t="str">
            <v>579GS203021FEB100PE</v>
          </cell>
          <cell r="B539">
            <v>1741827</v>
          </cell>
          <cell r="C539">
            <v>44252</v>
          </cell>
        </row>
        <row r="540">
          <cell r="A540" t="str">
            <v>579GS203021FEB101.25CE</v>
          </cell>
          <cell r="B540">
            <v>1744131</v>
          </cell>
          <cell r="C540">
            <v>44252</v>
          </cell>
        </row>
        <row r="541">
          <cell r="A541" t="str">
            <v>579GS203021FEB101.25PE</v>
          </cell>
          <cell r="B541">
            <v>1744387</v>
          </cell>
          <cell r="C541">
            <v>44252</v>
          </cell>
        </row>
        <row r="542">
          <cell r="A542" t="str">
            <v>579GS203021FEB101.5CE</v>
          </cell>
          <cell r="B542">
            <v>1744643</v>
          </cell>
          <cell r="C542">
            <v>44252</v>
          </cell>
        </row>
        <row r="543">
          <cell r="A543" t="str">
            <v>579GS203021FEB101.5PE</v>
          </cell>
          <cell r="B543">
            <v>1744899</v>
          </cell>
          <cell r="C543">
            <v>44252</v>
          </cell>
        </row>
        <row r="544">
          <cell r="A544" t="str">
            <v>579GS203021FEB101.75CE</v>
          </cell>
          <cell r="B544">
            <v>1745155</v>
          </cell>
          <cell r="C544">
            <v>44252</v>
          </cell>
        </row>
        <row r="545">
          <cell r="A545" t="str">
            <v>579GS203021FEB101.75PE</v>
          </cell>
          <cell r="B545">
            <v>1745411</v>
          </cell>
          <cell r="C545">
            <v>44252</v>
          </cell>
        </row>
        <row r="546">
          <cell r="A546" t="str">
            <v>579GS203021FEB101CE</v>
          </cell>
          <cell r="B546">
            <v>1743619</v>
          </cell>
          <cell r="C546">
            <v>44252</v>
          </cell>
        </row>
        <row r="547">
          <cell r="A547" t="str">
            <v>579GS203021FEB101PE</v>
          </cell>
          <cell r="B547">
            <v>1743875</v>
          </cell>
          <cell r="C547">
            <v>44252</v>
          </cell>
        </row>
        <row r="548">
          <cell r="A548" t="str">
            <v>579GS203021FEB102.25CE</v>
          </cell>
          <cell r="B548">
            <v>1746179</v>
          </cell>
          <cell r="C548">
            <v>44252</v>
          </cell>
        </row>
        <row r="549">
          <cell r="A549" t="str">
            <v>579GS203021FEB102.25PE</v>
          </cell>
          <cell r="B549">
            <v>1746435</v>
          </cell>
          <cell r="C549">
            <v>44252</v>
          </cell>
        </row>
        <row r="550">
          <cell r="A550" t="str">
            <v>579GS203021FEB102.5CE</v>
          </cell>
          <cell r="B550">
            <v>1746691</v>
          </cell>
          <cell r="C550">
            <v>44252</v>
          </cell>
        </row>
        <row r="551">
          <cell r="A551" t="str">
            <v>579GS203021FEB102.5PE</v>
          </cell>
          <cell r="B551">
            <v>1746947</v>
          </cell>
          <cell r="C551">
            <v>44252</v>
          </cell>
        </row>
        <row r="552">
          <cell r="A552" t="str">
            <v>579GS203021FEB102.75CE</v>
          </cell>
          <cell r="B552">
            <v>1747203</v>
          </cell>
          <cell r="C552">
            <v>44252</v>
          </cell>
        </row>
        <row r="553">
          <cell r="A553" t="str">
            <v>579GS203021FEB102.75PE</v>
          </cell>
          <cell r="B553">
            <v>1747459</v>
          </cell>
          <cell r="C553">
            <v>44252</v>
          </cell>
        </row>
        <row r="554">
          <cell r="A554" t="str">
            <v>579GS203021FEB102CE</v>
          </cell>
          <cell r="B554">
            <v>1745667</v>
          </cell>
          <cell r="C554">
            <v>44252</v>
          </cell>
        </row>
        <row r="555">
          <cell r="A555" t="str">
            <v>579GS203021FEB102PE</v>
          </cell>
          <cell r="B555">
            <v>1745923</v>
          </cell>
          <cell r="C555">
            <v>44252</v>
          </cell>
        </row>
        <row r="556">
          <cell r="A556" t="str">
            <v>579GS203021FEB103.25CE</v>
          </cell>
          <cell r="B556">
            <v>1748227</v>
          </cell>
          <cell r="C556">
            <v>44252</v>
          </cell>
        </row>
        <row r="557">
          <cell r="A557" t="str">
            <v>579GS203021FEB103.25PE</v>
          </cell>
          <cell r="B557">
            <v>1748483</v>
          </cell>
          <cell r="C557">
            <v>44252</v>
          </cell>
        </row>
        <row r="558">
          <cell r="A558" t="str">
            <v>579GS203021FEB103.5CE</v>
          </cell>
          <cell r="B558">
            <v>595203</v>
          </cell>
          <cell r="C558">
            <v>44252</v>
          </cell>
        </row>
        <row r="559">
          <cell r="A559" t="str">
            <v>579GS203021FEB103.5PE</v>
          </cell>
          <cell r="B559">
            <v>598531</v>
          </cell>
          <cell r="C559">
            <v>44252</v>
          </cell>
        </row>
        <row r="560">
          <cell r="A560" t="str">
            <v>579GS203021FEB103CE</v>
          </cell>
          <cell r="B560">
            <v>1747715</v>
          </cell>
          <cell r="C560">
            <v>44252</v>
          </cell>
        </row>
        <row r="561">
          <cell r="A561" t="str">
            <v>579GS203021FEB103PE</v>
          </cell>
          <cell r="B561">
            <v>1747971</v>
          </cell>
          <cell r="C561">
            <v>44252</v>
          </cell>
        </row>
        <row r="562">
          <cell r="A562" t="str">
            <v>579GS203021FEB92.5CE</v>
          </cell>
          <cell r="B562">
            <v>3528963</v>
          </cell>
          <cell r="C562">
            <v>44252</v>
          </cell>
        </row>
        <row r="563">
          <cell r="A563" t="str">
            <v>579GS203021FEB92.5PE</v>
          </cell>
          <cell r="B563">
            <v>3529219</v>
          </cell>
          <cell r="C563">
            <v>44252</v>
          </cell>
        </row>
        <row r="564">
          <cell r="A564" t="str">
            <v>579GS203021FEB92.75CE</v>
          </cell>
          <cell r="B564">
            <v>3383299</v>
          </cell>
          <cell r="C564">
            <v>44252</v>
          </cell>
        </row>
        <row r="565">
          <cell r="A565" t="str">
            <v>579GS203021FEB92.75PE</v>
          </cell>
          <cell r="B565">
            <v>3383555</v>
          </cell>
          <cell r="C565">
            <v>44252</v>
          </cell>
        </row>
        <row r="566">
          <cell r="A566" t="str">
            <v>579GS203021FEB93.25CE</v>
          </cell>
          <cell r="B566">
            <v>2988291</v>
          </cell>
          <cell r="C566">
            <v>44252</v>
          </cell>
        </row>
        <row r="567">
          <cell r="A567" t="str">
            <v>579GS203021FEB93.25PE</v>
          </cell>
          <cell r="B567">
            <v>2988547</v>
          </cell>
          <cell r="C567">
            <v>44252</v>
          </cell>
        </row>
        <row r="568">
          <cell r="A568" t="str">
            <v>579GS203021FEB93.5CE</v>
          </cell>
          <cell r="B568">
            <v>2988803</v>
          </cell>
          <cell r="C568">
            <v>44252</v>
          </cell>
        </row>
        <row r="569">
          <cell r="A569" t="str">
            <v>579GS203021FEB93.5PE</v>
          </cell>
          <cell r="B569">
            <v>2989059</v>
          </cell>
          <cell r="C569">
            <v>44252</v>
          </cell>
        </row>
        <row r="570">
          <cell r="A570" t="str">
            <v>579GS203021FEB93.75CE</v>
          </cell>
          <cell r="B570">
            <v>1208835</v>
          </cell>
          <cell r="C570">
            <v>44252</v>
          </cell>
        </row>
        <row r="571">
          <cell r="A571" t="str">
            <v>579GS203021FEB93.75PE</v>
          </cell>
          <cell r="B571">
            <v>1209091</v>
          </cell>
          <cell r="C571">
            <v>44252</v>
          </cell>
        </row>
        <row r="572">
          <cell r="A572" t="str">
            <v>579GS203021FEB93CE</v>
          </cell>
          <cell r="B572">
            <v>737539</v>
          </cell>
          <cell r="C572">
            <v>44252</v>
          </cell>
        </row>
        <row r="573">
          <cell r="A573" t="str">
            <v>579GS203021FEB93PE</v>
          </cell>
          <cell r="B573">
            <v>738307</v>
          </cell>
          <cell r="C573">
            <v>44252</v>
          </cell>
        </row>
        <row r="574">
          <cell r="A574" t="str">
            <v>579GS203021FEB94.25CE</v>
          </cell>
          <cell r="B574">
            <v>919555</v>
          </cell>
          <cell r="C574">
            <v>44252</v>
          </cell>
        </row>
        <row r="575">
          <cell r="A575" t="str">
            <v>579GS203021FEB94.25PE</v>
          </cell>
          <cell r="B575">
            <v>920835</v>
          </cell>
          <cell r="C575">
            <v>44252</v>
          </cell>
        </row>
        <row r="576">
          <cell r="A576" t="str">
            <v>579GS203021FEB94.5CE</v>
          </cell>
          <cell r="B576">
            <v>2937859</v>
          </cell>
          <cell r="C576">
            <v>44252</v>
          </cell>
        </row>
        <row r="577">
          <cell r="A577" t="str">
            <v>579GS203021FEB94.5PE</v>
          </cell>
          <cell r="B577">
            <v>2938115</v>
          </cell>
          <cell r="C577">
            <v>44252</v>
          </cell>
        </row>
        <row r="578">
          <cell r="A578" t="str">
            <v>579GS203021FEB94.75CE</v>
          </cell>
          <cell r="B578">
            <v>1782019</v>
          </cell>
          <cell r="C578">
            <v>44252</v>
          </cell>
        </row>
        <row r="579">
          <cell r="A579" t="str">
            <v>579GS203021FEB94.75PE</v>
          </cell>
          <cell r="B579">
            <v>1782275</v>
          </cell>
          <cell r="C579">
            <v>44252</v>
          </cell>
        </row>
        <row r="580">
          <cell r="A580" t="str">
            <v>579GS203021FEB94CE</v>
          </cell>
          <cell r="B580">
            <v>919043</v>
          </cell>
          <cell r="C580">
            <v>44252</v>
          </cell>
        </row>
        <row r="581">
          <cell r="A581" t="str">
            <v>579GS203021FEB94PE</v>
          </cell>
          <cell r="B581">
            <v>919299</v>
          </cell>
          <cell r="C581">
            <v>44252</v>
          </cell>
        </row>
        <row r="582">
          <cell r="A582" t="str">
            <v>579GS203021FEB95.25CE</v>
          </cell>
          <cell r="B582">
            <v>1731331</v>
          </cell>
          <cell r="C582">
            <v>44252</v>
          </cell>
        </row>
        <row r="583">
          <cell r="A583" t="str">
            <v>579GS203021FEB95.25PE</v>
          </cell>
          <cell r="B583">
            <v>1731587</v>
          </cell>
          <cell r="C583">
            <v>44252</v>
          </cell>
        </row>
        <row r="584">
          <cell r="A584" t="str">
            <v>579GS203021FEB95.5CE</v>
          </cell>
          <cell r="B584">
            <v>1731843</v>
          </cell>
          <cell r="C584">
            <v>44252</v>
          </cell>
        </row>
        <row r="585">
          <cell r="A585" t="str">
            <v>579GS203021FEB95.5PE</v>
          </cell>
          <cell r="B585">
            <v>1732099</v>
          </cell>
          <cell r="C585">
            <v>44252</v>
          </cell>
        </row>
        <row r="586">
          <cell r="A586" t="str">
            <v>579GS203021FEB95.75CE</v>
          </cell>
          <cell r="B586">
            <v>1732355</v>
          </cell>
          <cell r="C586">
            <v>44252</v>
          </cell>
        </row>
        <row r="587">
          <cell r="A587" t="str">
            <v>579GS203021FEB95.75PE</v>
          </cell>
          <cell r="B587">
            <v>1733123</v>
          </cell>
          <cell r="C587">
            <v>44252</v>
          </cell>
        </row>
        <row r="588">
          <cell r="A588" t="str">
            <v>579GS203021FEB95CE</v>
          </cell>
          <cell r="B588">
            <v>591619</v>
          </cell>
          <cell r="C588">
            <v>44252</v>
          </cell>
        </row>
        <row r="589">
          <cell r="A589" t="str">
            <v>579GS203021FEB95PE</v>
          </cell>
          <cell r="B589">
            <v>627971</v>
          </cell>
          <cell r="C589">
            <v>44252</v>
          </cell>
        </row>
        <row r="590">
          <cell r="A590" t="str">
            <v>579GS203021FEB96.25CE</v>
          </cell>
          <cell r="B590">
            <v>1733891</v>
          </cell>
          <cell r="C590">
            <v>44252</v>
          </cell>
        </row>
        <row r="591">
          <cell r="A591" t="str">
            <v>579GS203021FEB96.25PE</v>
          </cell>
          <cell r="B591">
            <v>1734147</v>
          </cell>
          <cell r="C591">
            <v>44252</v>
          </cell>
        </row>
        <row r="592">
          <cell r="A592" t="str">
            <v>579GS203021FEB96.5CE</v>
          </cell>
          <cell r="B592">
            <v>1734403</v>
          </cell>
          <cell r="C592">
            <v>44252</v>
          </cell>
        </row>
        <row r="593">
          <cell r="A593" t="str">
            <v>579GS203021FEB96.5PE</v>
          </cell>
          <cell r="B593">
            <v>1734659</v>
          </cell>
          <cell r="C593">
            <v>44252</v>
          </cell>
        </row>
        <row r="594">
          <cell r="A594" t="str">
            <v>579GS203021FEB96.75CE</v>
          </cell>
          <cell r="B594">
            <v>1734915</v>
          </cell>
          <cell r="C594">
            <v>44252</v>
          </cell>
        </row>
        <row r="595">
          <cell r="A595" t="str">
            <v>579GS203021FEB96.75PE</v>
          </cell>
          <cell r="B595">
            <v>1735171</v>
          </cell>
          <cell r="C595">
            <v>44252</v>
          </cell>
        </row>
        <row r="596">
          <cell r="A596" t="str">
            <v>579GS203021FEB96CE</v>
          </cell>
          <cell r="B596">
            <v>1733379</v>
          </cell>
          <cell r="C596">
            <v>44252</v>
          </cell>
        </row>
        <row r="597">
          <cell r="A597" t="str">
            <v>579GS203021FEB96PE</v>
          </cell>
          <cell r="B597">
            <v>1733635</v>
          </cell>
          <cell r="C597">
            <v>44252</v>
          </cell>
        </row>
        <row r="598">
          <cell r="A598" t="str">
            <v>579GS203021FEB97.25CE</v>
          </cell>
          <cell r="B598">
            <v>1735939</v>
          </cell>
          <cell r="C598">
            <v>44252</v>
          </cell>
        </row>
        <row r="599">
          <cell r="A599" t="str">
            <v>579GS203021FEB97.25PE</v>
          </cell>
          <cell r="B599">
            <v>1736195</v>
          </cell>
          <cell r="C599">
            <v>44252</v>
          </cell>
        </row>
        <row r="600">
          <cell r="A600" t="str">
            <v>579GS203021FEB97.5CE</v>
          </cell>
          <cell r="B600">
            <v>1736451</v>
          </cell>
          <cell r="C600">
            <v>44252</v>
          </cell>
        </row>
        <row r="601">
          <cell r="A601" t="str">
            <v>579GS203021FEB97.5PE</v>
          </cell>
          <cell r="B601">
            <v>1736707</v>
          </cell>
          <cell r="C601">
            <v>44252</v>
          </cell>
        </row>
        <row r="602">
          <cell r="A602" t="str">
            <v>579GS203021FEB97.75CE</v>
          </cell>
          <cell r="B602">
            <v>1736963</v>
          </cell>
          <cell r="C602">
            <v>44252</v>
          </cell>
        </row>
        <row r="603">
          <cell r="A603" t="str">
            <v>579GS203021FEB97.75PE</v>
          </cell>
          <cell r="B603">
            <v>1737219</v>
          </cell>
          <cell r="C603">
            <v>44252</v>
          </cell>
        </row>
        <row r="604">
          <cell r="A604" t="str">
            <v>579GS203021FEB97CE</v>
          </cell>
          <cell r="B604">
            <v>1735427</v>
          </cell>
          <cell r="C604">
            <v>44252</v>
          </cell>
        </row>
        <row r="605">
          <cell r="A605" t="str">
            <v>579GS203021FEB97PE</v>
          </cell>
          <cell r="B605">
            <v>1735683</v>
          </cell>
          <cell r="C605">
            <v>44252</v>
          </cell>
        </row>
        <row r="606">
          <cell r="A606" t="str">
            <v>579GS203021FEB98.25CE</v>
          </cell>
          <cell r="B606">
            <v>1737987</v>
          </cell>
          <cell r="C606">
            <v>44252</v>
          </cell>
        </row>
        <row r="607">
          <cell r="A607" t="str">
            <v>579GS203021FEB98.25PE</v>
          </cell>
          <cell r="B607">
            <v>1738243</v>
          </cell>
          <cell r="C607">
            <v>44252</v>
          </cell>
        </row>
        <row r="608">
          <cell r="A608" t="str">
            <v>579GS203021FEB98.5CE</v>
          </cell>
          <cell r="B608">
            <v>1738499</v>
          </cell>
          <cell r="C608">
            <v>44252</v>
          </cell>
        </row>
        <row r="609">
          <cell r="A609" t="str">
            <v>579GS203021FEB98.5PE</v>
          </cell>
          <cell r="B609">
            <v>1738755</v>
          </cell>
          <cell r="C609">
            <v>44252</v>
          </cell>
        </row>
        <row r="610">
          <cell r="A610" t="str">
            <v>579GS203021FEB98.75CE</v>
          </cell>
          <cell r="B610">
            <v>1739011</v>
          </cell>
          <cell r="C610">
            <v>44252</v>
          </cell>
        </row>
        <row r="611">
          <cell r="A611" t="str">
            <v>579GS203021FEB98.75PE</v>
          </cell>
          <cell r="B611">
            <v>1739267</v>
          </cell>
          <cell r="C611">
            <v>44252</v>
          </cell>
        </row>
        <row r="612">
          <cell r="A612" t="str">
            <v>579GS203021FEB98CE</v>
          </cell>
          <cell r="B612">
            <v>1737475</v>
          </cell>
          <cell r="C612">
            <v>44252</v>
          </cell>
        </row>
        <row r="613">
          <cell r="A613" t="str">
            <v>579GS203021FEB98PE</v>
          </cell>
          <cell r="B613">
            <v>1737731</v>
          </cell>
          <cell r="C613">
            <v>44252</v>
          </cell>
        </row>
        <row r="614">
          <cell r="A614" t="str">
            <v>579GS203021FEB99.25CE</v>
          </cell>
          <cell r="B614">
            <v>1740035</v>
          </cell>
          <cell r="C614">
            <v>44252</v>
          </cell>
        </row>
        <row r="615">
          <cell r="A615" t="str">
            <v>579GS203021FEB99.25PE</v>
          </cell>
          <cell r="B615">
            <v>1740291</v>
          </cell>
          <cell r="C615">
            <v>44252</v>
          </cell>
        </row>
        <row r="616">
          <cell r="A616" t="str">
            <v>579GS203021FEB99.5CE</v>
          </cell>
          <cell r="B616">
            <v>1740547</v>
          </cell>
          <cell r="C616">
            <v>44252</v>
          </cell>
        </row>
        <row r="617">
          <cell r="A617" t="str">
            <v>579GS203021FEB99.5PE</v>
          </cell>
          <cell r="B617">
            <v>1740803</v>
          </cell>
          <cell r="C617">
            <v>44252</v>
          </cell>
        </row>
        <row r="618">
          <cell r="A618" t="str">
            <v>579GS203021FEB99.75CE</v>
          </cell>
          <cell r="B618">
            <v>1741059</v>
          </cell>
          <cell r="C618">
            <v>44252</v>
          </cell>
        </row>
        <row r="619">
          <cell r="A619" t="str">
            <v>579GS203021FEB99.75PE</v>
          </cell>
          <cell r="B619">
            <v>1741315</v>
          </cell>
          <cell r="C619">
            <v>44252</v>
          </cell>
        </row>
        <row r="620">
          <cell r="A620" t="str">
            <v>579GS203021FEB99CE</v>
          </cell>
          <cell r="B620">
            <v>1739523</v>
          </cell>
          <cell r="C620">
            <v>44252</v>
          </cell>
        </row>
        <row r="621">
          <cell r="A621" t="str">
            <v>579GS203021FEB99PE</v>
          </cell>
          <cell r="B621">
            <v>1739779</v>
          </cell>
          <cell r="C621">
            <v>44252</v>
          </cell>
        </row>
        <row r="622">
          <cell r="A622" t="str">
            <v>579GS203021MAR100.25CE</v>
          </cell>
          <cell r="B622">
            <v>1295107</v>
          </cell>
          <cell r="C622">
            <v>44280</v>
          </cell>
        </row>
        <row r="623">
          <cell r="A623" t="str">
            <v>579GS203021MAR100.25PE</v>
          </cell>
          <cell r="B623">
            <v>1295363</v>
          </cell>
          <cell r="C623">
            <v>44280</v>
          </cell>
        </row>
        <row r="624">
          <cell r="A624" t="str">
            <v>579GS203021MAR100.5CE</v>
          </cell>
          <cell r="B624">
            <v>1295619</v>
          </cell>
          <cell r="C624">
            <v>44280</v>
          </cell>
        </row>
        <row r="625">
          <cell r="A625" t="str">
            <v>579GS203021MAR100.5PE</v>
          </cell>
          <cell r="B625">
            <v>1295875</v>
          </cell>
          <cell r="C625">
            <v>44280</v>
          </cell>
        </row>
        <row r="626">
          <cell r="A626" t="str">
            <v>579GS203021MAR100.75CE</v>
          </cell>
          <cell r="B626">
            <v>1296131</v>
          </cell>
          <cell r="C626">
            <v>44280</v>
          </cell>
        </row>
        <row r="627">
          <cell r="A627" t="str">
            <v>579GS203021MAR100.75PE</v>
          </cell>
          <cell r="B627">
            <v>1296387</v>
          </cell>
          <cell r="C627">
            <v>44280</v>
          </cell>
        </row>
        <row r="628">
          <cell r="A628" t="str">
            <v>579GS203021MAR100CE</v>
          </cell>
          <cell r="B628">
            <v>1294595</v>
          </cell>
          <cell r="C628">
            <v>44280</v>
          </cell>
        </row>
        <row r="629">
          <cell r="A629" t="str">
            <v>579GS203021MAR100PE</v>
          </cell>
          <cell r="B629">
            <v>1294851</v>
          </cell>
          <cell r="C629">
            <v>44280</v>
          </cell>
        </row>
        <row r="630">
          <cell r="A630" t="str">
            <v>579GS203021MAR101.25CE</v>
          </cell>
          <cell r="B630">
            <v>1297155</v>
          </cell>
          <cell r="C630">
            <v>44280</v>
          </cell>
        </row>
        <row r="631">
          <cell r="A631" t="str">
            <v>579GS203021MAR101.25PE</v>
          </cell>
          <cell r="B631">
            <v>1297411</v>
          </cell>
          <cell r="C631">
            <v>44280</v>
          </cell>
        </row>
        <row r="632">
          <cell r="A632" t="str">
            <v>579GS203021MAR101.5CE</v>
          </cell>
          <cell r="B632">
            <v>1297667</v>
          </cell>
          <cell r="C632">
            <v>44280</v>
          </cell>
        </row>
        <row r="633">
          <cell r="A633" t="str">
            <v>579GS203021MAR101.5PE</v>
          </cell>
          <cell r="B633">
            <v>1297923</v>
          </cell>
          <cell r="C633">
            <v>44280</v>
          </cell>
        </row>
        <row r="634">
          <cell r="A634" t="str">
            <v>579GS203021MAR101.75CE</v>
          </cell>
          <cell r="B634">
            <v>1298179</v>
          </cell>
          <cell r="C634">
            <v>44280</v>
          </cell>
        </row>
        <row r="635">
          <cell r="A635" t="str">
            <v>579GS203021MAR101.75PE</v>
          </cell>
          <cell r="B635">
            <v>1298435</v>
          </cell>
          <cell r="C635">
            <v>44280</v>
          </cell>
        </row>
        <row r="636">
          <cell r="A636" t="str">
            <v>579GS203021MAR101CE</v>
          </cell>
          <cell r="B636">
            <v>1296643</v>
          </cell>
          <cell r="C636">
            <v>44280</v>
          </cell>
        </row>
        <row r="637">
          <cell r="A637" t="str">
            <v>579GS203021MAR101PE</v>
          </cell>
          <cell r="B637">
            <v>1296899</v>
          </cell>
          <cell r="C637">
            <v>44280</v>
          </cell>
        </row>
        <row r="638">
          <cell r="A638" t="str">
            <v>579GS203021MAR102.25CE</v>
          </cell>
          <cell r="B638">
            <v>1299203</v>
          </cell>
          <cell r="C638">
            <v>44280</v>
          </cell>
        </row>
        <row r="639">
          <cell r="A639" t="str">
            <v>579GS203021MAR102.25PE</v>
          </cell>
          <cell r="B639">
            <v>1299459</v>
          </cell>
          <cell r="C639">
            <v>44280</v>
          </cell>
        </row>
        <row r="640">
          <cell r="A640" t="str">
            <v>579GS203021MAR102.5CE</v>
          </cell>
          <cell r="B640">
            <v>1299715</v>
          </cell>
          <cell r="C640">
            <v>44280</v>
          </cell>
        </row>
        <row r="641">
          <cell r="A641" t="str">
            <v>579GS203021MAR102.5PE</v>
          </cell>
          <cell r="B641">
            <v>1299971</v>
          </cell>
          <cell r="C641">
            <v>44280</v>
          </cell>
        </row>
        <row r="642">
          <cell r="A642" t="str">
            <v>579GS203021MAR102.75CE</v>
          </cell>
          <cell r="B642">
            <v>1300227</v>
          </cell>
          <cell r="C642">
            <v>44280</v>
          </cell>
        </row>
        <row r="643">
          <cell r="A643" t="str">
            <v>579GS203021MAR102.75PE</v>
          </cell>
          <cell r="B643">
            <v>1300483</v>
          </cell>
          <cell r="C643">
            <v>44280</v>
          </cell>
        </row>
        <row r="644">
          <cell r="A644" t="str">
            <v>579GS203021MAR102CE</v>
          </cell>
          <cell r="B644">
            <v>1298691</v>
          </cell>
          <cell r="C644">
            <v>44280</v>
          </cell>
        </row>
        <row r="645">
          <cell r="A645" t="str">
            <v>579GS203021MAR102PE</v>
          </cell>
          <cell r="B645">
            <v>1298947</v>
          </cell>
          <cell r="C645">
            <v>44280</v>
          </cell>
        </row>
        <row r="646">
          <cell r="A646" t="str">
            <v>579GS203021MAR103.25CE</v>
          </cell>
          <cell r="B646">
            <v>1301251</v>
          </cell>
          <cell r="C646">
            <v>44280</v>
          </cell>
        </row>
        <row r="647">
          <cell r="A647" t="str">
            <v>579GS203021MAR103.25PE</v>
          </cell>
          <cell r="B647">
            <v>1301507</v>
          </cell>
          <cell r="C647">
            <v>44280</v>
          </cell>
        </row>
        <row r="648">
          <cell r="A648" t="str">
            <v>579GS203021MAR103.5CE</v>
          </cell>
          <cell r="B648">
            <v>1301763</v>
          </cell>
          <cell r="C648">
            <v>44280</v>
          </cell>
        </row>
        <row r="649">
          <cell r="A649" t="str">
            <v>579GS203021MAR103.5PE</v>
          </cell>
          <cell r="B649">
            <v>1302019</v>
          </cell>
          <cell r="C649">
            <v>44280</v>
          </cell>
        </row>
        <row r="650">
          <cell r="A650" t="str">
            <v>579GS203021MAR103.75CE</v>
          </cell>
          <cell r="B650">
            <v>1302275</v>
          </cell>
          <cell r="C650">
            <v>44280</v>
          </cell>
        </row>
        <row r="651">
          <cell r="A651" t="str">
            <v>579GS203021MAR103.75PE</v>
          </cell>
          <cell r="B651">
            <v>1302531</v>
          </cell>
          <cell r="C651">
            <v>44280</v>
          </cell>
        </row>
        <row r="652">
          <cell r="A652" t="str">
            <v>579GS203021MAR103CE</v>
          </cell>
          <cell r="B652">
            <v>1300739</v>
          </cell>
          <cell r="C652">
            <v>44280</v>
          </cell>
        </row>
        <row r="653">
          <cell r="A653" t="str">
            <v>579GS203021MAR103PE</v>
          </cell>
          <cell r="B653">
            <v>1300995</v>
          </cell>
          <cell r="C653">
            <v>44280</v>
          </cell>
        </row>
        <row r="654">
          <cell r="A654" t="str">
            <v>579GS203021MAR104.25CE</v>
          </cell>
          <cell r="B654">
            <v>777731</v>
          </cell>
          <cell r="C654">
            <v>44280</v>
          </cell>
        </row>
        <row r="655">
          <cell r="A655" t="str">
            <v>579GS203021MAR104.25PE</v>
          </cell>
          <cell r="B655">
            <v>777987</v>
          </cell>
          <cell r="C655">
            <v>44280</v>
          </cell>
        </row>
        <row r="656">
          <cell r="A656" t="str">
            <v>579GS203021MAR104CE</v>
          </cell>
          <cell r="B656">
            <v>1595395</v>
          </cell>
          <cell r="C656">
            <v>44280</v>
          </cell>
        </row>
        <row r="657">
          <cell r="A657" t="str">
            <v>579GS203021MAR104PE</v>
          </cell>
          <cell r="B657">
            <v>1595651</v>
          </cell>
          <cell r="C657">
            <v>44280</v>
          </cell>
        </row>
        <row r="658">
          <cell r="A658" t="str">
            <v>579GS203021MAR92.5CE</v>
          </cell>
          <cell r="B658">
            <v>3529475</v>
          </cell>
          <cell r="C658">
            <v>44280</v>
          </cell>
        </row>
        <row r="659">
          <cell r="A659" t="str">
            <v>579GS203021MAR92.5PE</v>
          </cell>
          <cell r="B659">
            <v>3529731</v>
          </cell>
          <cell r="C659">
            <v>44280</v>
          </cell>
        </row>
        <row r="660">
          <cell r="A660" t="str">
            <v>579GS203021MAR92.75CE</v>
          </cell>
          <cell r="B660">
            <v>3383811</v>
          </cell>
          <cell r="C660">
            <v>44280</v>
          </cell>
        </row>
        <row r="661">
          <cell r="A661" t="str">
            <v>579GS203021MAR92.75PE</v>
          </cell>
          <cell r="B661">
            <v>3384067</v>
          </cell>
          <cell r="C661">
            <v>44280</v>
          </cell>
        </row>
        <row r="662">
          <cell r="A662" t="str">
            <v>579GS203021MAR93.25CE</v>
          </cell>
          <cell r="B662">
            <v>886531</v>
          </cell>
          <cell r="C662">
            <v>44280</v>
          </cell>
        </row>
        <row r="663">
          <cell r="A663" t="str">
            <v>579GS203021MAR93.25PE</v>
          </cell>
          <cell r="B663">
            <v>886787</v>
          </cell>
          <cell r="C663">
            <v>44280</v>
          </cell>
        </row>
        <row r="664">
          <cell r="A664" t="str">
            <v>579GS203021MAR93.5CE</v>
          </cell>
          <cell r="B664">
            <v>912387</v>
          </cell>
          <cell r="C664">
            <v>44280</v>
          </cell>
        </row>
        <row r="665">
          <cell r="A665" t="str">
            <v>579GS203021MAR93.5PE</v>
          </cell>
          <cell r="B665">
            <v>912643</v>
          </cell>
          <cell r="C665">
            <v>44280</v>
          </cell>
        </row>
        <row r="666">
          <cell r="A666" t="str">
            <v>579GS203021MAR93.75CE</v>
          </cell>
          <cell r="B666">
            <v>1849091</v>
          </cell>
          <cell r="C666">
            <v>44280</v>
          </cell>
        </row>
        <row r="667">
          <cell r="A667" t="str">
            <v>579GS203021MAR93.75PE</v>
          </cell>
          <cell r="B667">
            <v>1849347</v>
          </cell>
          <cell r="C667">
            <v>44280</v>
          </cell>
        </row>
        <row r="668">
          <cell r="A668" t="str">
            <v>579GS203021MAR93CE</v>
          </cell>
          <cell r="B668">
            <v>699907</v>
          </cell>
          <cell r="C668">
            <v>44280</v>
          </cell>
        </row>
        <row r="669">
          <cell r="A669" t="str">
            <v>579GS203021MAR93PE</v>
          </cell>
          <cell r="B669">
            <v>700163</v>
          </cell>
          <cell r="C669">
            <v>44280</v>
          </cell>
        </row>
        <row r="670">
          <cell r="A670" t="str">
            <v>579GS203021MAR94.25CE</v>
          </cell>
          <cell r="B670">
            <v>1850115</v>
          </cell>
          <cell r="C670">
            <v>44280</v>
          </cell>
        </row>
        <row r="671">
          <cell r="A671" t="str">
            <v>579GS203021MAR94.25PE</v>
          </cell>
          <cell r="B671">
            <v>1850371</v>
          </cell>
          <cell r="C671">
            <v>44280</v>
          </cell>
        </row>
        <row r="672">
          <cell r="A672" t="str">
            <v>579GS203021MAR94.5CE</v>
          </cell>
          <cell r="B672">
            <v>498691</v>
          </cell>
          <cell r="C672">
            <v>44280</v>
          </cell>
        </row>
        <row r="673">
          <cell r="A673" t="str">
            <v>579GS203021MAR94.5PE</v>
          </cell>
          <cell r="B673">
            <v>519171</v>
          </cell>
          <cell r="C673">
            <v>44280</v>
          </cell>
        </row>
        <row r="674">
          <cell r="A674" t="str">
            <v>579GS203021MAR94.75CE</v>
          </cell>
          <cell r="B674">
            <v>1807875</v>
          </cell>
          <cell r="C674">
            <v>44280</v>
          </cell>
        </row>
        <row r="675">
          <cell r="A675" t="str">
            <v>579GS203021MAR94.75PE</v>
          </cell>
          <cell r="B675">
            <v>1808131</v>
          </cell>
          <cell r="C675">
            <v>44280</v>
          </cell>
        </row>
        <row r="676">
          <cell r="A676" t="str">
            <v>579GS203021MAR94CE</v>
          </cell>
          <cell r="B676">
            <v>1849603</v>
          </cell>
          <cell r="C676">
            <v>44280</v>
          </cell>
        </row>
        <row r="677">
          <cell r="A677" t="str">
            <v>579GS203021MAR94PE</v>
          </cell>
          <cell r="B677">
            <v>1849859</v>
          </cell>
          <cell r="C677">
            <v>44280</v>
          </cell>
        </row>
        <row r="678">
          <cell r="A678" t="str">
            <v>579GS203021MAR95.25CE</v>
          </cell>
          <cell r="B678">
            <v>396803</v>
          </cell>
          <cell r="C678">
            <v>44280</v>
          </cell>
        </row>
        <row r="679">
          <cell r="A679" t="str">
            <v>579GS203021MAR95.25PE</v>
          </cell>
          <cell r="B679">
            <v>397059</v>
          </cell>
          <cell r="C679">
            <v>44280</v>
          </cell>
        </row>
        <row r="680">
          <cell r="A680" t="str">
            <v>579GS203021MAR95.5CE</v>
          </cell>
          <cell r="B680">
            <v>2001923</v>
          </cell>
          <cell r="C680">
            <v>44280</v>
          </cell>
        </row>
        <row r="681">
          <cell r="A681" t="str">
            <v>579GS203021MAR95.5PE</v>
          </cell>
          <cell r="B681">
            <v>2002179</v>
          </cell>
          <cell r="C681">
            <v>44280</v>
          </cell>
        </row>
        <row r="682">
          <cell r="A682" t="str">
            <v>579GS203021MAR95.75CE</v>
          </cell>
          <cell r="B682">
            <v>1285891</v>
          </cell>
          <cell r="C682">
            <v>44280</v>
          </cell>
        </row>
        <row r="683">
          <cell r="A683" t="str">
            <v>579GS203021MAR95.75PE</v>
          </cell>
          <cell r="B683">
            <v>1286147</v>
          </cell>
          <cell r="C683">
            <v>44280</v>
          </cell>
        </row>
        <row r="684">
          <cell r="A684" t="str">
            <v>579GS203021MAR95CE</v>
          </cell>
          <cell r="B684">
            <v>409859</v>
          </cell>
          <cell r="C684">
            <v>44280</v>
          </cell>
        </row>
        <row r="685">
          <cell r="A685" t="str">
            <v>579GS203021MAR95PE</v>
          </cell>
          <cell r="B685">
            <v>410115</v>
          </cell>
          <cell r="C685">
            <v>44280</v>
          </cell>
        </row>
        <row r="686">
          <cell r="A686" t="str">
            <v>579GS203021MAR96.25CE</v>
          </cell>
          <cell r="B686">
            <v>1286915</v>
          </cell>
          <cell r="C686">
            <v>44280</v>
          </cell>
        </row>
        <row r="687">
          <cell r="A687" t="str">
            <v>579GS203021MAR96.25PE</v>
          </cell>
          <cell r="B687">
            <v>1287171</v>
          </cell>
          <cell r="C687">
            <v>44280</v>
          </cell>
        </row>
        <row r="688">
          <cell r="A688" t="str">
            <v>579GS203021MAR96.5CE</v>
          </cell>
          <cell r="B688">
            <v>1287427</v>
          </cell>
          <cell r="C688">
            <v>44280</v>
          </cell>
        </row>
        <row r="689">
          <cell r="A689" t="str">
            <v>579GS203021MAR96.5PE</v>
          </cell>
          <cell r="B689">
            <v>1287683</v>
          </cell>
          <cell r="C689">
            <v>44280</v>
          </cell>
        </row>
        <row r="690">
          <cell r="A690" t="str">
            <v>579GS203021MAR96.75CE</v>
          </cell>
          <cell r="B690">
            <v>1287939</v>
          </cell>
          <cell r="C690">
            <v>44280</v>
          </cell>
        </row>
        <row r="691">
          <cell r="A691" t="str">
            <v>579GS203021MAR96.75PE</v>
          </cell>
          <cell r="B691">
            <v>1288195</v>
          </cell>
          <cell r="C691">
            <v>44280</v>
          </cell>
        </row>
        <row r="692">
          <cell r="A692" t="str">
            <v>579GS203021MAR96CE</v>
          </cell>
          <cell r="B692">
            <v>1286403</v>
          </cell>
          <cell r="C692">
            <v>44280</v>
          </cell>
        </row>
        <row r="693">
          <cell r="A693" t="str">
            <v>579GS203021MAR96PE</v>
          </cell>
          <cell r="B693">
            <v>1286659</v>
          </cell>
          <cell r="C693">
            <v>44280</v>
          </cell>
        </row>
        <row r="694">
          <cell r="A694" t="str">
            <v>579GS203021MAR97.25CE</v>
          </cell>
          <cell r="B694">
            <v>1288963</v>
          </cell>
          <cell r="C694">
            <v>44280</v>
          </cell>
        </row>
        <row r="695">
          <cell r="A695" t="str">
            <v>579GS203021MAR97.25PE</v>
          </cell>
          <cell r="B695">
            <v>1289219</v>
          </cell>
          <cell r="C695">
            <v>44280</v>
          </cell>
        </row>
        <row r="696">
          <cell r="A696" t="str">
            <v>579GS203021MAR97.5CE</v>
          </cell>
          <cell r="B696">
            <v>1289475</v>
          </cell>
          <cell r="C696">
            <v>44280</v>
          </cell>
        </row>
        <row r="697">
          <cell r="A697" t="str">
            <v>579GS203021MAR97.5PE</v>
          </cell>
          <cell r="B697">
            <v>1289731</v>
          </cell>
          <cell r="C697">
            <v>44280</v>
          </cell>
        </row>
        <row r="698">
          <cell r="A698" t="str">
            <v>579GS203021MAR97.75CE</v>
          </cell>
          <cell r="B698">
            <v>1289987</v>
          </cell>
          <cell r="C698">
            <v>44280</v>
          </cell>
        </row>
        <row r="699">
          <cell r="A699" t="str">
            <v>579GS203021MAR97.75PE</v>
          </cell>
          <cell r="B699">
            <v>1290243</v>
          </cell>
          <cell r="C699">
            <v>44280</v>
          </cell>
        </row>
        <row r="700">
          <cell r="A700" t="str">
            <v>579GS203021MAR97CE</v>
          </cell>
          <cell r="B700">
            <v>1288451</v>
          </cell>
          <cell r="C700">
            <v>44280</v>
          </cell>
        </row>
        <row r="701">
          <cell r="A701" t="str">
            <v>579GS203021MAR97PE</v>
          </cell>
          <cell r="B701">
            <v>1288707</v>
          </cell>
          <cell r="C701">
            <v>44280</v>
          </cell>
        </row>
        <row r="702">
          <cell r="A702" t="str">
            <v>579GS203021MAR98.25CE</v>
          </cell>
          <cell r="B702">
            <v>1291011</v>
          </cell>
          <cell r="C702">
            <v>44280</v>
          </cell>
        </row>
        <row r="703">
          <cell r="A703" t="str">
            <v>579GS203021MAR98.25PE</v>
          </cell>
          <cell r="B703">
            <v>1291267</v>
          </cell>
          <cell r="C703">
            <v>44280</v>
          </cell>
        </row>
        <row r="704">
          <cell r="A704" t="str">
            <v>579GS203021MAR98.5CE</v>
          </cell>
          <cell r="B704">
            <v>1291523</v>
          </cell>
          <cell r="C704">
            <v>44280</v>
          </cell>
        </row>
        <row r="705">
          <cell r="A705" t="str">
            <v>579GS203021MAR98.5PE</v>
          </cell>
          <cell r="B705">
            <v>1291779</v>
          </cell>
          <cell r="C705">
            <v>44280</v>
          </cell>
        </row>
        <row r="706">
          <cell r="A706" t="str">
            <v>579GS203021MAR98.75CE</v>
          </cell>
          <cell r="B706">
            <v>1292035</v>
          </cell>
          <cell r="C706">
            <v>44280</v>
          </cell>
        </row>
        <row r="707">
          <cell r="A707" t="str">
            <v>579GS203021MAR98.75PE</v>
          </cell>
          <cell r="B707">
            <v>1292291</v>
          </cell>
          <cell r="C707">
            <v>44280</v>
          </cell>
        </row>
        <row r="708">
          <cell r="A708" t="str">
            <v>579GS203021MAR98CE</v>
          </cell>
          <cell r="B708">
            <v>1290499</v>
          </cell>
          <cell r="C708">
            <v>44280</v>
          </cell>
        </row>
        <row r="709">
          <cell r="A709" t="str">
            <v>579GS203021MAR98PE</v>
          </cell>
          <cell r="B709">
            <v>1290755</v>
          </cell>
          <cell r="C709">
            <v>44280</v>
          </cell>
        </row>
        <row r="710">
          <cell r="A710" t="str">
            <v>579GS203021MAR99.25CE</v>
          </cell>
          <cell r="B710">
            <v>1293059</v>
          </cell>
          <cell r="C710">
            <v>44280</v>
          </cell>
        </row>
        <row r="711">
          <cell r="A711" t="str">
            <v>579GS203021MAR99.25PE</v>
          </cell>
          <cell r="B711">
            <v>1293315</v>
          </cell>
          <cell r="C711">
            <v>44280</v>
          </cell>
        </row>
        <row r="712">
          <cell r="A712" t="str">
            <v>579GS203021MAR99.5CE</v>
          </cell>
          <cell r="B712">
            <v>1293571</v>
          </cell>
          <cell r="C712">
            <v>44280</v>
          </cell>
        </row>
        <row r="713">
          <cell r="A713" t="str">
            <v>579GS203021MAR99.5PE</v>
          </cell>
          <cell r="B713">
            <v>1293827</v>
          </cell>
          <cell r="C713">
            <v>44280</v>
          </cell>
        </row>
        <row r="714">
          <cell r="A714" t="str">
            <v>579GS203021MAR99.75CE</v>
          </cell>
          <cell r="B714">
            <v>1294083</v>
          </cell>
          <cell r="C714">
            <v>44280</v>
          </cell>
        </row>
        <row r="715">
          <cell r="A715" t="str">
            <v>579GS203021MAR99.75PE</v>
          </cell>
          <cell r="B715">
            <v>1294339</v>
          </cell>
          <cell r="C715">
            <v>44280</v>
          </cell>
        </row>
        <row r="716">
          <cell r="A716" t="str">
            <v>579GS203021MAR99CE</v>
          </cell>
          <cell r="B716">
            <v>1292547</v>
          </cell>
          <cell r="C716">
            <v>44280</v>
          </cell>
        </row>
        <row r="717">
          <cell r="A717" t="str">
            <v>579GS203021MAR99PE</v>
          </cell>
          <cell r="B717">
            <v>1292803</v>
          </cell>
          <cell r="C717">
            <v>44280</v>
          </cell>
        </row>
        <row r="718">
          <cell r="A718" t="str">
            <v>579GS203021APR100.25CE</v>
          </cell>
          <cell r="B718">
            <v>1371395</v>
          </cell>
          <cell r="C718">
            <v>44315</v>
          </cell>
        </row>
        <row r="719">
          <cell r="A719" t="str">
            <v>579GS203021APR100.25PE</v>
          </cell>
          <cell r="B719">
            <v>1371651</v>
          </cell>
          <cell r="C719">
            <v>44315</v>
          </cell>
        </row>
        <row r="720">
          <cell r="A720" t="str">
            <v>579GS203021APR100.5CE</v>
          </cell>
          <cell r="B720">
            <v>1371907</v>
          </cell>
          <cell r="C720">
            <v>44315</v>
          </cell>
        </row>
        <row r="721">
          <cell r="A721" t="str">
            <v>579GS203021APR100.5PE</v>
          </cell>
          <cell r="B721">
            <v>1372163</v>
          </cell>
          <cell r="C721">
            <v>44315</v>
          </cell>
        </row>
        <row r="722">
          <cell r="A722" t="str">
            <v>579GS203021APR100.75CE</v>
          </cell>
          <cell r="B722">
            <v>1372419</v>
          </cell>
          <cell r="C722">
            <v>44315</v>
          </cell>
        </row>
        <row r="723">
          <cell r="A723" t="str">
            <v>579GS203021APR100.75PE</v>
          </cell>
          <cell r="B723">
            <v>1372675</v>
          </cell>
          <cell r="C723">
            <v>44315</v>
          </cell>
        </row>
        <row r="724">
          <cell r="A724" t="str">
            <v>579GS203021APR100CE</v>
          </cell>
          <cell r="B724">
            <v>1370883</v>
          </cell>
          <cell r="C724">
            <v>44315</v>
          </cell>
        </row>
        <row r="725">
          <cell r="A725" t="str">
            <v>579GS203021APR100PE</v>
          </cell>
          <cell r="B725">
            <v>1371139</v>
          </cell>
          <cell r="C725">
            <v>44315</v>
          </cell>
        </row>
        <row r="726">
          <cell r="A726" t="str">
            <v>579GS203021APR101.25CE</v>
          </cell>
          <cell r="B726">
            <v>1373443</v>
          </cell>
          <cell r="C726">
            <v>44315</v>
          </cell>
        </row>
        <row r="727">
          <cell r="A727" t="str">
            <v>579GS203021APR101.25PE</v>
          </cell>
          <cell r="B727">
            <v>1373699</v>
          </cell>
          <cell r="C727">
            <v>44315</v>
          </cell>
        </row>
        <row r="728">
          <cell r="A728" t="str">
            <v>579GS203021APR101.5CE</v>
          </cell>
          <cell r="B728">
            <v>1373955</v>
          </cell>
          <cell r="C728">
            <v>44315</v>
          </cell>
        </row>
        <row r="729">
          <cell r="A729" t="str">
            <v>579GS203021APR101.5PE</v>
          </cell>
          <cell r="B729">
            <v>1374211</v>
          </cell>
          <cell r="C729">
            <v>44315</v>
          </cell>
        </row>
        <row r="730">
          <cell r="A730" t="str">
            <v>579GS203021APR101.75CE</v>
          </cell>
          <cell r="B730">
            <v>1374467</v>
          </cell>
          <cell r="C730">
            <v>44315</v>
          </cell>
        </row>
        <row r="731">
          <cell r="A731" t="str">
            <v>579GS203021APR101.75PE</v>
          </cell>
          <cell r="B731">
            <v>1374723</v>
          </cell>
          <cell r="C731">
            <v>44315</v>
          </cell>
        </row>
        <row r="732">
          <cell r="A732" t="str">
            <v>579GS203021APR101CE</v>
          </cell>
          <cell r="B732">
            <v>1372931</v>
          </cell>
          <cell r="C732">
            <v>44315</v>
          </cell>
        </row>
        <row r="733">
          <cell r="A733" t="str">
            <v>579GS203021APR101PE</v>
          </cell>
          <cell r="B733">
            <v>1373187</v>
          </cell>
          <cell r="C733">
            <v>44315</v>
          </cell>
        </row>
        <row r="734">
          <cell r="A734" t="str">
            <v>579GS203021APR102.25CE</v>
          </cell>
          <cell r="B734">
            <v>1375491</v>
          </cell>
          <cell r="C734">
            <v>44315</v>
          </cell>
        </row>
        <row r="735">
          <cell r="A735" t="str">
            <v>579GS203021APR102.25PE</v>
          </cell>
          <cell r="B735">
            <v>1375747</v>
          </cell>
          <cell r="C735">
            <v>44315</v>
          </cell>
        </row>
        <row r="736">
          <cell r="A736" t="str">
            <v>579GS203021APR102.5CE</v>
          </cell>
          <cell r="B736">
            <v>1376003</v>
          </cell>
          <cell r="C736">
            <v>44315</v>
          </cell>
        </row>
        <row r="737">
          <cell r="A737" t="str">
            <v>579GS203021APR102.5PE</v>
          </cell>
          <cell r="B737">
            <v>1376259</v>
          </cell>
          <cell r="C737">
            <v>44315</v>
          </cell>
        </row>
        <row r="738">
          <cell r="A738" t="str">
            <v>579GS203021APR102.75CE</v>
          </cell>
          <cell r="B738">
            <v>1376515</v>
          </cell>
          <cell r="C738">
            <v>44315</v>
          </cell>
        </row>
        <row r="739">
          <cell r="A739" t="str">
            <v>579GS203021APR102.75PE</v>
          </cell>
          <cell r="B739">
            <v>1376771</v>
          </cell>
          <cell r="C739">
            <v>44315</v>
          </cell>
        </row>
        <row r="740">
          <cell r="A740" t="str">
            <v>579GS203021APR102CE</v>
          </cell>
          <cell r="B740">
            <v>1374979</v>
          </cell>
          <cell r="C740">
            <v>44315</v>
          </cell>
        </row>
        <row r="741">
          <cell r="A741" t="str">
            <v>579GS203021APR102PE</v>
          </cell>
          <cell r="B741">
            <v>1375235</v>
          </cell>
          <cell r="C741">
            <v>44315</v>
          </cell>
        </row>
        <row r="742">
          <cell r="A742" t="str">
            <v>579GS203021APR92.5CE</v>
          </cell>
          <cell r="B742">
            <v>3529987</v>
          </cell>
          <cell r="C742">
            <v>44315</v>
          </cell>
        </row>
        <row r="743">
          <cell r="A743" t="str">
            <v>579GS203021APR92.5PE</v>
          </cell>
          <cell r="B743">
            <v>3530243</v>
          </cell>
          <cell r="C743">
            <v>44315</v>
          </cell>
        </row>
        <row r="744">
          <cell r="A744" t="str">
            <v>579GS203021APR92.75CE</v>
          </cell>
          <cell r="B744">
            <v>3384323</v>
          </cell>
          <cell r="C744">
            <v>44315</v>
          </cell>
        </row>
        <row r="745">
          <cell r="A745" t="str">
            <v>579GS203021APR92.75PE</v>
          </cell>
          <cell r="B745">
            <v>3384579</v>
          </cell>
          <cell r="C745">
            <v>44315</v>
          </cell>
        </row>
        <row r="746">
          <cell r="A746" t="str">
            <v>579GS203021APR93.25CE</v>
          </cell>
          <cell r="B746">
            <v>2989315</v>
          </cell>
          <cell r="C746">
            <v>44315</v>
          </cell>
        </row>
        <row r="747">
          <cell r="A747" t="str">
            <v>579GS203021APR93.25PE</v>
          </cell>
          <cell r="B747">
            <v>2989571</v>
          </cell>
          <cell r="C747">
            <v>44315</v>
          </cell>
        </row>
        <row r="748">
          <cell r="A748" t="str">
            <v>579GS203021APR93.5CE</v>
          </cell>
          <cell r="B748">
            <v>2989827</v>
          </cell>
          <cell r="C748">
            <v>44315</v>
          </cell>
        </row>
        <row r="749">
          <cell r="A749" t="str">
            <v>579GS203021APR93.5PE</v>
          </cell>
          <cell r="B749">
            <v>2990083</v>
          </cell>
          <cell r="C749">
            <v>44315</v>
          </cell>
        </row>
        <row r="750">
          <cell r="A750" t="str">
            <v>579GS203021APR93.75CE</v>
          </cell>
          <cell r="B750">
            <v>1260803</v>
          </cell>
          <cell r="C750">
            <v>44315</v>
          </cell>
        </row>
        <row r="751">
          <cell r="A751" t="str">
            <v>579GS203021APR93.75PE</v>
          </cell>
          <cell r="B751">
            <v>1262083</v>
          </cell>
          <cell r="C751">
            <v>44315</v>
          </cell>
        </row>
        <row r="752">
          <cell r="A752" t="str">
            <v>579GS203021APR93CE</v>
          </cell>
          <cell r="B752">
            <v>738563</v>
          </cell>
          <cell r="C752">
            <v>44315</v>
          </cell>
        </row>
        <row r="753">
          <cell r="A753" t="str">
            <v>579GS203021APR93PE</v>
          </cell>
          <cell r="B753">
            <v>744451</v>
          </cell>
          <cell r="C753">
            <v>44315</v>
          </cell>
        </row>
        <row r="754">
          <cell r="A754" t="str">
            <v>579GS203021APR94.25CE</v>
          </cell>
          <cell r="B754">
            <v>921603</v>
          </cell>
          <cell r="C754">
            <v>44315</v>
          </cell>
        </row>
        <row r="755">
          <cell r="A755" t="str">
            <v>579GS203021APR94.25PE</v>
          </cell>
          <cell r="B755">
            <v>921859</v>
          </cell>
          <cell r="C755">
            <v>44315</v>
          </cell>
        </row>
        <row r="756">
          <cell r="A756" t="str">
            <v>579GS203021APR94.5CE</v>
          </cell>
          <cell r="B756">
            <v>922115</v>
          </cell>
          <cell r="C756">
            <v>44315</v>
          </cell>
        </row>
        <row r="757">
          <cell r="A757" t="str">
            <v>579GS203021APR94.5PE</v>
          </cell>
          <cell r="B757">
            <v>922883</v>
          </cell>
          <cell r="C757">
            <v>44315</v>
          </cell>
        </row>
        <row r="758">
          <cell r="A758" t="str">
            <v>579GS203021APR94.75CE</v>
          </cell>
          <cell r="B758">
            <v>1338883</v>
          </cell>
          <cell r="C758">
            <v>44315</v>
          </cell>
        </row>
        <row r="759">
          <cell r="A759" t="str">
            <v>579GS203021APR94.75PE</v>
          </cell>
          <cell r="B759">
            <v>1346819</v>
          </cell>
          <cell r="C759">
            <v>44315</v>
          </cell>
        </row>
        <row r="760">
          <cell r="A760" t="str">
            <v>579GS203021APR94CE</v>
          </cell>
          <cell r="B760">
            <v>921091</v>
          </cell>
          <cell r="C760">
            <v>44315</v>
          </cell>
        </row>
        <row r="761">
          <cell r="A761" t="str">
            <v>579GS203021APR94PE</v>
          </cell>
          <cell r="B761">
            <v>921347</v>
          </cell>
          <cell r="C761">
            <v>44315</v>
          </cell>
        </row>
        <row r="762">
          <cell r="A762" t="str">
            <v>579GS203021APR95.25CE</v>
          </cell>
          <cell r="B762">
            <v>1348099</v>
          </cell>
          <cell r="C762">
            <v>44315</v>
          </cell>
        </row>
        <row r="763">
          <cell r="A763" t="str">
            <v>579GS203021APR95.25PE</v>
          </cell>
          <cell r="B763">
            <v>1348355</v>
          </cell>
          <cell r="C763">
            <v>44315</v>
          </cell>
        </row>
        <row r="764">
          <cell r="A764" t="str">
            <v>579GS203021APR95.5CE</v>
          </cell>
          <cell r="B764">
            <v>1348611</v>
          </cell>
          <cell r="C764">
            <v>44315</v>
          </cell>
        </row>
        <row r="765">
          <cell r="A765" t="str">
            <v>579GS203021APR95.5PE</v>
          </cell>
          <cell r="B765">
            <v>1351939</v>
          </cell>
          <cell r="C765">
            <v>44315</v>
          </cell>
        </row>
        <row r="766">
          <cell r="A766" t="str">
            <v>579GS203021APR95.75CE</v>
          </cell>
          <cell r="B766">
            <v>1352195</v>
          </cell>
          <cell r="C766">
            <v>44315</v>
          </cell>
        </row>
        <row r="767">
          <cell r="A767" t="str">
            <v>579GS203021APR95.75PE</v>
          </cell>
          <cell r="B767">
            <v>1353219</v>
          </cell>
          <cell r="C767">
            <v>44315</v>
          </cell>
        </row>
        <row r="768">
          <cell r="A768" t="str">
            <v>579GS203021APR95CE</v>
          </cell>
          <cell r="B768">
            <v>1347075</v>
          </cell>
          <cell r="C768">
            <v>44315</v>
          </cell>
        </row>
        <row r="769">
          <cell r="A769" t="str">
            <v>579GS203021APR95PE</v>
          </cell>
          <cell r="B769">
            <v>1347843</v>
          </cell>
          <cell r="C769">
            <v>44315</v>
          </cell>
        </row>
        <row r="770">
          <cell r="A770" t="str">
            <v>579GS203021APR96.25CE</v>
          </cell>
          <cell r="B770">
            <v>1353987</v>
          </cell>
          <cell r="C770">
            <v>44315</v>
          </cell>
        </row>
        <row r="771">
          <cell r="A771" t="str">
            <v>579GS203021APR96.25PE</v>
          </cell>
          <cell r="B771">
            <v>1354243</v>
          </cell>
          <cell r="C771">
            <v>44315</v>
          </cell>
        </row>
        <row r="772">
          <cell r="A772" t="str">
            <v>579GS203021APR96.5CE</v>
          </cell>
          <cell r="B772">
            <v>1354499</v>
          </cell>
          <cell r="C772">
            <v>44315</v>
          </cell>
        </row>
        <row r="773">
          <cell r="A773" t="str">
            <v>579GS203021APR96.5PE</v>
          </cell>
          <cell r="B773">
            <v>1354755</v>
          </cell>
          <cell r="C773">
            <v>44315</v>
          </cell>
        </row>
        <row r="774">
          <cell r="A774" t="str">
            <v>579GS203021APR96.75CE</v>
          </cell>
          <cell r="B774">
            <v>1355011</v>
          </cell>
          <cell r="C774">
            <v>44315</v>
          </cell>
        </row>
        <row r="775">
          <cell r="A775" t="str">
            <v>579GS203021APR96.75PE</v>
          </cell>
          <cell r="B775">
            <v>1355267</v>
          </cell>
          <cell r="C775">
            <v>44315</v>
          </cell>
        </row>
        <row r="776">
          <cell r="A776" t="str">
            <v>579GS203021APR96CE</v>
          </cell>
          <cell r="B776">
            <v>1353475</v>
          </cell>
          <cell r="C776">
            <v>44315</v>
          </cell>
        </row>
        <row r="777">
          <cell r="A777" t="str">
            <v>579GS203021APR96PE</v>
          </cell>
          <cell r="B777">
            <v>1353731</v>
          </cell>
          <cell r="C777">
            <v>44315</v>
          </cell>
        </row>
        <row r="778">
          <cell r="A778" t="str">
            <v>579GS203021APR97.25CE</v>
          </cell>
          <cell r="B778">
            <v>1356035</v>
          </cell>
          <cell r="C778">
            <v>44315</v>
          </cell>
        </row>
        <row r="779">
          <cell r="A779" t="str">
            <v>579GS203021APR97.25PE</v>
          </cell>
          <cell r="B779">
            <v>1356291</v>
          </cell>
          <cell r="C779">
            <v>44315</v>
          </cell>
        </row>
        <row r="780">
          <cell r="A780" t="str">
            <v>579GS203021APR97.5CE</v>
          </cell>
          <cell r="B780">
            <v>1356547</v>
          </cell>
          <cell r="C780">
            <v>44315</v>
          </cell>
        </row>
        <row r="781">
          <cell r="A781" t="str">
            <v>579GS203021APR97.5PE</v>
          </cell>
          <cell r="B781">
            <v>1361411</v>
          </cell>
          <cell r="C781">
            <v>44315</v>
          </cell>
        </row>
        <row r="782">
          <cell r="A782" t="str">
            <v>579GS203021APR97.75CE</v>
          </cell>
          <cell r="B782">
            <v>1361667</v>
          </cell>
          <cell r="C782">
            <v>44315</v>
          </cell>
        </row>
        <row r="783">
          <cell r="A783" t="str">
            <v>579GS203021APR97.75PE</v>
          </cell>
          <cell r="B783">
            <v>1364227</v>
          </cell>
          <cell r="C783">
            <v>44315</v>
          </cell>
        </row>
        <row r="784">
          <cell r="A784" t="str">
            <v>579GS203021APR97CE</v>
          </cell>
          <cell r="B784">
            <v>1355523</v>
          </cell>
          <cell r="C784">
            <v>44315</v>
          </cell>
        </row>
        <row r="785">
          <cell r="A785" t="str">
            <v>579GS203021APR97PE</v>
          </cell>
          <cell r="B785">
            <v>1355779</v>
          </cell>
          <cell r="C785">
            <v>44315</v>
          </cell>
        </row>
        <row r="786">
          <cell r="A786" t="str">
            <v>579GS203021APR98.25CE</v>
          </cell>
          <cell r="B786">
            <v>1364995</v>
          </cell>
          <cell r="C786">
            <v>44315</v>
          </cell>
        </row>
        <row r="787">
          <cell r="A787" t="str">
            <v>579GS203021APR98.25PE</v>
          </cell>
          <cell r="B787">
            <v>1365251</v>
          </cell>
          <cell r="C787">
            <v>44315</v>
          </cell>
        </row>
        <row r="788">
          <cell r="A788" t="str">
            <v>579GS203021APR98.5CE</v>
          </cell>
          <cell r="B788">
            <v>1365507</v>
          </cell>
          <cell r="C788">
            <v>44315</v>
          </cell>
        </row>
        <row r="789">
          <cell r="A789" t="str">
            <v>579GS203021APR98.5PE</v>
          </cell>
          <cell r="B789">
            <v>1365763</v>
          </cell>
          <cell r="C789">
            <v>44315</v>
          </cell>
        </row>
        <row r="790">
          <cell r="A790" t="str">
            <v>579GS203021APR98.75CE</v>
          </cell>
          <cell r="B790">
            <v>1366019</v>
          </cell>
          <cell r="C790">
            <v>44315</v>
          </cell>
        </row>
        <row r="791">
          <cell r="A791" t="str">
            <v>579GS203021APR98.75PE</v>
          </cell>
          <cell r="B791">
            <v>1366275</v>
          </cell>
          <cell r="C791">
            <v>44315</v>
          </cell>
        </row>
        <row r="792">
          <cell r="A792" t="str">
            <v>579GS203021APR98CE</v>
          </cell>
          <cell r="B792">
            <v>1364483</v>
          </cell>
          <cell r="C792">
            <v>44315</v>
          </cell>
        </row>
        <row r="793">
          <cell r="A793" t="str">
            <v>579GS203021APR98PE</v>
          </cell>
          <cell r="B793">
            <v>1364739</v>
          </cell>
          <cell r="C793">
            <v>44315</v>
          </cell>
        </row>
        <row r="794">
          <cell r="A794" t="str">
            <v>579GS203021APR99.25CE</v>
          </cell>
          <cell r="B794">
            <v>1368323</v>
          </cell>
          <cell r="C794">
            <v>44315</v>
          </cell>
        </row>
        <row r="795">
          <cell r="A795" t="str">
            <v>579GS203021APR99.25PE</v>
          </cell>
          <cell r="B795">
            <v>1368579</v>
          </cell>
          <cell r="C795">
            <v>44315</v>
          </cell>
        </row>
        <row r="796">
          <cell r="A796" t="str">
            <v>579GS203021APR99.5CE</v>
          </cell>
          <cell r="B796">
            <v>1369347</v>
          </cell>
          <cell r="C796">
            <v>44315</v>
          </cell>
        </row>
        <row r="797">
          <cell r="A797" t="str">
            <v>579GS203021APR99.5PE</v>
          </cell>
          <cell r="B797">
            <v>1369603</v>
          </cell>
          <cell r="C797">
            <v>44315</v>
          </cell>
        </row>
        <row r="798">
          <cell r="A798" t="str">
            <v>579GS203021APR99.75CE</v>
          </cell>
          <cell r="B798">
            <v>1369859</v>
          </cell>
          <cell r="C798">
            <v>44315</v>
          </cell>
        </row>
        <row r="799">
          <cell r="A799" t="str">
            <v>579GS203021APR99.75PE</v>
          </cell>
          <cell r="B799">
            <v>1370115</v>
          </cell>
          <cell r="C799">
            <v>44315</v>
          </cell>
        </row>
        <row r="800">
          <cell r="A800" t="str">
            <v>579GS203021APR99CE</v>
          </cell>
          <cell r="B800">
            <v>1366531</v>
          </cell>
          <cell r="C800">
            <v>44315</v>
          </cell>
        </row>
        <row r="801">
          <cell r="A801" t="str">
            <v>579GS203021APR99PE</v>
          </cell>
          <cell r="B801">
            <v>1366787</v>
          </cell>
          <cell r="C801">
            <v>44315</v>
          </cell>
        </row>
        <row r="802">
          <cell r="A802" t="str">
            <v>579GS203021JUN100.25CE</v>
          </cell>
          <cell r="B802">
            <v>2220035</v>
          </cell>
          <cell r="C802">
            <v>44371</v>
          </cell>
        </row>
        <row r="803">
          <cell r="A803" t="str">
            <v>579GS203021JUN100.25PE</v>
          </cell>
          <cell r="B803">
            <v>2220291</v>
          </cell>
          <cell r="C803">
            <v>44371</v>
          </cell>
        </row>
        <row r="804">
          <cell r="A804" t="str">
            <v>579GS203021JUN100.5CE</v>
          </cell>
          <cell r="B804">
            <v>2220547</v>
          </cell>
          <cell r="C804">
            <v>44371</v>
          </cell>
        </row>
        <row r="805">
          <cell r="A805" t="str">
            <v>579GS203021JUN100.5PE</v>
          </cell>
          <cell r="B805">
            <v>2222851</v>
          </cell>
          <cell r="C805">
            <v>44371</v>
          </cell>
        </row>
        <row r="806">
          <cell r="A806" t="str">
            <v>579GS203021JUN100.75CE</v>
          </cell>
          <cell r="B806">
            <v>2223107</v>
          </cell>
          <cell r="C806">
            <v>44371</v>
          </cell>
        </row>
        <row r="807">
          <cell r="A807" t="str">
            <v>579GS203021JUN100.75PE</v>
          </cell>
          <cell r="B807">
            <v>2223363</v>
          </cell>
          <cell r="C807">
            <v>44371</v>
          </cell>
        </row>
        <row r="808">
          <cell r="A808" t="str">
            <v>579GS203021JUN100CE</v>
          </cell>
          <cell r="B808">
            <v>2219523</v>
          </cell>
          <cell r="C808">
            <v>44371</v>
          </cell>
        </row>
        <row r="809">
          <cell r="A809" t="str">
            <v>579GS203021JUN100PE</v>
          </cell>
          <cell r="B809">
            <v>2219779</v>
          </cell>
          <cell r="C809">
            <v>44371</v>
          </cell>
        </row>
        <row r="810">
          <cell r="A810" t="str">
            <v>579GS203021JUN101.25CE</v>
          </cell>
          <cell r="B810">
            <v>2226179</v>
          </cell>
          <cell r="C810">
            <v>44371</v>
          </cell>
        </row>
        <row r="811">
          <cell r="A811" t="str">
            <v>579GS203021JUN101.25PE</v>
          </cell>
          <cell r="B811">
            <v>2226435</v>
          </cell>
          <cell r="C811">
            <v>44371</v>
          </cell>
        </row>
        <row r="812">
          <cell r="A812" t="str">
            <v>579GS203021JUN101.5CE</v>
          </cell>
          <cell r="B812">
            <v>2226691</v>
          </cell>
          <cell r="C812">
            <v>44371</v>
          </cell>
        </row>
        <row r="813">
          <cell r="A813" t="str">
            <v>579GS203021JUN101.5PE</v>
          </cell>
          <cell r="B813">
            <v>2428675</v>
          </cell>
          <cell r="C813">
            <v>44371</v>
          </cell>
        </row>
        <row r="814">
          <cell r="A814" t="str">
            <v>579GS203021JUN101.75CE</v>
          </cell>
          <cell r="B814">
            <v>2428931</v>
          </cell>
          <cell r="C814">
            <v>44371</v>
          </cell>
        </row>
        <row r="815">
          <cell r="A815" t="str">
            <v>579GS203021JUN101.75PE</v>
          </cell>
          <cell r="B815">
            <v>2429699</v>
          </cell>
          <cell r="C815">
            <v>44371</v>
          </cell>
        </row>
        <row r="816">
          <cell r="A816" t="str">
            <v>579GS203021JUN101CE</v>
          </cell>
          <cell r="B816">
            <v>2223619</v>
          </cell>
          <cell r="C816">
            <v>44371</v>
          </cell>
        </row>
        <row r="817">
          <cell r="A817" t="str">
            <v>579GS203021JUN101PE</v>
          </cell>
          <cell r="B817">
            <v>2225923</v>
          </cell>
          <cell r="C817">
            <v>44371</v>
          </cell>
        </row>
        <row r="818">
          <cell r="A818" t="str">
            <v>579GS203021JUN102.25CE</v>
          </cell>
          <cell r="B818">
            <v>2430467</v>
          </cell>
          <cell r="C818">
            <v>44371</v>
          </cell>
        </row>
        <row r="819">
          <cell r="A819" t="str">
            <v>579GS203021JUN102.25PE</v>
          </cell>
          <cell r="B819">
            <v>2430723</v>
          </cell>
          <cell r="C819">
            <v>44371</v>
          </cell>
        </row>
        <row r="820">
          <cell r="A820" t="str">
            <v>579GS203021JUN102.5CE</v>
          </cell>
          <cell r="B820">
            <v>2430979</v>
          </cell>
          <cell r="C820">
            <v>44371</v>
          </cell>
        </row>
        <row r="821">
          <cell r="A821" t="str">
            <v>579GS203021JUN102.5PE</v>
          </cell>
          <cell r="B821">
            <v>2431235</v>
          </cell>
          <cell r="C821">
            <v>44371</v>
          </cell>
        </row>
        <row r="822">
          <cell r="A822" t="str">
            <v>579GS203021JUN102.75CE</v>
          </cell>
          <cell r="B822">
            <v>2431491</v>
          </cell>
          <cell r="C822">
            <v>44371</v>
          </cell>
        </row>
        <row r="823">
          <cell r="A823" t="str">
            <v>579GS203021JUN102.75PE</v>
          </cell>
          <cell r="B823">
            <v>2431747</v>
          </cell>
          <cell r="C823">
            <v>44371</v>
          </cell>
        </row>
        <row r="824">
          <cell r="A824" t="str">
            <v>579GS203021JUN102CE</v>
          </cell>
          <cell r="B824">
            <v>2429955</v>
          </cell>
          <cell r="C824">
            <v>44371</v>
          </cell>
        </row>
        <row r="825">
          <cell r="A825" t="str">
            <v>579GS203021JUN102PE</v>
          </cell>
          <cell r="B825">
            <v>2430211</v>
          </cell>
          <cell r="C825">
            <v>44371</v>
          </cell>
        </row>
        <row r="826">
          <cell r="A826" t="str">
            <v>579GS203021JUN103.25CE</v>
          </cell>
          <cell r="B826">
            <v>2432515</v>
          </cell>
          <cell r="C826">
            <v>44371</v>
          </cell>
        </row>
        <row r="827">
          <cell r="A827" t="str">
            <v>579GS203021JUN103.25PE</v>
          </cell>
          <cell r="B827">
            <v>2432771</v>
          </cell>
          <cell r="C827">
            <v>44371</v>
          </cell>
        </row>
        <row r="828">
          <cell r="A828" t="str">
            <v>579GS203021JUN103.5CE</v>
          </cell>
          <cell r="B828">
            <v>315651</v>
          </cell>
          <cell r="C828">
            <v>44371</v>
          </cell>
        </row>
        <row r="829">
          <cell r="A829" t="str">
            <v>579GS203021JUN103.5PE</v>
          </cell>
          <cell r="B829">
            <v>315907</v>
          </cell>
          <cell r="C829">
            <v>44371</v>
          </cell>
        </row>
        <row r="830">
          <cell r="A830" t="str">
            <v>579GS203021JUN103.75CE</v>
          </cell>
          <cell r="B830">
            <v>316675</v>
          </cell>
          <cell r="C830">
            <v>44371</v>
          </cell>
        </row>
        <row r="831">
          <cell r="A831" t="str">
            <v>579GS203021JUN103.75PE</v>
          </cell>
          <cell r="B831">
            <v>317187</v>
          </cell>
          <cell r="C831">
            <v>44371</v>
          </cell>
        </row>
        <row r="832">
          <cell r="A832" t="str">
            <v>579GS203021JUN103CE</v>
          </cell>
          <cell r="B832">
            <v>2432003</v>
          </cell>
          <cell r="C832">
            <v>44371</v>
          </cell>
        </row>
        <row r="833">
          <cell r="A833" t="str">
            <v>579GS203021JUN103PE</v>
          </cell>
          <cell r="B833">
            <v>2432259</v>
          </cell>
          <cell r="C833">
            <v>44371</v>
          </cell>
        </row>
        <row r="834">
          <cell r="A834" t="str">
            <v>579GS203021JUN104.25CE</v>
          </cell>
          <cell r="B834">
            <v>778243</v>
          </cell>
          <cell r="C834">
            <v>44371</v>
          </cell>
        </row>
        <row r="835">
          <cell r="A835" t="str">
            <v>579GS203021JUN104.25PE</v>
          </cell>
          <cell r="B835">
            <v>793859</v>
          </cell>
          <cell r="C835">
            <v>44371</v>
          </cell>
        </row>
        <row r="836">
          <cell r="A836" t="str">
            <v>579GS203021JUN104CE</v>
          </cell>
          <cell r="B836">
            <v>501251</v>
          </cell>
          <cell r="C836">
            <v>44371</v>
          </cell>
        </row>
        <row r="837">
          <cell r="A837" t="str">
            <v>579GS203021JUN104PE</v>
          </cell>
          <cell r="B837">
            <v>502275</v>
          </cell>
          <cell r="C837">
            <v>44371</v>
          </cell>
        </row>
        <row r="838">
          <cell r="A838" t="str">
            <v>579GS203021JUN92.5CE</v>
          </cell>
          <cell r="B838">
            <v>3530499</v>
          </cell>
          <cell r="C838">
            <v>44371</v>
          </cell>
        </row>
        <row r="839">
          <cell r="A839" t="str">
            <v>579GS203021JUN92.5PE</v>
          </cell>
          <cell r="B839">
            <v>3530755</v>
          </cell>
          <cell r="C839">
            <v>44371</v>
          </cell>
        </row>
        <row r="840">
          <cell r="A840" t="str">
            <v>579GS203021JUN92.75CE</v>
          </cell>
          <cell r="B840">
            <v>3384835</v>
          </cell>
          <cell r="C840">
            <v>44371</v>
          </cell>
        </row>
        <row r="841">
          <cell r="A841" t="str">
            <v>579GS203021JUN92.75PE</v>
          </cell>
          <cell r="B841">
            <v>3385091</v>
          </cell>
          <cell r="C841">
            <v>44371</v>
          </cell>
        </row>
        <row r="842">
          <cell r="A842" t="str">
            <v>579GS203021JUN93.25CE</v>
          </cell>
          <cell r="B842">
            <v>1858819</v>
          </cell>
          <cell r="C842">
            <v>44371</v>
          </cell>
        </row>
        <row r="843">
          <cell r="A843" t="str">
            <v>579GS203021JUN93.25PE</v>
          </cell>
          <cell r="B843">
            <v>1859075</v>
          </cell>
          <cell r="C843">
            <v>44371</v>
          </cell>
        </row>
        <row r="844">
          <cell r="A844" t="str">
            <v>579GS203021JUN93.5CE</v>
          </cell>
          <cell r="B844">
            <v>1859331</v>
          </cell>
          <cell r="C844">
            <v>44371</v>
          </cell>
        </row>
        <row r="845">
          <cell r="A845" t="str">
            <v>579GS203021JUN93.5PE</v>
          </cell>
          <cell r="B845">
            <v>1859587</v>
          </cell>
          <cell r="C845">
            <v>44371</v>
          </cell>
        </row>
        <row r="846">
          <cell r="A846" t="str">
            <v>579GS203021JUN93.75CE</v>
          </cell>
          <cell r="B846">
            <v>1850627</v>
          </cell>
          <cell r="C846">
            <v>44371</v>
          </cell>
        </row>
        <row r="847">
          <cell r="A847" t="str">
            <v>579GS203021JUN93.75PE</v>
          </cell>
          <cell r="B847">
            <v>1850883</v>
          </cell>
          <cell r="C847">
            <v>44371</v>
          </cell>
        </row>
        <row r="848">
          <cell r="A848" t="str">
            <v>579GS203021JUN93CE</v>
          </cell>
          <cell r="B848">
            <v>1858307</v>
          </cell>
          <cell r="C848">
            <v>44371</v>
          </cell>
        </row>
        <row r="849">
          <cell r="A849" t="str">
            <v>579GS203021JUN93PE</v>
          </cell>
          <cell r="B849">
            <v>1858563</v>
          </cell>
          <cell r="C849">
            <v>44371</v>
          </cell>
        </row>
        <row r="850">
          <cell r="A850" t="str">
            <v>579GS203021JUN94.25CE</v>
          </cell>
          <cell r="B850">
            <v>1851651</v>
          </cell>
          <cell r="C850">
            <v>44371</v>
          </cell>
        </row>
        <row r="851">
          <cell r="A851" t="str">
            <v>579GS203021JUN94.25PE</v>
          </cell>
          <cell r="B851">
            <v>1851907</v>
          </cell>
          <cell r="C851">
            <v>44371</v>
          </cell>
        </row>
        <row r="852">
          <cell r="A852" t="str">
            <v>579GS203021JUN94.5CE</v>
          </cell>
          <cell r="B852">
            <v>519427</v>
          </cell>
          <cell r="C852">
            <v>44371</v>
          </cell>
        </row>
        <row r="853">
          <cell r="A853" t="str">
            <v>579GS203021JUN94.5PE</v>
          </cell>
          <cell r="B853">
            <v>533251</v>
          </cell>
          <cell r="C853">
            <v>44371</v>
          </cell>
        </row>
        <row r="854">
          <cell r="A854" t="str">
            <v>579GS203021JUN94.75CE</v>
          </cell>
          <cell r="B854">
            <v>1808387</v>
          </cell>
          <cell r="C854">
            <v>44371</v>
          </cell>
        </row>
        <row r="855">
          <cell r="A855" t="str">
            <v>579GS203021JUN94.75PE</v>
          </cell>
          <cell r="B855">
            <v>1808643</v>
          </cell>
          <cell r="C855">
            <v>44371</v>
          </cell>
        </row>
        <row r="856">
          <cell r="A856" t="str">
            <v>579GS203021JUN94CE</v>
          </cell>
          <cell r="B856">
            <v>1851139</v>
          </cell>
          <cell r="C856">
            <v>44371</v>
          </cell>
        </row>
        <row r="857">
          <cell r="A857" t="str">
            <v>579GS203021JUN94PE</v>
          </cell>
          <cell r="B857">
            <v>1851395</v>
          </cell>
          <cell r="C857">
            <v>44371</v>
          </cell>
        </row>
        <row r="858">
          <cell r="A858" t="str">
            <v>579GS203021JUN95.25CE</v>
          </cell>
          <cell r="B858">
            <v>2207747</v>
          </cell>
          <cell r="C858">
            <v>44371</v>
          </cell>
        </row>
        <row r="859">
          <cell r="A859" t="str">
            <v>579GS203021JUN95.25PE</v>
          </cell>
          <cell r="B859">
            <v>2208003</v>
          </cell>
          <cell r="C859">
            <v>44371</v>
          </cell>
        </row>
        <row r="860">
          <cell r="A860" t="str">
            <v>579GS203021JUN95.5CE</v>
          </cell>
          <cell r="B860">
            <v>2208259</v>
          </cell>
          <cell r="C860">
            <v>44371</v>
          </cell>
        </row>
        <row r="861">
          <cell r="A861" t="str">
            <v>579GS203021JUN95.5PE</v>
          </cell>
          <cell r="B861">
            <v>2208515</v>
          </cell>
          <cell r="C861">
            <v>44371</v>
          </cell>
        </row>
        <row r="862">
          <cell r="A862" t="str">
            <v>579GS203021JUN95.75CE</v>
          </cell>
          <cell r="B862">
            <v>2209795</v>
          </cell>
          <cell r="C862">
            <v>44371</v>
          </cell>
        </row>
        <row r="863">
          <cell r="A863" t="str">
            <v>579GS203021JUN95.75PE</v>
          </cell>
          <cell r="B863">
            <v>2210051</v>
          </cell>
          <cell r="C863">
            <v>44371</v>
          </cell>
        </row>
        <row r="864">
          <cell r="A864" t="str">
            <v>579GS203021JUN95CE</v>
          </cell>
          <cell r="B864">
            <v>1808899</v>
          </cell>
          <cell r="C864">
            <v>44371</v>
          </cell>
        </row>
        <row r="865">
          <cell r="A865" t="str">
            <v>579GS203021JUN95PE</v>
          </cell>
          <cell r="B865">
            <v>1809155</v>
          </cell>
          <cell r="C865">
            <v>44371</v>
          </cell>
        </row>
        <row r="866">
          <cell r="A866" t="str">
            <v>579GS203021JUN96.25CE</v>
          </cell>
          <cell r="B866">
            <v>2210819</v>
          </cell>
          <cell r="C866">
            <v>44371</v>
          </cell>
        </row>
        <row r="867">
          <cell r="A867" t="str">
            <v>579GS203021JUN96.25PE</v>
          </cell>
          <cell r="B867">
            <v>2211075</v>
          </cell>
          <cell r="C867">
            <v>44371</v>
          </cell>
        </row>
        <row r="868">
          <cell r="A868" t="str">
            <v>579GS203021JUN96.5CE</v>
          </cell>
          <cell r="B868">
            <v>2211331</v>
          </cell>
          <cell r="C868">
            <v>44371</v>
          </cell>
        </row>
        <row r="869">
          <cell r="A869" t="str">
            <v>579GS203021JUN96.5PE</v>
          </cell>
          <cell r="B869">
            <v>2211587</v>
          </cell>
          <cell r="C869">
            <v>44371</v>
          </cell>
        </row>
        <row r="870">
          <cell r="A870" t="str">
            <v>579GS203021JUN96.75CE</v>
          </cell>
          <cell r="B870">
            <v>2212867</v>
          </cell>
          <cell r="C870">
            <v>44371</v>
          </cell>
        </row>
        <row r="871">
          <cell r="A871" t="str">
            <v>579GS203021JUN96.75PE</v>
          </cell>
          <cell r="B871">
            <v>2213123</v>
          </cell>
          <cell r="C871">
            <v>44371</v>
          </cell>
        </row>
        <row r="872">
          <cell r="A872" t="str">
            <v>579GS203021JUN96CE</v>
          </cell>
          <cell r="B872">
            <v>2210307</v>
          </cell>
          <cell r="C872">
            <v>44371</v>
          </cell>
        </row>
        <row r="873">
          <cell r="A873" t="str">
            <v>579GS203021JUN96PE</v>
          </cell>
          <cell r="B873">
            <v>2210563</v>
          </cell>
          <cell r="C873">
            <v>44371</v>
          </cell>
        </row>
        <row r="874">
          <cell r="A874" t="str">
            <v>579GS203021JUN97.25CE</v>
          </cell>
          <cell r="B874">
            <v>2213891</v>
          </cell>
          <cell r="C874">
            <v>44371</v>
          </cell>
        </row>
        <row r="875">
          <cell r="A875" t="str">
            <v>579GS203021JUN97.25PE</v>
          </cell>
          <cell r="B875">
            <v>2214147</v>
          </cell>
          <cell r="C875">
            <v>44371</v>
          </cell>
        </row>
        <row r="876">
          <cell r="A876" t="str">
            <v>579GS203021JUN97.5CE</v>
          </cell>
          <cell r="B876">
            <v>2214403</v>
          </cell>
          <cell r="C876">
            <v>44371</v>
          </cell>
        </row>
        <row r="877">
          <cell r="A877" t="str">
            <v>579GS203021JUN97.5PE</v>
          </cell>
          <cell r="B877">
            <v>2214659</v>
          </cell>
          <cell r="C877">
            <v>44371</v>
          </cell>
        </row>
        <row r="878">
          <cell r="A878" t="str">
            <v>579GS203021JUN97.75CE</v>
          </cell>
          <cell r="B878">
            <v>2214915</v>
          </cell>
          <cell r="C878">
            <v>44371</v>
          </cell>
        </row>
        <row r="879">
          <cell r="A879" t="str">
            <v>579GS203021JUN97.75PE</v>
          </cell>
          <cell r="B879">
            <v>2215171</v>
          </cell>
          <cell r="C879">
            <v>44371</v>
          </cell>
        </row>
        <row r="880">
          <cell r="A880" t="str">
            <v>579GS203021JUN97CE</v>
          </cell>
          <cell r="B880">
            <v>2213379</v>
          </cell>
          <cell r="C880">
            <v>44371</v>
          </cell>
        </row>
        <row r="881">
          <cell r="A881" t="str">
            <v>579GS203021JUN97PE</v>
          </cell>
          <cell r="B881">
            <v>2213635</v>
          </cell>
          <cell r="C881">
            <v>44371</v>
          </cell>
        </row>
        <row r="882">
          <cell r="A882" t="str">
            <v>579GS203021JUN98.25CE</v>
          </cell>
          <cell r="B882">
            <v>2215939</v>
          </cell>
          <cell r="C882">
            <v>44371</v>
          </cell>
        </row>
        <row r="883">
          <cell r="A883" t="str">
            <v>579GS203021JUN98.25PE</v>
          </cell>
          <cell r="B883">
            <v>2216195</v>
          </cell>
          <cell r="C883">
            <v>44371</v>
          </cell>
        </row>
        <row r="884">
          <cell r="A884" t="str">
            <v>579GS203021JUN98.5CE</v>
          </cell>
          <cell r="B884">
            <v>2216451</v>
          </cell>
          <cell r="C884">
            <v>44371</v>
          </cell>
        </row>
        <row r="885">
          <cell r="A885" t="str">
            <v>579GS203021JUN98.5PE</v>
          </cell>
          <cell r="B885">
            <v>2216707</v>
          </cell>
          <cell r="C885">
            <v>44371</v>
          </cell>
        </row>
        <row r="886">
          <cell r="A886" t="str">
            <v>579GS203021JUN98.75CE</v>
          </cell>
          <cell r="B886">
            <v>2216963</v>
          </cell>
          <cell r="C886">
            <v>44371</v>
          </cell>
        </row>
        <row r="887">
          <cell r="A887" t="str">
            <v>579GS203021JUN98.75PE</v>
          </cell>
          <cell r="B887">
            <v>2217219</v>
          </cell>
          <cell r="C887">
            <v>44371</v>
          </cell>
        </row>
        <row r="888">
          <cell r="A888" t="str">
            <v>579GS203021JUN98CE</v>
          </cell>
          <cell r="B888">
            <v>2215427</v>
          </cell>
          <cell r="C888">
            <v>44371</v>
          </cell>
        </row>
        <row r="889">
          <cell r="A889" t="str">
            <v>579GS203021JUN98PE</v>
          </cell>
          <cell r="B889">
            <v>2215683</v>
          </cell>
          <cell r="C889">
            <v>44371</v>
          </cell>
        </row>
        <row r="890">
          <cell r="A890" t="str">
            <v>579GS203021JUN99.25CE</v>
          </cell>
          <cell r="B890">
            <v>2217987</v>
          </cell>
          <cell r="C890">
            <v>44371</v>
          </cell>
        </row>
        <row r="891">
          <cell r="A891" t="str">
            <v>579GS203021JUN99.25PE</v>
          </cell>
          <cell r="B891">
            <v>2218243</v>
          </cell>
          <cell r="C891">
            <v>44371</v>
          </cell>
        </row>
        <row r="892">
          <cell r="A892" t="str">
            <v>579GS203021JUN99.5CE</v>
          </cell>
          <cell r="B892">
            <v>2218499</v>
          </cell>
          <cell r="C892">
            <v>44371</v>
          </cell>
        </row>
        <row r="893">
          <cell r="A893" t="str">
            <v>579GS203021JUN99.5PE</v>
          </cell>
          <cell r="B893">
            <v>2218755</v>
          </cell>
          <cell r="C893">
            <v>44371</v>
          </cell>
        </row>
        <row r="894">
          <cell r="A894" t="str">
            <v>579GS203021JUN99.75CE</v>
          </cell>
          <cell r="B894">
            <v>2219011</v>
          </cell>
          <cell r="C894">
            <v>44371</v>
          </cell>
        </row>
        <row r="895">
          <cell r="A895" t="str">
            <v>579GS203021JUN99.75PE</v>
          </cell>
          <cell r="B895">
            <v>2219267</v>
          </cell>
          <cell r="C895">
            <v>44371</v>
          </cell>
        </row>
        <row r="896">
          <cell r="A896" t="str">
            <v>579GS203021JUN99CE</v>
          </cell>
          <cell r="B896">
            <v>2217475</v>
          </cell>
          <cell r="C896">
            <v>44371</v>
          </cell>
        </row>
        <row r="897">
          <cell r="A897" t="str">
            <v>579GS203021JUN99PE</v>
          </cell>
          <cell r="B897">
            <v>2217731</v>
          </cell>
          <cell r="C897">
            <v>44371</v>
          </cell>
        </row>
        <row r="898">
          <cell r="A898" t="str">
            <v>579GS203021SEP100.25CE</v>
          </cell>
          <cell r="B898">
            <v>1213187</v>
          </cell>
          <cell r="C898">
            <v>44469</v>
          </cell>
        </row>
        <row r="899">
          <cell r="A899" t="str">
            <v>579GS203021SEP100.25PE</v>
          </cell>
          <cell r="B899">
            <v>1213443</v>
          </cell>
          <cell r="C899">
            <v>44469</v>
          </cell>
        </row>
        <row r="900">
          <cell r="A900" t="str">
            <v>579GS203021SEP100.5CE</v>
          </cell>
          <cell r="B900">
            <v>1213699</v>
          </cell>
          <cell r="C900">
            <v>44469</v>
          </cell>
        </row>
        <row r="901">
          <cell r="A901" t="str">
            <v>579GS203021SEP100.5PE</v>
          </cell>
          <cell r="B901">
            <v>1213955</v>
          </cell>
          <cell r="C901">
            <v>44469</v>
          </cell>
        </row>
        <row r="902">
          <cell r="A902" t="str">
            <v>579GS203021SEP100.75CE</v>
          </cell>
          <cell r="B902">
            <v>1214211</v>
          </cell>
          <cell r="C902">
            <v>44469</v>
          </cell>
        </row>
        <row r="903">
          <cell r="A903" t="str">
            <v>579GS203021SEP100.75PE</v>
          </cell>
          <cell r="B903">
            <v>1214467</v>
          </cell>
          <cell r="C903">
            <v>44469</v>
          </cell>
        </row>
        <row r="904">
          <cell r="A904" t="str">
            <v>579GS203021SEP100CE</v>
          </cell>
          <cell r="B904">
            <v>1212675</v>
          </cell>
          <cell r="C904">
            <v>44469</v>
          </cell>
        </row>
        <row r="905">
          <cell r="A905" t="str">
            <v>579GS203021SEP100PE</v>
          </cell>
          <cell r="B905">
            <v>1212931</v>
          </cell>
          <cell r="C905">
            <v>44469</v>
          </cell>
        </row>
        <row r="906">
          <cell r="A906" t="str">
            <v>579GS203021SEP101.25CE</v>
          </cell>
          <cell r="B906">
            <v>1215235</v>
          </cell>
          <cell r="C906">
            <v>44469</v>
          </cell>
        </row>
        <row r="907">
          <cell r="A907" t="str">
            <v>579GS203021SEP101.25PE</v>
          </cell>
          <cell r="B907">
            <v>1215491</v>
          </cell>
          <cell r="C907">
            <v>44469</v>
          </cell>
        </row>
        <row r="908">
          <cell r="A908" t="str">
            <v>579GS203021SEP101.5CE</v>
          </cell>
          <cell r="B908">
            <v>1215747</v>
          </cell>
          <cell r="C908">
            <v>44469</v>
          </cell>
        </row>
        <row r="909">
          <cell r="A909" t="str">
            <v>579GS203021SEP101.5PE</v>
          </cell>
          <cell r="B909">
            <v>1216003</v>
          </cell>
          <cell r="C909">
            <v>44469</v>
          </cell>
        </row>
        <row r="910">
          <cell r="A910" t="str">
            <v>579GS203021SEP101.75CE</v>
          </cell>
          <cell r="B910">
            <v>1216259</v>
          </cell>
          <cell r="C910">
            <v>44469</v>
          </cell>
        </row>
        <row r="911">
          <cell r="A911" t="str">
            <v>579GS203021SEP101.75PE</v>
          </cell>
          <cell r="B911">
            <v>1216515</v>
          </cell>
          <cell r="C911">
            <v>44469</v>
          </cell>
        </row>
        <row r="912">
          <cell r="A912" t="str">
            <v>579GS203021SEP101CE</v>
          </cell>
          <cell r="B912">
            <v>1214723</v>
          </cell>
          <cell r="C912">
            <v>44469</v>
          </cell>
        </row>
        <row r="913">
          <cell r="A913" t="str">
            <v>579GS203021SEP101PE</v>
          </cell>
          <cell r="B913">
            <v>1214979</v>
          </cell>
          <cell r="C913">
            <v>44469</v>
          </cell>
        </row>
        <row r="914">
          <cell r="A914" t="str">
            <v>579GS203021SEP102.25CE</v>
          </cell>
          <cell r="B914">
            <v>1217283</v>
          </cell>
          <cell r="C914">
            <v>44469</v>
          </cell>
        </row>
        <row r="915">
          <cell r="A915" t="str">
            <v>579GS203021SEP102.25PE</v>
          </cell>
          <cell r="B915">
            <v>1217539</v>
          </cell>
          <cell r="C915">
            <v>44469</v>
          </cell>
        </row>
        <row r="916">
          <cell r="A916" t="str">
            <v>579GS203021SEP102.5CE</v>
          </cell>
          <cell r="B916">
            <v>1217795</v>
          </cell>
          <cell r="C916">
            <v>44469</v>
          </cell>
        </row>
        <row r="917">
          <cell r="A917" t="str">
            <v>579GS203021SEP102.5PE</v>
          </cell>
          <cell r="B917">
            <v>1218051</v>
          </cell>
          <cell r="C917">
            <v>44469</v>
          </cell>
        </row>
        <row r="918">
          <cell r="A918" t="str">
            <v>579GS203021SEP102.75CE</v>
          </cell>
          <cell r="B918">
            <v>582403</v>
          </cell>
          <cell r="C918">
            <v>44469</v>
          </cell>
        </row>
        <row r="919">
          <cell r="A919" t="str">
            <v>579GS203021SEP102.75PE</v>
          </cell>
          <cell r="B919">
            <v>582659</v>
          </cell>
          <cell r="C919">
            <v>44469</v>
          </cell>
        </row>
        <row r="920">
          <cell r="A920" t="str">
            <v>579GS203021SEP102CE</v>
          </cell>
          <cell r="B920">
            <v>1216771</v>
          </cell>
          <cell r="C920">
            <v>44469</v>
          </cell>
        </row>
        <row r="921">
          <cell r="A921" t="str">
            <v>579GS203021SEP102PE</v>
          </cell>
          <cell r="B921">
            <v>1217027</v>
          </cell>
          <cell r="C921">
            <v>44469</v>
          </cell>
        </row>
        <row r="922">
          <cell r="A922" t="str">
            <v>579GS203021SEP103.25CE</v>
          </cell>
          <cell r="B922">
            <v>583427</v>
          </cell>
          <cell r="C922">
            <v>44469</v>
          </cell>
        </row>
        <row r="923">
          <cell r="A923" t="str">
            <v>579GS203021SEP103.25PE</v>
          </cell>
          <cell r="B923">
            <v>583683</v>
          </cell>
          <cell r="C923">
            <v>44469</v>
          </cell>
        </row>
        <row r="924">
          <cell r="A924" t="str">
            <v>579GS203021SEP103.5CE</v>
          </cell>
          <cell r="B924">
            <v>485379</v>
          </cell>
          <cell r="C924">
            <v>44469</v>
          </cell>
        </row>
        <row r="925">
          <cell r="A925" t="str">
            <v>579GS203021SEP103.5PE</v>
          </cell>
          <cell r="B925">
            <v>485635</v>
          </cell>
          <cell r="C925">
            <v>44469</v>
          </cell>
        </row>
        <row r="926">
          <cell r="A926" t="str">
            <v>579GS203021SEP103CE</v>
          </cell>
          <cell r="B926">
            <v>582915</v>
          </cell>
          <cell r="C926">
            <v>44469</v>
          </cell>
        </row>
        <row r="927">
          <cell r="A927" t="str">
            <v>579GS203021SEP103PE</v>
          </cell>
          <cell r="B927">
            <v>583171</v>
          </cell>
          <cell r="C927">
            <v>44469</v>
          </cell>
        </row>
        <row r="928">
          <cell r="A928" t="str">
            <v>579GS203021SEP92.5CE</v>
          </cell>
          <cell r="B928">
            <v>3531011</v>
          </cell>
          <cell r="C928">
            <v>44469</v>
          </cell>
        </row>
        <row r="929">
          <cell r="A929" t="str">
            <v>579GS203021SEP92.5PE</v>
          </cell>
          <cell r="B929">
            <v>3531267</v>
          </cell>
          <cell r="C929">
            <v>44469</v>
          </cell>
        </row>
        <row r="930">
          <cell r="A930" t="str">
            <v>579GS203021SEP92.75CE</v>
          </cell>
          <cell r="B930">
            <v>3385347</v>
          </cell>
          <cell r="C930">
            <v>44469</v>
          </cell>
        </row>
        <row r="931">
          <cell r="A931" t="str">
            <v>579GS203021SEP92.75PE</v>
          </cell>
          <cell r="B931">
            <v>3385603</v>
          </cell>
          <cell r="C931">
            <v>44469</v>
          </cell>
        </row>
        <row r="932">
          <cell r="A932" t="str">
            <v>579GS203021SEP93.25CE</v>
          </cell>
          <cell r="B932">
            <v>2990339</v>
          </cell>
          <cell r="C932">
            <v>44469</v>
          </cell>
        </row>
        <row r="933">
          <cell r="A933" t="str">
            <v>579GS203021SEP93.25PE</v>
          </cell>
          <cell r="B933">
            <v>2990595</v>
          </cell>
          <cell r="C933">
            <v>44469</v>
          </cell>
        </row>
        <row r="934">
          <cell r="A934" t="str">
            <v>579GS203021SEP93.5CE</v>
          </cell>
          <cell r="B934">
            <v>2990851</v>
          </cell>
          <cell r="C934">
            <v>44469</v>
          </cell>
        </row>
        <row r="935">
          <cell r="A935" t="str">
            <v>579GS203021SEP93.5PE</v>
          </cell>
          <cell r="B935">
            <v>2991107</v>
          </cell>
          <cell r="C935">
            <v>44469</v>
          </cell>
        </row>
        <row r="936">
          <cell r="A936" t="str">
            <v>579GS203021SEP93.75CE</v>
          </cell>
          <cell r="B936">
            <v>1262339</v>
          </cell>
          <cell r="C936">
            <v>44469</v>
          </cell>
        </row>
        <row r="937">
          <cell r="A937" t="str">
            <v>579GS203021SEP93.75PE</v>
          </cell>
          <cell r="B937">
            <v>1264387</v>
          </cell>
          <cell r="C937">
            <v>44469</v>
          </cell>
        </row>
        <row r="938">
          <cell r="A938" t="str">
            <v>579GS203021SEP93CE</v>
          </cell>
          <cell r="B938">
            <v>744707</v>
          </cell>
          <cell r="C938">
            <v>44469</v>
          </cell>
        </row>
        <row r="939">
          <cell r="A939" t="str">
            <v>579GS203021SEP93PE</v>
          </cell>
          <cell r="B939">
            <v>760579</v>
          </cell>
          <cell r="C939">
            <v>44469</v>
          </cell>
        </row>
        <row r="940">
          <cell r="A940" t="str">
            <v>579GS203021SEP94.25CE</v>
          </cell>
          <cell r="B940">
            <v>1860099</v>
          </cell>
          <cell r="C940">
            <v>44469</v>
          </cell>
        </row>
        <row r="941">
          <cell r="A941" t="str">
            <v>579GS203021SEP94.25PE</v>
          </cell>
          <cell r="B941">
            <v>1860355</v>
          </cell>
          <cell r="C941">
            <v>44469</v>
          </cell>
        </row>
        <row r="942">
          <cell r="A942" t="str">
            <v>579GS203021SEP94.5CE</v>
          </cell>
          <cell r="B942">
            <v>1183235</v>
          </cell>
          <cell r="C942">
            <v>44469</v>
          </cell>
        </row>
        <row r="943">
          <cell r="A943" t="str">
            <v>579GS203021SEP94.5PE</v>
          </cell>
          <cell r="B943">
            <v>1183491</v>
          </cell>
          <cell r="C943">
            <v>44469</v>
          </cell>
        </row>
        <row r="944">
          <cell r="A944" t="str">
            <v>579GS203021SEP94.75CE</v>
          </cell>
          <cell r="B944">
            <v>1186819</v>
          </cell>
          <cell r="C944">
            <v>44469</v>
          </cell>
        </row>
        <row r="945">
          <cell r="A945" t="str">
            <v>579GS203021SEP94.75PE</v>
          </cell>
          <cell r="B945">
            <v>1187075</v>
          </cell>
          <cell r="C945">
            <v>44469</v>
          </cell>
        </row>
        <row r="946">
          <cell r="A946" t="str">
            <v>579GS203021SEP94CE</v>
          </cell>
          <cell r="B946">
            <v>552707</v>
          </cell>
          <cell r="C946">
            <v>44469</v>
          </cell>
        </row>
        <row r="947">
          <cell r="A947" t="str">
            <v>579GS203021SEP94PE</v>
          </cell>
          <cell r="B947">
            <v>552963</v>
          </cell>
          <cell r="C947">
            <v>44469</v>
          </cell>
        </row>
        <row r="948">
          <cell r="A948" t="str">
            <v>579GS203021SEP95.25CE</v>
          </cell>
          <cell r="B948">
            <v>1187843</v>
          </cell>
          <cell r="C948">
            <v>44469</v>
          </cell>
        </row>
        <row r="949">
          <cell r="A949" t="str">
            <v>579GS203021SEP95.25PE</v>
          </cell>
          <cell r="B949">
            <v>1188099</v>
          </cell>
          <cell r="C949">
            <v>44469</v>
          </cell>
        </row>
        <row r="950">
          <cell r="A950" t="str">
            <v>579GS203021SEP95.5CE</v>
          </cell>
          <cell r="B950">
            <v>1188867</v>
          </cell>
          <cell r="C950">
            <v>44469</v>
          </cell>
        </row>
        <row r="951">
          <cell r="A951" t="str">
            <v>579GS203021SEP95.5PE</v>
          </cell>
          <cell r="B951">
            <v>1189123</v>
          </cell>
          <cell r="C951">
            <v>44469</v>
          </cell>
        </row>
        <row r="952">
          <cell r="A952" t="str">
            <v>579GS203021SEP95.75CE</v>
          </cell>
          <cell r="B952">
            <v>1190915</v>
          </cell>
          <cell r="C952">
            <v>44469</v>
          </cell>
        </row>
        <row r="953">
          <cell r="A953" t="str">
            <v>579GS203021SEP95.75PE</v>
          </cell>
          <cell r="B953">
            <v>1191171</v>
          </cell>
          <cell r="C953">
            <v>44469</v>
          </cell>
        </row>
        <row r="954">
          <cell r="A954" t="str">
            <v>579GS203021SEP95CE</v>
          </cell>
          <cell r="B954">
            <v>1187331</v>
          </cell>
          <cell r="C954">
            <v>44469</v>
          </cell>
        </row>
        <row r="955">
          <cell r="A955" t="str">
            <v>579GS203021SEP95PE</v>
          </cell>
          <cell r="B955">
            <v>1187587</v>
          </cell>
          <cell r="C955">
            <v>44469</v>
          </cell>
        </row>
        <row r="956">
          <cell r="A956" t="str">
            <v>579GS203021SEP96.25CE</v>
          </cell>
          <cell r="B956">
            <v>1191939</v>
          </cell>
          <cell r="C956">
            <v>44469</v>
          </cell>
        </row>
        <row r="957">
          <cell r="A957" t="str">
            <v>579GS203021SEP96.25PE</v>
          </cell>
          <cell r="B957">
            <v>1192195</v>
          </cell>
          <cell r="C957">
            <v>44469</v>
          </cell>
        </row>
        <row r="958">
          <cell r="A958" t="str">
            <v>579GS203021SEP96.5CE</v>
          </cell>
          <cell r="B958">
            <v>1192451</v>
          </cell>
          <cell r="C958">
            <v>44469</v>
          </cell>
        </row>
        <row r="959">
          <cell r="A959" t="str">
            <v>579GS203021SEP96.5PE</v>
          </cell>
          <cell r="B959">
            <v>1192707</v>
          </cell>
          <cell r="C959">
            <v>44469</v>
          </cell>
        </row>
        <row r="960">
          <cell r="A960" t="str">
            <v>579GS203021SEP96.75CE</v>
          </cell>
          <cell r="B960">
            <v>1192963</v>
          </cell>
          <cell r="C960">
            <v>44469</v>
          </cell>
        </row>
        <row r="961">
          <cell r="A961" t="str">
            <v>579GS203021SEP96.75PE</v>
          </cell>
          <cell r="B961">
            <v>1193475</v>
          </cell>
          <cell r="C961">
            <v>44469</v>
          </cell>
        </row>
        <row r="962">
          <cell r="A962" t="str">
            <v>579GS203021SEP96CE</v>
          </cell>
          <cell r="B962">
            <v>1191427</v>
          </cell>
          <cell r="C962">
            <v>44469</v>
          </cell>
        </row>
        <row r="963">
          <cell r="A963" t="str">
            <v>579GS203021SEP96PE</v>
          </cell>
          <cell r="B963">
            <v>1191683</v>
          </cell>
          <cell r="C963">
            <v>44469</v>
          </cell>
        </row>
        <row r="964">
          <cell r="A964" t="str">
            <v>579GS203021SEP97.25CE</v>
          </cell>
          <cell r="B964">
            <v>1194243</v>
          </cell>
          <cell r="C964">
            <v>44469</v>
          </cell>
        </row>
        <row r="965">
          <cell r="A965" t="str">
            <v>579GS203021SEP97.25PE</v>
          </cell>
          <cell r="B965">
            <v>1194499</v>
          </cell>
          <cell r="C965">
            <v>44469</v>
          </cell>
        </row>
        <row r="966">
          <cell r="A966" t="str">
            <v>579GS203021SEP97.5CE</v>
          </cell>
          <cell r="B966">
            <v>1194755</v>
          </cell>
          <cell r="C966">
            <v>44469</v>
          </cell>
        </row>
        <row r="967">
          <cell r="A967" t="str">
            <v>579GS203021SEP97.5PE</v>
          </cell>
          <cell r="B967">
            <v>1199619</v>
          </cell>
          <cell r="C967">
            <v>44469</v>
          </cell>
        </row>
        <row r="968">
          <cell r="A968" t="str">
            <v>579GS203021SEP97.75CE</v>
          </cell>
          <cell r="B968">
            <v>1199875</v>
          </cell>
          <cell r="C968">
            <v>44469</v>
          </cell>
        </row>
        <row r="969">
          <cell r="A969" t="str">
            <v>579GS203021SEP97.75PE</v>
          </cell>
          <cell r="B969">
            <v>1203971</v>
          </cell>
          <cell r="C969">
            <v>44469</v>
          </cell>
        </row>
        <row r="970">
          <cell r="A970" t="str">
            <v>579GS203021SEP97CE</v>
          </cell>
          <cell r="B970">
            <v>1193731</v>
          </cell>
          <cell r="C970">
            <v>44469</v>
          </cell>
        </row>
        <row r="971">
          <cell r="A971" t="str">
            <v>579GS203021SEP97PE</v>
          </cell>
          <cell r="B971">
            <v>1193987</v>
          </cell>
          <cell r="C971">
            <v>44469</v>
          </cell>
        </row>
        <row r="972">
          <cell r="A972" t="str">
            <v>579GS203021SEP98.25CE</v>
          </cell>
          <cell r="B972">
            <v>1208067</v>
          </cell>
          <cell r="C972">
            <v>44469</v>
          </cell>
        </row>
        <row r="973">
          <cell r="A973" t="str">
            <v>579GS203021SEP98.25PE</v>
          </cell>
          <cell r="B973">
            <v>1209347</v>
          </cell>
          <cell r="C973">
            <v>44469</v>
          </cell>
        </row>
        <row r="974">
          <cell r="A974" t="str">
            <v>579GS203021SEP98.5CE</v>
          </cell>
          <cell r="B974">
            <v>1209603</v>
          </cell>
          <cell r="C974">
            <v>44469</v>
          </cell>
        </row>
        <row r="975">
          <cell r="A975" t="str">
            <v>579GS203021SEP98.5PE</v>
          </cell>
          <cell r="B975">
            <v>1209859</v>
          </cell>
          <cell r="C975">
            <v>44469</v>
          </cell>
        </row>
        <row r="976">
          <cell r="A976" t="str">
            <v>579GS203021SEP98.75CE</v>
          </cell>
          <cell r="B976">
            <v>1210115</v>
          </cell>
          <cell r="C976">
            <v>44469</v>
          </cell>
        </row>
        <row r="977">
          <cell r="A977" t="str">
            <v>579GS203021SEP98.75PE</v>
          </cell>
          <cell r="B977">
            <v>1210371</v>
          </cell>
          <cell r="C977">
            <v>44469</v>
          </cell>
        </row>
        <row r="978">
          <cell r="A978" t="str">
            <v>579GS203021SEP98CE</v>
          </cell>
          <cell r="B978">
            <v>1207555</v>
          </cell>
          <cell r="C978">
            <v>44469</v>
          </cell>
        </row>
        <row r="979">
          <cell r="A979" t="str">
            <v>579GS203021SEP98PE</v>
          </cell>
          <cell r="B979">
            <v>1207811</v>
          </cell>
          <cell r="C979">
            <v>44469</v>
          </cell>
        </row>
        <row r="980">
          <cell r="A980" t="str">
            <v>579GS203021SEP99.25CE</v>
          </cell>
          <cell r="B980">
            <v>1211139</v>
          </cell>
          <cell r="C980">
            <v>44469</v>
          </cell>
        </row>
        <row r="981">
          <cell r="A981" t="str">
            <v>579GS203021SEP99.25PE</v>
          </cell>
          <cell r="B981">
            <v>1211395</v>
          </cell>
          <cell r="C981">
            <v>44469</v>
          </cell>
        </row>
        <row r="982">
          <cell r="A982" t="str">
            <v>579GS203021SEP99.5CE</v>
          </cell>
          <cell r="B982">
            <v>1211651</v>
          </cell>
          <cell r="C982">
            <v>44469</v>
          </cell>
        </row>
        <row r="983">
          <cell r="A983" t="str">
            <v>579GS203021SEP99.5PE</v>
          </cell>
          <cell r="B983">
            <v>1211907</v>
          </cell>
          <cell r="C983">
            <v>44469</v>
          </cell>
        </row>
        <row r="984">
          <cell r="A984" t="str">
            <v>579GS203021SEP99.75CE</v>
          </cell>
          <cell r="B984">
            <v>1212163</v>
          </cell>
          <cell r="C984">
            <v>44469</v>
          </cell>
        </row>
        <row r="985">
          <cell r="A985" t="str">
            <v>579GS203021SEP99.75PE</v>
          </cell>
          <cell r="B985">
            <v>1212419</v>
          </cell>
          <cell r="C985">
            <v>44469</v>
          </cell>
        </row>
        <row r="986">
          <cell r="A986" t="str">
            <v>579GS203021SEP99CE</v>
          </cell>
          <cell r="B986">
            <v>1210627</v>
          </cell>
          <cell r="C986">
            <v>44469</v>
          </cell>
        </row>
        <row r="987">
          <cell r="A987" t="str">
            <v>579GS203021SEP99PE</v>
          </cell>
          <cell r="B987">
            <v>1210883</v>
          </cell>
          <cell r="C987">
            <v>44469</v>
          </cell>
        </row>
        <row r="988">
          <cell r="A988" t="str">
            <v>579GS203021DEC100.25CE</v>
          </cell>
          <cell r="B988">
            <v>2250755</v>
          </cell>
          <cell r="C988">
            <v>44560</v>
          </cell>
        </row>
        <row r="989">
          <cell r="A989" t="str">
            <v>579GS203021DEC100.25PE</v>
          </cell>
          <cell r="B989">
            <v>2251011</v>
          </cell>
          <cell r="C989">
            <v>44560</v>
          </cell>
        </row>
        <row r="990">
          <cell r="A990" t="str">
            <v>579GS203021DEC100.5CE</v>
          </cell>
          <cell r="B990">
            <v>2251267</v>
          </cell>
          <cell r="C990">
            <v>44560</v>
          </cell>
        </row>
        <row r="991">
          <cell r="A991" t="str">
            <v>579GS203021DEC100.5PE</v>
          </cell>
          <cell r="B991">
            <v>2251523</v>
          </cell>
          <cell r="C991">
            <v>44560</v>
          </cell>
        </row>
        <row r="992">
          <cell r="A992" t="str">
            <v>579GS203021DEC100.75CE</v>
          </cell>
          <cell r="B992">
            <v>2251779</v>
          </cell>
          <cell r="C992">
            <v>44560</v>
          </cell>
        </row>
        <row r="993">
          <cell r="A993" t="str">
            <v>579GS203021DEC100.75PE</v>
          </cell>
          <cell r="B993">
            <v>2252035</v>
          </cell>
          <cell r="C993">
            <v>44560</v>
          </cell>
        </row>
        <row r="994">
          <cell r="A994" t="str">
            <v>579GS203021DEC100CE</v>
          </cell>
          <cell r="B994">
            <v>2250243</v>
          </cell>
          <cell r="C994">
            <v>44560</v>
          </cell>
        </row>
        <row r="995">
          <cell r="A995" t="str">
            <v>579GS203021DEC100PE</v>
          </cell>
          <cell r="B995">
            <v>2250499</v>
          </cell>
          <cell r="C995">
            <v>44560</v>
          </cell>
        </row>
        <row r="996">
          <cell r="A996" t="str">
            <v>579GS203021DEC101.25CE</v>
          </cell>
          <cell r="B996">
            <v>2252803</v>
          </cell>
          <cell r="C996">
            <v>44560</v>
          </cell>
        </row>
        <row r="997">
          <cell r="A997" t="str">
            <v>579GS203021DEC101.25PE</v>
          </cell>
          <cell r="B997">
            <v>2253059</v>
          </cell>
          <cell r="C997">
            <v>44560</v>
          </cell>
        </row>
        <row r="998">
          <cell r="A998" t="str">
            <v>579GS203021DEC101.5CE</v>
          </cell>
          <cell r="B998">
            <v>2253315</v>
          </cell>
          <cell r="C998">
            <v>44560</v>
          </cell>
        </row>
        <row r="999">
          <cell r="A999" t="str">
            <v>579GS203021DEC101.5PE</v>
          </cell>
          <cell r="B999">
            <v>2253571</v>
          </cell>
          <cell r="C999">
            <v>44560</v>
          </cell>
        </row>
        <row r="1000">
          <cell r="A1000" t="str">
            <v>579GS203021DEC101.75CE</v>
          </cell>
          <cell r="B1000">
            <v>2253827</v>
          </cell>
          <cell r="C1000">
            <v>44560</v>
          </cell>
        </row>
        <row r="1001">
          <cell r="A1001" t="str">
            <v>579GS203021DEC101.75PE</v>
          </cell>
          <cell r="B1001">
            <v>2254083</v>
          </cell>
          <cell r="C1001">
            <v>44560</v>
          </cell>
        </row>
        <row r="1002">
          <cell r="A1002" t="str">
            <v>579GS203021DEC101CE</v>
          </cell>
          <cell r="B1002">
            <v>2252291</v>
          </cell>
          <cell r="C1002">
            <v>44560</v>
          </cell>
        </row>
        <row r="1003">
          <cell r="A1003" t="str">
            <v>579GS203021DEC101PE</v>
          </cell>
          <cell r="B1003">
            <v>2252547</v>
          </cell>
          <cell r="C1003">
            <v>44560</v>
          </cell>
        </row>
        <row r="1004">
          <cell r="A1004" t="str">
            <v>579GS203021DEC102.25CE</v>
          </cell>
          <cell r="B1004">
            <v>2254851</v>
          </cell>
          <cell r="C1004">
            <v>44560</v>
          </cell>
        </row>
        <row r="1005">
          <cell r="A1005" t="str">
            <v>579GS203021DEC102.25PE</v>
          </cell>
          <cell r="B1005">
            <v>2255107</v>
          </cell>
          <cell r="C1005">
            <v>44560</v>
          </cell>
        </row>
        <row r="1006">
          <cell r="A1006" t="str">
            <v>579GS203021DEC102.5CE</v>
          </cell>
          <cell r="B1006">
            <v>2255363</v>
          </cell>
          <cell r="C1006">
            <v>44560</v>
          </cell>
        </row>
        <row r="1007">
          <cell r="A1007" t="str">
            <v>579GS203021DEC102.5PE</v>
          </cell>
          <cell r="B1007">
            <v>2255619</v>
          </cell>
          <cell r="C1007">
            <v>44560</v>
          </cell>
        </row>
        <row r="1008">
          <cell r="A1008" t="str">
            <v>579GS203021DEC102.75CE</v>
          </cell>
          <cell r="B1008">
            <v>2255875</v>
          </cell>
          <cell r="C1008">
            <v>44560</v>
          </cell>
        </row>
        <row r="1009">
          <cell r="A1009" t="str">
            <v>579GS203021DEC102.75PE</v>
          </cell>
          <cell r="B1009">
            <v>2256131</v>
          </cell>
          <cell r="C1009">
            <v>44560</v>
          </cell>
        </row>
        <row r="1010">
          <cell r="A1010" t="str">
            <v>579GS203021DEC102CE</v>
          </cell>
          <cell r="B1010">
            <v>2254339</v>
          </cell>
          <cell r="C1010">
            <v>44560</v>
          </cell>
        </row>
        <row r="1011">
          <cell r="A1011" t="str">
            <v>579GS203021DEC102PE</v>
          </cell>
          <cell r="B1011">
            <v>2254595</v>
          </cell>
          <cell r="C1011">
            <v>44560</v>
          </cell>
        </row>
        <row r="1012">
          <cell r="A1012" t="str">
            <v>579GS203021DEC103.25CE</v>
          </cell>
          <cell r="B1012">
            <v>2256899</v>
          </cell>
          <cell r="C1012">
            <v>44560</v>
          </cell>
        </row>
        <row r="1013">
          <cell r="A1013" t="str">
            <v>579GS203021DEC103.25PE</v>
          </cell>
          <cell r="B1013">
            <v>2257155</v>
          </cell>
          <cell r="C1013">
            <v>44560</v>
          </cell>
        </row>
        <row r="1014">
          <cell r="A1014" t="str">
            <v>579GS203021DEC103.5CE</v>
          </cell>
          <cell r="B1014">
            <v>598787</v>
          </cell>
          <cell r="C1014">
            <v>44560</v>
          </cell>
        </row>
        <row r="1015">
          <cell r="A1015" t="str">
            <v>579GS203021DEC103.5PE</v>
          </cell>
          <cell r="B1015">
            <v>599043</v>
          </cell>
          <cell r="C1015">
            <v>44560</v>
          </cell>
        </row>
        <row r="1016">
          <cell r="A1016" t="str">
            <v>579GS203021DEC103CE</v>
          </cell>
          <cell r="B1016">
            <v>2256387</v>
          </cell>
          <cell r="C1016">
            <v>44560</v>
          </cell>
        </row>
        <row r="1017">
          <cell r="A1017" t="str">
            <v>579GS203021DEC103PE</v>
          </cell>
          <cell r="B1017">
            <v>2256643</v>
          </cell>
          <cell r="C1017">
            <v>44560</v>
          </cell>
        </row>
        <row r="1018">
          <cell r="A1018" t="str">
            <v>579GS203021DEC92.5CE</v>
          </cell>
          <cell r="B1018">
            <v>3531523</v>
          </cell>
          <cell r="C1018">
            <v>44560</v>
          </cell>
        </row>
        <row r="1019">
          <cell r="A1019" t="str">
            <v>579GS203021DEC92.5PE</v>
          </cell>
          <cell r="B1019">
            <v>3531779</v>
          </cell>
          <cell r="C1019">
            <v>44560</v>
          </cell>
        </row>
        <row r="1020">
          <cell r="A1020" t="str">
            <v>579GS203021DEC92.75CE</v>
          </cell>
          <cell r="B1020">
            <v>3387907</v>
          </cell>
          <cell r="C1020">
            <v>44560</v>
          </cell>
        </row>
        <row r="1021">
          <cell r="A1021" t="str">
            <v>579GS203021DEC92.75PE</v>
          </cell>
          <cell r="B1021">
            <v>3388163</v>
          </cell>
          <cell r="C1021">
            <v>44560</v>
          </cell>
        </row>
        <row r="1022">
          <cell r="A1022" t="str">
            <v>579GS203021DEC93.25CE</v>
          </cell>
          <cell r="B1022">
            <v>2991363</v>
          </cell>
          <cell r="C1022">
            <v>44560</v>
          </cell>
        </row>
        <row r="1023">
          <cell r="A1023" t="str">
            <v>579GS203021DEC93.25PE</v>
          </cell>
          <cell r="B1023">
            <v>2991619</v>
          </cell>
          <cell r="C1023">
            <v>44560</v>
          </cell>
        </row>
        <row r="1024">
          <cell r="A1024" t="str">
            <v>579GS203021DEC93.5CE</v>
          </cell>
          <cell r="B1024">
            <v>2991875</v>
          </cell>
          <cell r="C1024">
            <v>44560</v>
          </cell>
        </row>
        <row r="1025">
          <cell r="A1025" t="str">
            <v>579GS203021DEC93.5PE</v>
          </cell>
          <cell r="B1025">
            <v>2992131</v>
          </cell>
          <cell r="C1025">
            <v>44560</v>
          </cell>
        </row>
        <row r="1026">
          <cell r="A1026" t="str">
            <v>579GS203021DEC93.75CE</v>
          </cell>
          <cell r="B1026">
            <v>1264643</v>
          </cell>
          <cell r="C1026">
            <v>44560</v>
          </cell>
        </row>
        <row r="1027">
          <cell r="A1027" t="str">
            <v>579GS203021DEC93.75PE</v>
          </cell>
          <cell r="B1027">
            <v>1265923</v>
          </cell>
          <cell r="C1027">
            <v>44560</v>
          </cell>
        </row>
        <row r="1028">
          <cell r="A1028" t="str">
            <v>579GS203021DEC93CE</v>
          </cell>
          <cell r="B1028">
            <v>760835</v>
          </cell>
          <cell r="C1028">
            <v>44560</v>
          </cell>
        </row>
        <row r="1029">
          <cell r="A1029" t="str">
            <v>579GS203021DEC93PE</v>
          </cell>
          <cell r="B1029">
            <v>774659</v>
          </cell>
          <cell r="C1029">
            <v>44560</v>
          </cell>
        </row>
        <row r="1030">
          <cell r="A1030" t="str">
            <v>579GS203021DEC94.25CE</v>
          </cell>
          <cell r="B1030">
            <v>923651</v>
          </cell>
          <cell r="C1030">
            <v>44560</v>
          </cell>
        </row>
        <row r="1031">
          <cell r="A1031" t="str">
            <v>579GS203021DEC94.25PE</v>
          </cell>
          <cell r="B1031">
            <v>924419</v>
          </cell>
          <cell r="C1031">
            <v>44560</v>
          </cell>
        </row>
        <row r="1032">
          <cell r="A1032" t="str">
            <v>579GS203021DEC94.5CE</v>
          </cell>
          <cell r="B1032">
            <v>2938371</v>
          </cell>
          <cell r="C1032">
            <v>44560</v>
          </cell>
        </row>
        <row r="1033">
          <cell r="A1033" t="str">
            <v>579GS203021DEC94.5PE</v>
          </cell>
          <cell r="B1033">
            <v>2938627</v>
          </cell>
          <cell r="C1033">
            <v>44560</v>
          </cell>
        </row>
        <row r="1034">
          <cell r="A1034" t="str">
            <v>579GS203021DEC94.75CE</v>
          </cell>
          <cell r="B1034">
            <v>668163</v>
          </cell>
          <cell r="C1034">
            <v>44560</v>
          </cell>
        </row>
        <row r="1035">
          <cell r="A1035" t="str">
            <v>579GS203021DEC94.75PE</v>
          </cell>
          <cell r="B1035">
            <v>668419</v>
          </cell>
          <cell r="C1035">
            <v>44560</v>
          </cell>
        </row>
        <row r="1036">
          <cell r="A1036" t="str">
            <v>579GS203021DEC94CE</v>
          </cell>
          <cell r="B1036">
            <v>923139</v>
          </cell>
          <cell r="C1036">
            <v>44560</v>
          </cell>
        </row>
        <row r="1037">
          <cell r="A1037" t="str">
            <v>579GS203021DEC94PE</v>
          </cell>
          <cell r="B1037">
            <v>923395</v>
          </cell>
          <cell r="C1037">
            <v>44560</v>
          </cell>
        </row>
        <row r="1038">
          <cell r="A1038" t="str">
            <v>579GS203021DEC95.25CE</v>
          </cell>
          <cell r="B1038">
            <v>2240515</v>
          </cell>
          <cell r="C1038">
            <v>44560</v>
          </cell>
        </row>
        <row r="1039">
          <cell r="A1039" t="str">
            <v>579GS203021DEC95.25PE</v>
          </cell>
          <cell r="B1039">
            <v>2240771</v>
          </cell>
          <cell r="C1039">
            <v>44560</v>
          </cell>
        </row>
        <row r="1040">
          <cell r="A1040" t="str">
            <v>579GS203021DEC95.5CE</v>
          </cell>
          <cell r="B1040">
            <v>2241027</v>
          </cell>
          <cell r="C1040">
            <v>44560</v>
          </cell>
        </row>
        <row r="1041">
          <cell r="A1041" t="str">
            <v>579GS203021DEC95.5PE</v>
          </cell>
          <cell r="B1041">
            <v>2241283</v>
          </cell>
          <cell r="C1041">
            <v>44560</v>
          </cell>
        </row>
        <row r="1042">
          <cell r="A1042" t="str">
            <v>579GS203021DEC95.75CE</v>
          </cell>
          <cell r="B1042">
            <v>2241539</v>
          </cell>
          <cell r="C1042">
            <v>44560</v>
          </cell>
        </row>
        <row r="1043">
          <cell r="A1043" t="str">
            <v>579GS203021DEC95.75PE</v>
          </cell>
          <cell r="B1043">
            <v>2241795</v>
          </cell>
          <cell r="C1043">
            <v>44560</v>
          </cell>
        </row>
        <row r="1044">
          <cell r="A1044" t="str">
            <v>579GS203021DEC95CE</v>
          </cell>
          <cell r="B1044">
            <v>493571</v>
          </cell>
          <cell r="C1044">
            <v>44560</v>
          </cell>
        </row>
        <row r="1045">
          <cell r="A1045" t="str">
            <v>579GS203021DEC95PE</v>
          </cell>
          <cell r="B1045">
            <v>493827</v>
          </cell>
          <cell r="C1045">
            <v>44560</v>
          </cell>
        </row>
        <row r="1046">
          <cell r="A1046" t="str">
            <v>579GS203021DEC96.25CE</v>
          </cell>
          <cell r="B1046">
            <v>2242563</v>
          </cell>
          <cell r="C1046">
            <v>44560</v>
          </cell>
        </row>
        <row r="1047">
          <cell r="A1047" t="str">
            <v>579GS203021DEC96.25PE</v>
          </cell>
          <cell r="B1047">
            <v>2242819</v>
          </cell>
          <cell r="C1047">
            <v>44560</v>
          </cell>
        </row>
        <row r="1048">
          <cell r="A1048" t="str">
            <v>579GS203021DEC96.5CE</v>
          </cell>
          <cell r="B1048">
            <v>2243075</v>
          </cell>
          <cell r="C1048">
            <v>44560</v>
          </cell>
        </row>
        <row r="1049">
          <cell r="A1049" t="str">
            <v>579GS203021DEC96.5PE</v>
          </cell>
          <cell r="B1049">
            <v>2243331</v>
          </cell>
          <cell r="C1049">
            <v>44560</v>
          </cell>
        </row>
        <row r="1050">
          <cell r="A1050" t="str">
            <v>579GS203021DEC96.75CE</v>
          </cell>
          <cell r="B1050">
            <v>2243587</v>
          </cell>
          <cell r="C1050">
            <v>44560</v>
          </cell>
        </row>
        <row r="1051">
          <cell r="A1051" t="str">
            <v>579GS203021DEC96.75PE</v>
          </cell>
          <cell r="B1051">
            <v>2243843</v>
          </cell>
          <cell r="C1051">
            <v>44560</v>
          </cell>
        </row>
        <row r="1052">
          <cell r="A1052" t="str">
            <v>579GS203021DEC96CE</v>
          </cell>
          <cell r="B1052">
            <v>2242051</v>
          </cell>
          <cell r="C1052">
            <v>44560</v>
          </cell>
        </row>
        <row r="1053">
          <cell r="A1053" t="str">
            <v>579GS203021DEC96PE</v>
          </cell>
          <cell r="B1053">
            <v>2242307</v>
          </cell>
          <cell r="C1053">
            <v>44560</v>
          </cell>
        </row>
        <row r="1054">
          <cell r="A1054" t="str">
            <v>579GS203021DEC97.25CE</v>
          </cell>
          <cell r="B1054">
            <v>2244611</v>
          </cell>
          <cell r="C1054">
            <v>44560</v>
          </cell>
        </row>
        <row r="1055">
          <cell r="A1055" t="str">
            <v>579GS203021DEC97.25PE</v>
          </cell>
          <cell r="B1055">
            <v>2244867</v>
          </cell>
          <cell r="C1055">
            <v>44560</v>
          </cell>
        </row>
        <row r="1056">
          <cell r="A1056" t="str">
            <v>579GS203021DEC97.5CE</v>
          </cell>
          <cell r="B1056">
            <v>2245123</v>
          </cell>
          <cell r="C1056">
            <v>44560</v>
          </cell>
        </row>
        <row r="1057">
          <cell r="A1057" t="str">
            <v>579GS203021DEC97.5PE</v>
          </cell>
          <cell r="B1057">
            <v>2245379</v>
          </cell>
          <cell r="C1057">
            <v>44560</v>
          </cell>
        </row>
        <row r="1058">
          <cell r="A1058" t="str">
            <v>579GS203021DEC97.75CE</v>
          </cell>
          <cell r="B1058">
            <v>2245635</v>
          </cell>
          <cell r="C1058">
            <v>44560</v>
          </cell>
        </row>
        <row r="1059">
          <cell r="A1059" t="str">
            <v>579GS203021DEC97.75PE</v>
          </cell>
          <cell r="B1059">
            <v>2245891</v>
          </cell>
          <cell r="C1059">
            <v>44560</v>
          </cell>
        </row>
        <row r="1060">
          <cell r="A1060" t="str">
            <v>579GS203021DEC97CE</v>
          </cell>
          <cell r="B1060">
            <v>2244099</v>
          </cell>
          <cell r="C1060">
            <v>44560</v>
          </cell>
        </row>
        <row r="1061">
          <cell r="A1061" t="str">
            <v>579GS203021DEC97PE</v>
          </cell>
          <cell r="B1061">
            <v>2244355</v>
          </cell>
          <cell r="C1061">
            <v>44560</v>
          </cell>
        </row>
        <row r="1062">
          <cell r="A1062" t="str">
            <v>579GS203021DEC98.25CE</v>
          </cell>
          <cell r="B1062">
            <v>2246659</v>
          </cell>
          <cell r="C1062">
            <v>44560</v>
          </cell>
        </row>
        <row r="1063">
          <cell r="A1063" t="str">
            <v>579GS203021DEC98.25PE</v>
          </cell>
          <cell r="B1063">
            <v>2246915</v>
          </cell>
          <cell r="C1063">
            <v>44560</v>
          </cell>
        </row>
        <row r="1064">
          <cell r="A1064" t="str">
            <v>579GS203021DEC98.5CE</v>
          </cell>
          <cell r="B1064">
            <v>2247171</v>
          </cell>
          <cell r="C1064">
            <v>44560</v>
          </cell>
        </row>
        <row r="1065">
          <cell r="A1065" t="str">
            <v>579GS203021DEC98.5PE</v>
          </cell>
          <cell r="B1065">
            <v>2247427</v>
          </cell>
          <cell r="C1065">
            <v>44560</v>
          </cell>
        </row>
        <row r="1066">
          <cell r="A1066" t="str">
            <v>579GS203021DEC98.75CE</v>
          </cell>
          <cell r="B1066">
            <v>2247683</v>
          </cell>
          <cell r="C1066">
            <v>44560</v>
          </cell>
        </row>
        <row r="1067">
          <cell r="A1067" t="str">
            <v>579GS203021DEC98.75PE</v>
          </cell>
          <cell r="B1067">
            <v>2247939</v>
          </cell>
          <cell r="C1067">
            <v>44560</v>
          </cell>
        </row>
        <row r="1068">
          <cell r="A1068" t="str">
            <v>579GS203021DEC98CE</v>
          </cell>
          <cell r="B1068">
            <v>2246147</v>
          </cell>
          <cell r="C1068">
            <v>44560</v>
          </cell>
        </row>
        <row r="1069">
          <cell r="A1069" t="str">
            <v>579GS203021DEC98PE</v>
          </cell>
          <cell r="B1069">
            <v>2246403</v>
          </cell>
          <cell r="C1069">
            <v>44560</v>
          </cell>
        </row>
        <row r="1070">
          <cell r="A1070" t="str">
            <v>579GS203021DEC99.25CE</v>
          </cell>
          <cell r="B1070">
            <v>2248707</v>
          </cell>
          <cell r="C1070">
            <v>44560</v>
          </cell>
        </row>
        <row r="1071">
          <cell r="A1071" t="str">
            <v>579GS203021DEC99.25PE</v>
          </cell>
          <cell r="B1071">
            <v>2248963</v>
          </cell>
          <cell r="C1071">
            <v>44560</v>
          </cell>
        </row>
        <row r="1072">
          <cell r="A1072" t="str">
            <v>579GS203021DEC99.5CE</v>
          </cell>
          <cell r="B1072">
            <v>2249219</v>
          </cell>
          <cell r="C1072">
            <v>44560</v>
          </cell>
        </row>
        <row r="1073">
          <cell r="A1073" t="str">
            <v>579GS203021DEC99.5PE</v>
          </cell>
          <cell r="B1073">
            <v>2249475</v>
          </cell>
          <cell r="C1073">
            <v>44560</v>
          </cell>
        </row>
        <row r="1074">
          <cell r="A1074" t="str">
            <v>579GS203021DEC99.75CE</v>
          </cell>
          <cell r="B1074">
            <v>2249731</v>
          </cell>
          <cell r="C1074">
            <v>44560</v>
          </cell>
        </row>
        <row r="1075">
          <cell r="A1075" t="str">
            <v>579GS203021DEC99.75PE</v>
          </cell>
          <cell r="B1075">
            <v>2249987</v>
          </cell>
          <cell r="C1075">
            <v>44560</v>
          </cell>
        </row>
        <row r="1076">
          <cell r="A1076" t="str">
            <v>579GS203021DEC99CE</v>
          </cell>
          <cell r="B1076">
            <v>2248195</v>
          </cell>
          <cell r="C1076">
            <v>44560</v>
          </cell>
        </row>
        <row r="1077">
          <cell r="A1077" t="str">
            <v>579GS203021DEC99PE</v>
          </cell>
          <cell r="B1077">
            <v>2248451</v>
          </cell>
          <cell r="C1077">
            <v>44560</v>
          </cell>
        </row>
        <row r="1078">
          <cell r="A1078" t="str">
            <v>585GS203021FEB100.25CE</v>
          </cell>
          <cell r="B1078">
            <v>1864963</v>
          </cell>
          <cell r="C1078">
            <v>44252</v>
          </cell>
        </row>
        <row r="1079">
          <cell r="A1079" t="str">
            <v>585GS203021FEB100.25PE</v>
          </cell>
          <cell r="B1079">
            <v>1865219</v>
          </cell>
          <cell r="C1079">
            <v>44252</v>
          </cell>
        </row>
        <row r="1080">
          <cell r="A1080" t="str">
            <v>585GS203021FEB100.5CE</v>
          </cell>
          <cell r="B1080">
            <v>1865475</v>
          </cell>
          <cell r="C1080">
            <v>44252</v>
          </cell>
        </row>
        <row r="1081">
          <cell r="A1081" t="str">
            <v>585GS203021FEB100.5PE</v>
          </cell>
          <cell r="B1081">
            <v>1865731</v>
          </cell>
          <cell r="C1081">
            <v>44252</v>
          </cell>
        </row>
        <row r="1082">
          <cell r="A1082" t="str">
            <v>585GS203021FEB100.75CE</v>
          </cell>
          <cell r="B1082">
            <v>1865987</v>
          </cell>
          <cell r="C1082">
            <v>44252</v>
          </cell>
        </row>
        <row r="1083">
          <cell r="A1083" t="str">
            <v>585GS203021FEB100.75PE</v>
          </cell>
          <cell r="B1083">
            <v>1866243</v>
          </cell>
          <cell r="C1083">
            <v>44252</v>
          </cell>
        </row>
        <row r="1084">
          <cell r="A1084" t="str">
            <v>585GS203021FEB100CE</v>
          </cell>
          <cell r="B1084">
            <v>1864451</v>
          </cell>
          <cell r="C1084">
            <v>44252</v>
          </cell>
        </row>
        <row r="1085">
          <cell r="A1085" t="str">
            <v>585GS203021FEB100PE</v>
          </cell>
          <cell r="B1085">
            <v>1864707</v>
          </cell>
          <cell r="C1085">
            <v>44252</v>
          </cell>
        </row>
        <row r="1086">
          <cell r="A1086" t="str">
            <v>585GS203021FEB101.25CE</v>
          </cell>
          <cell r="B1086">
            <v>1867011</v>
          </cell>
          <cell r="C1086">
            <v>44252</v>
          </cell>
        </row>
        <row r="1087">
          <cell r="A1087" t="str">
            <v>585GS203021FEB101.25PE</v>
          </cell>
          <cell r="B1087">
            <v>1867267</v>
          </cell>
          <cell r="C1087">
            <v>44252</v>
          </cell>
        </row>
        <row r="1088">
          <cell r="A1088" t="str">
            <v>585GS203021FEB101.5CE</v>
          </cell>
          <cell r="B1088">
            <v>1867523</v>
          </cell>
          <cell r="C1088">
            <v>44252</v>
          </cell>
        </row>
        <row r="1089">
          <cell r="A1089" t="str">
            <v>585GS203021FEB101.5PE</v>
          </cell>
          <cell r="B1089">
            <v>1867779</v>
          </cell>
          <cell r="C1089">
            <v>44252</v>
          </cell>
        </row>
        <row r="1090">
          <cell r="A1090" t="str">
            <v>585GS203021FEB101.75CE</v>
          </cell>
          <cell r="B1090">
            <v>1868035</v>
          </cell>
          <cell r="C1090">
            <v>44252</v>
          </cell>
        </row>
        <row r="1091">
          <cell r="A1091" t="str">
            <v>585GS203021FEB101.75PE</v>
          </cell>
          <cell r="B1091">
            <v>1868291</v>
          </cell>
          <cell r="C1091">
            <v>44252</v>
          </cell>
        </row>
        <row r="1092">
          <cell r="A1092" t="str">
            <v>585GS203021FEB101CE</v>
          </cell>
          <cell r="B1092">
            <v>1866499</v>
          </cell>
          <cell r="C1092">
            <v>44252</v>
          </cell>
        </row>
        <row r="1093">
          <cell r="A1093" t="str">
            <v>585GS203021FEB101PE</v>
          </cell>
          <cell r="B1093">
            <v>1866755</v>
          </cell>
          <cell r="C1093">
            <v>44252</v>
          </cell>
        </row>
        <row r="1094">
          <cell r="A1094" t="str">
            <v>585GS203021FEB102.25CE</v>
          </cell>
          <cell r="B1094">
            <v>1869059</v>
          </cell>
          <cell r="C1094">
            <v>44252</v>
          </cell>
        </row>
        <row r="1095">
          <cell r="A1095" t="str">
            <v>585GS203021FEB102.25PE</v>
          </cell>
          <cell r="B1095">
            <v>1869315</v>
          </cell>
          <cell r="C1095">
            <v>44252</v>
          </cell>
        </row>
        <row r="1096">
          <cell r="A1096" t="str">
            <v>585GS203021FEB102.5CE</v>
          </cell>
          <cell r="B1096">
            <v>1869571</v>
          </cell>
          <cell r="C1096">
            <v>44252</v>
          </cell>
        </row>
        <row r="1097">
          <cell r="A1097" t="str">
            <v>585GS203021FEB102.5PE</v>
          </cell>
          <cell r="B1097">
            <v>1869827</v>
          </cell>
          <cell r="C1097">
            <v>44252</v>
          </cell>
        </row>
        <row r="1098">
          <cell r="A1098" t="str">
            <v>585GS203021FEB102.75CE</v>
          </cell>
          <cell r="B1098">
            <v>1870083</v>
          </cell>
          <cell r="C1098">
            <v>44252</v>
          </cell>
        </row>
        <row r="1099">
          <cell r="A1099" t="str">
            <v>585GS203021FEB102.75PE</v>
          </cell>
          <cell r="B1099">
            <v>1870339</v>
          </cell>
          <cell r="C1099">
            <v>44252</v>
          </cell>
        </row>
        <row r="1100">
          <cell r="A1100" t="str">
            <v>585GS203021FEB102CE</v>
          </cell>
          <cell r="B1100">
            <v>1868547</v>
          </cell>
          <cell r="C1100">
            <v>44252</v>
          </cell>
        </row>
        <row r="1101">
          <cell r="A1101" t="str">
            <v>585GS203021FEB102PE</v>
          </cell>
          <cell r="B1101">
            <v>1868803</v>
          </cell>
          <cell r="C1101">
            <v>44252</v>
          </cell>
        </row>
        <row r="1102">
          <cell r="A1102" t="str">
            <v>585GS203021FEB103.25CE</v>
          </cell>
          <cell r="B1102">
            <v>1871107</v>
          </cell>
          <cell r="C1102">
            <v>44252</v>
          </cell>
        </row>
        <row r="1103">
          <cell r="A1103" t="str">
            <v>585GS203021FEB103.25PE</v>
          </cell>
          <cell r="B1103">
            <v>1871363</v>
          </cell>
          <cell r="C1103">
            <v>44252</v>
          </cell>
        </row>
        <row r="1104">
          <cell r="A1104" t="str">
            <v>585GS203021FEB103.5CE</v>
          </cell>
          <cell r="B1104">
            <v>1871619</v>
          </cell>
          <cell r="C1104">
            <v>44252</v>
          </cell>
        </row>
        <row r="1105">
          <cell r="A1105" t="str">
            <v>585GS203021FEB103.5PE</v>
          </cell>
          <cell r="B1105">
            <v>1871875</v>
          </cell>
          <cell r="C1105">
            <v>44252</v>
          </cell>
        </row>
        <row r="1106">
          <cell r="A1106" t="str">
            <v>585GS203021FEB103.75CE</v>
          </cell>
          <cell r="B1106">
            <v>1872131</v>
          </cell>
          <cell r="C1106">
            <v>44252</v>
          </cell>
        </row>
        <row r="1107">
          <cell r="A1107" t="str">
            <v>585GS203021FEB103.75PE</v>
          </cell>
          <cell r="B1107">
            <v>1872387</v>
          </cell>
          <cell r="C1107">
            <v>44252</v>
          </cell>
        </row>
        <row r="1108">
          <cell r="A1108" t="str">
            <v>585GS203021FEB103CE</v>
          </cell>
          <cell r="B1108">
            <v>1870595</v>
          </cell>
          <cell r="C1108">
            <v>44252</v>
          </cell>
        </row>
        <row r="1109">
          <cell r="A1109" t="str">
            <v>585GS203021FEB103PE</v>
          </cell>
          <cell r="B1109">
            <v>1870851</v>
          </cell>
          <cell r="C1109">
            <v>44252</v>
          </cell>
        </row>
        <row r="1110">
          <cell r="A1110" t="str">
            <v>585GS203021FEB104.25CE</v>
          </cell>
          <cell r="B1110">
            <v>3385859</v>
          </cell>
          <cell r="C1110">
            <v>44252</v>
          </cell>
        </row>
        <row r="1111">
          <cell r="A1111" t="str">
            <v>585GS203021FEB104.25PE</v>
          </cell>
          <cell r="B1111">
            <v>3386115</v>
          </cell>
          <cell r="C1111">
            <v>44252</v>
          </cell>
        </row>
        <row r="1112">
          <cell r="A1112" t="str">
            <v>585GS203021FEB104CE</v>
          </cell>
          <cell r="B1112">
            <v>1872643</v>
          </cell>
          <cell r="C1112">
            <v>44252</v>
          </cell>
        </row>
        <row r="1113">
          <cell r="A1113" t="str">
            <v>585GS203021FEB104PE</v>
          </cell>
          <cell r="B1113">
            <v>1872899</v>
          </cell>
          <cell r="C1113">
            <v>44252</v>
          </cell>
        </row>
        <row r="1114">
          <cell r="A1114" t="str">
            <v>585GS203021FEB93.5CE</v>
          </cell>
          <cell r="B1114">
            <v>2602755</v>
          </cell>
          <cell r="C1114">
            <v>44252</v>
          </cell>
        </row>
        <row r="1115">
          <cell r="A1115" t="str">
            <v>585GS203021FEB93.5PE</v>
          </cell>
          <cell r="B1115">
            <v>2603011</v>
          </cell>
          <cell r="C1115">
            <v>44252</v>
          </cell>
        </row>
        <row r="1116">
          <cell r="A1116" t="str">
            <v>585GS203021FEB93.75CE</v>
          </cell>
          <cell r="B1116">
            <v>2603267</v>
          </cell>
          <cell r="C1116">
            <v>44252</v>
          </cell>
        </row>
        <row r="1117">
          <cell r="A1117" t="str">
            <v>585GS203021FEB93.75PE</v>
          </cell>
          <cell r="B1117">
            <v>2603523</v>
          </cell>
          <cell r="C1117">
            <v>44252</v>
          </cell>
        </row>
        <row r="1118">
          <cell r="A1118" t="str">
            <v>585GS203021FEB94.25CE</v>
          </cell>
          <cell r="B1118">
            <v>1270787</v>
          </cell>
          <cell r="C1118">
            <v>44252</v>
          </cell>
        </row>
        <row r="1119">
          <cell r="A1119" t="str">
            <v>585GS203021FEB94.25PE</v>
          </cell>
          <cell r="B1119">
            <v>1323523</v>
          </cell>
          <cell r="C1119">
            <v>44252</v>
          </cell>
        </row>
        <row r="1120">
          <cell r="A1120" t="str">
            <v>585GS203021FEB94.5CE</v>
          </cell>
          <cell r="B1120">
            <v>924675</v>
          </cell>
          <cell r="C1120">
            <v>44252</v>
          </cell>
        </row>
        <row r="1121">
          <cell r="A1121" t="str">
            <v>585GS203021FEB94.5PE</v>
          </cell>
          <cell r="B1121">
            <v>924931</v>
          </cell>
          <cell r="C1121">
            <v>44252</v>
          </cell>
        </row>
        <row r="1122">
          <cell r="A1122" t="str">
            <v>585GS203021FEB94.75CE</v>
          </cell>
          <cell r="B1122">
            <v>925187</v>
          </cell>
          <cell r="C1122">
            <v>44252</v>
          </cell>
        </row>
        <row r="1123">
          <cell r="A1123" t="str">
            <v>585GS203021FEB94.75PE</v>
          </cell>
          <cell r="B1123">
            <v>925443</v>
          </cell>
          <cell r="C1123">
            <v>44252</v>
          </cell>
        </row>
        <row r="1124">
          <cell r="A1124" t="str">
            <v>585GS203021FEB94CE</v>
          </cell>
          <cell r="B1124">
            <v>1266179</v>
          </cell>
          <cell r="C1124">
            <v>44252</v>
          </cell>
        </row>
        <row r="1125">
          <cell r="A1125" t="str">
            <v>585GS203021FEB94PE</v>
          </cell>
          <cell r="B1125">
            <v>1270531</v>
          </cell>
          <cell r="C1125">
            <v>44252</v>
          </cell>
        </row>
        <row r="1126">
          <cell r="A1126" t="str">
            <v>585GS203021FEB95.25CE</v>
          </cell>
          <cell r="B1126">
            <v>2338819</v>
          </cell>
          <cell r="C1126">
            <v>44252</v>
          </cell>
        </row>
        <row r="1127">
          <cell r="A1127" t="str">
            <v>585GS203021FEB95.25PE</v>
          </cell>
          <cell r="B1127">
            <v>2339075</v>
          </cell>
          <cell r="C1127">
            <v>44252</v>
          </cell>
        </row>
        <row r="1128">
          <cell r="A1128" t="str">
            <v>585GS203021FEB95.5CE</v>
          </cell>
          <cell r="B1128">
            <v>3997955</v>
          </cell>
          <cell r="C1128">
            <v>44252</v>
          </cell>
        </row>
        <row r="1129">
          <cell r="A1129" t="str">
            <v>585GS203021FEB95.5PE</v>
          </cell>
          <cell r="B1129">
            <v>3998211</v>
          </cell>
          <cell r="C1129">
            <v>44252</v>
          </cell>
        </row>
        <row r="1130">
          <cell r="A1130" t="str">
            <v>585GS203021FEB95.75CE</v>
          </cell>
          <cell r="B1130">
            <v>3542787</v>
          </cell>
          <cell r="C1130">
            <v>44252</v>
          </cell>
        </row>
        <row r="1131">
          <cell r="A1131" t="str">
            <v>585GS203021FEB95.75PE</v>
          </cell>
          <cell r="B1131">
            <v>3543043</v>
          </cell>
          <cell r="C1131">
            <v>44252</v>
          </cell>
        </row>
        <row r="1132">
          <cell r="A1132" t="str">
            <v>585GS203021FEB95CE</v>
          </cell>
          <cell r="B1132">
            <v>925699</v>
          </cell>
          <cell r="C1132">
            <v>44252</v>
          </cell>
        </row>
        <row r="1133">
          <cell r="A1133" t="str">
            <v>585GS203021FEB95PE</v>
          </cell>
          <cell r="B1133">
            <v>925955</v>
          </cell>
          <cell r="C1133">
            <v>44252</v>
          </cell>
        </row>
        <row r="1134">
          <cell r="A1134" t="str">
            <v>585GS203021FEB96.25CE</v>
          </cell>
          <cell r="B1134">
            <v>1839363</v>
          </cell>
          <cell r="C1134">
            <v>44252</v>
          </cell>
        </row>
        <row r="1135">
          <cell r="A1135" t="str">
            <v>585GS203021FEB96.25PE</v>
          </cell>
          <cell r="B1135">
            <v>1839619</v>
          </cell>
          <cell r="C1135">
            <v>44252</v>
          </cell>
        </row>
        <row r="1136">
          <cell r="A1136" t="str">
            <v>585GS203021FEB96.5CE</v>
          </cell>
          <cell r="B1136">
            <v>1846019</v>
          </cell>
          <cell r="C1136">
            <v>44252</v>
          </cell>
        </row>
        <row r="1137">
          <cell r="A1137" t="str">
            <v>585GS203021FEB96.5PE</v>
          </cell>
          <cell r="B1137">
            <v>1846275</v>
          </cell>
          <cell r="C1137">
            <v>44252</v>
          </cell>
        </row>
        <row r="1138">
          <cell r="A1138" t="str">
            <v>585GS203021FEB96.75CE</v>
          </cell>
          <cell r="B1138">
            <v>1846531</v>
          </cell>
          <cell r="C1138">
            <v>44252</v>
          </cell>
        </row>
        <row r="1139">
          <cell r="A1139" t="str">
            <v>585GS203021FEB96.75PE</v>
          </cell>
          <cell r="B1139">
            <v>1846787</v>
          </cell>
          <cell r="C1139">
            <v>44252</v>
          </cell>
        </row>
        <row r="1140">
          <cell r="A1140" t="str">
            <v>585GS203021FEB96CE</v>
          </cell>
          <cell r="B1140">
            <v>1838851</v>
          </cell>
          <cell r="C1140">
            <v>44252</v>
          </cell>
        </row>
        <row r="1141">
          <cell r="A1141" t="str">
            <v>585GS203021FEB96PE</v>
          </cell>
          <cell r="B1141">
            <v>1839107</v>
          </cell>
          <cell r="C1141">
            <v>44252</v>
          </cell>
        </row>
        <row r="1142">
          <cell r="A1142" t="str">
            <v>585GS203021FEB97.25CE</v>
          </cell>
          <cell r="B1142">
            <v>1852675</v>
          </cell>
          <cell r="C1142">
            <v>44252</v>
          </cell>
        </row>
        <row r="1143">
          <cell r="A1143" t="str">
            <v>585GS203021FEB97.25PE</v>
          </cell>
          <cell r="B1143">
            <v>1852931</v>
          </cell>
          <cell r="C1143">
            <v>44252</v>
          </cell>
        </row>
        <row r="1144">
          <cell r="A1144" t="str">
            <v>585GS203021FEB97.5CE</v>
          </cell>
          <cell r="B1144">
            <v>1853187</v>
          </cell>
          <cell r="C1144">
            <v>44252</v>
          </cell>
        </row>
        <row r="1145">
          <cell r="A1145" t="str">
            <v>585GS203021FEB97.5PE</v>
          </cell>
          <cell r="B1145">
            <v>1853443</v>
          </cell>
          <cell r="C1145">
            <v>44252</v>
          </cell>
        </row>
        <row r="1146">
          <cell r="A1146" t="str">
            <v>585GS203021FEB97.75CE</v>
          </cell>
          <cell r="B1146">
            <v>1853699</v>
          </cell>
          <cell r="C1146">
            <v>44252</v>
          </cell>
        </row>
        <row r="1147">
          <cell r="A1147" t="str">
            <v>585GS203021FEB97.75PE</v>
          </cell>
          <cell r="B1147">
            <v>1853955</v>
          </cell>
          <cell r="C1147">
            <v>44252</v>
          </cell>
        </row>
        <row r="1148">
          <cell r="A1148" t="str">
            <v>585GS203021FEB97CE</v>
          </cell>
          <cell r="B1148">
            <v>1847043</v>
          </cell>
          <cell r="C1148">
            <v>44252</v>
          </cell>
        </row>
        <row r="1149">
          <cell r="A1149" t="str">
            <v>585GS203021FEB97PE</v>
          </cell>
          <cell r="B1149">
            <v>1847299</v>
          </cell>
          <cell r="C1149">
            <v>44252</v>
          </cell>
        </row>
        <row r="1150">
          <cell r="A1150" t="str">
            <v>585GS203021FEB98.25CE</v>
          </cell>
          <cell r="B1150">
            <v>1857283</v>
          </cell>
          <cell r="C1150">
            <v>44252</v>
          </cell>
        </row>
        <row r="1151">
          <cell r="A1151" t="str">
            <v>585GS203021FEB98.25PE</v>
          </cell>
          <cell r="B1151">
            <v>1857539</v>
          </cell>
          <cell r="C1151">
            <v>44252</v>
          </cell>
        </row>
        <row r="1152">
          <cell r="A1152" t="str">
            <v>585GS203021FEB98.5CE</v>
          </cell>
          <cell r="B1152">
            <v>1857795</v>
          </cell>
          <cell r="C1152">
            <v>44252</v>
          </cell>
        </row>
        <row r="1153">
          <cell r="A1153" t="str">
            <v>585GS203021FEB98.5PE</v>
          </cell>
          <cell r="B1153">
            <v>1858051</v>
          </cell>
          <cell r="C1153">
            <v>44252</v>
          </cell>
        </row>
        <row r="1154">
          <cell r="A1154" t="str">
            <v>585GS203021FEB98.75CE</v>
          </cell>
          <cell r="B1154">
            <v>1861123</v>
          </cell>
          <cell r="C1154">
            <v>44252</v>
          </cell>
        </row>
        <row r="1155">
          <cell r="A1155" t="str">
            <v>585GS203021FEB98.75PE</v>
          </cell>
          <cell r="B1155">
            <v>1861379</v>
          </cell>
          <cell r="C1155">
            <v>44252</v>
          </cell>
        </row>
        <row r="1156">
          <cell r="A1156" t="str">
            <v>585GS203021FEB98CE</v>
          </cell>
          <cell r="B1156">
            <v>1856771</v>
          </cell>
          <cell r="C1156">
            <v>44252</v>
          </cell>
        </row>
        <row r="1157">
          <cell r="A1157" t="str">
            <v>585GS203021FEB98PE</v>
          </cell>
          <cell r="B1157">
            <v>1857027</v>
          </cell>
          <cell r="C1157">
            <v>44252</v>
          </cell>
        </row>
        <row r="1158">
          <cell r="A1158" t="str">
            <v>585GS203021FEB99.25CE</v>
          </cell>
          <cell r="B1158">
            <v>1862147</v>
          </cell>
          <cell r="C1158">
            <v>44252</v>
          </cell>
        </row>
        <row r="1159">
          <cell r="A1159" t="str">
            <v>585GS203021FEB99.25PE</v>
          </cell>
          <cell r="B1159">
            <v>1862403</v>
          </cell>
          <cell r="C1159">
            <v>44252</v>
          </cell>
        </row>
        <row r="1160">
          <cell r="A1160" t="str">
            <v>585GS203021FEB99.5CE</v>
          </cell>
          <cell r="B1160">
            <v>1862659</v>
          </cell>
          <cell r="C1160">
            <v>44252</v>
          </cell>
        </row>
        <row r="1161">
          <cell r="A1161" t="str">
            <v>585GS203021FEB99.5PE</v>
          </cell>
          <cell r="B1161">
            <v>1863683</v>
          </cell>
          <cell r="C1161">
            <v>44252</v>
          </cell>
        </row>
        <row r="1162">
          <cell r="A1162" t="str">
            <v>585GS203021FEB99.75CE</v>
          </cell>
          <cell r="B1162">
            <v>1863939</v>
          </cell>
          <cell r="C1162">
            <v>44252</v>
          </cell>
        </row>
        <row r="1163">
          <cell r="A1163" t="str">
            <v>585GS203021FEB99.75PE</v>
          </cell>
          <cell r="B1163">
            <v>1864195</v>
          </cell>
          <cell r="C1163">
            <v>44252</v>
          </cell>
        </row>
        <row r="1164">
          <cell r="A1164" t="str">
            <v>585GS203021FEB99CE</v>
          </cell>
          <cell r="B1164">
            <v>1861635</v>
          </cell>
          <cell r="C1164">
            <v>44252</v>
          </cell>
        </row>
        <row r="1165">
          <cell r="A1165" t="str">
            <v>585GS203021FEB99PE</v>
          </cell>
          <cell r="B1165">
            <v>1861891</v>
          </cell>
          <cell r="C1165">
            <v>44252</v>
          </cell>
        </row>
        <row r="1166">
          <cell r="A1166" t="str">
            <v>585GS203021MAR100.25CE</v>
          </cell>
          <cell r="B1166">
            <v>1882627</v>
          </cell>
          <cell r="C1166">
            <v>44280</v>
          </cell>
        </row>
        <row r="1167">
          <cell r="A1167" t="str">
            <v>585GS203021MAR100.25PE</v>
          </cell>
          <cell r="B1167">
            <v>1882883</v>
          </cell>
          <cell r="C1167">
            <v>44280</v>
          </cell>
        </row>
        <row r="1168">
          <cell r="A1168" t="str">
            <v>585GS203021MAR100.5CE</v>
          </cell>
          <cell r="B1168">
            <v>1883139</v>
          </cell>
          <cell r="C1168">
            <v>44280</v>
          </cell>
        </row>
        <row r="1169">
          <cell r="A1169" t="str">
            <v>585GS203021MAR100.5PE</v>
          </cell>
          <cell r="B1169">
            <v>1883395</v>
          </cell>
          <cell r="C1169">
            <v>44280</v>
          </cell>
        </row>
        <row r="1170">
          <cell r="A1170" t="str">
            <v>585GS203021MAR100.75CE</v>
          </cell>
          <cell r="B1170">
            <v>1883651</v>
          </cell>
          <cell r="C1170">
            <v>44280</v>
          </cell>
        </row>
        <row r="1171">
          <cell r="A1171" t="str">
            <v>585GS203021MAR100.75PE</v>
          </cell>
          <cell r="B1171">
            <v>1883907</v>
          </cell>
          <cell r="C1171">
            <v>44280</v>
          </cell>
        </row>
        <row r="1172">
          <cell r="A1172" t="str">
            <v>585GS203021MAR100CE</v>
          </cell>
          <cell r="B1172">
            <v>1882115</v>
          </cell>
          <cell r="C1172">
            <v>44280</v>
          </cell>
        </row>
        <row r="1173">
          <cell r="A1173" t="str">
            <v>585GS203021MAR100PE</v>
          </cell>
          <cell r="B1173">
            <v>1882371</v>
          </cell>
          <cell r="C1173">
            <v>44280</v>
          </cell>
        </row>
        <row r="1174">
          <cell r="A1174" t="str">
            <v>585GS203021MAR101.25CE</v>
          </cell>
          <cell r="B1174">
            <v>1884675</v>
          </cell>
          <cell r="C1174">
            <v>44280</v>
          </cell>
        </row>
        <row r="1175">
          <cell r="A1175" t="str">
            <v>585GS203021MAR101.25PE</v>
          </cell>
          <cell r="B1175">
            <v>1884931</v>
          </cell>
          <cell r="C1175">
            <v>44280</v>
          </cell>
        </row>
        <row r="1176">
          <cell r="A1176" t="str">
            <v>585GS203021MAR101.5CE</v>
          </cell>
          <cell r="B1176">
            <v>1885187</v>
          </cell>
          <cell r="C1176">
            <v>44280</v>
          </cell>
        </row>
        <row r="1177">
          <cell r="A1177" t="str">
            <v>585GS203021MAR101.5PE</v>
          </cell>
          <cell r="B1177">
            <v>1885443</v>
          </cell>
          <cell r="C1177">
            <v>44280</v>
          </cell>
        </row>
        <row r="1178">
          <cell r="A1178" t="str">
            <v>585GS203021MAR101.75CE</v>
          </cell>
          <cell r="B1178">
            <v>1885699</v>
          </cell>
          <cell r="C1178">
            <v>44280</v>
          </cell>
        </row>
        <row r="1179">
          <cell r="A1179" t="str">
            <v>585GS203021MAR101.75PE</v>
          </cell>
          <cell r="B1179">
            <v>1885955</v>
          </cell>
          <cell r="C1179">
            <v>44280</v>
          </cell>
        </row>
        <row r="1180">
          <cell r="A1180" t="str">
            <v>585GS203021MAR101CE</v>
          </cell>
          <cell r="B1180">
            <v>1884163</v>
          </cell>
          <cell r="C1180">
            <v>44280</v>
          </cell>
        </row>
        <row r="1181">
          <cell r="A1181" t="str">
            <v>585GS203021MAR101PE</v>
          </cell>
          <cell r="B1181">
            <v>1884419</v>
          </cell>
          <cell r="C1181">
            <v>44280</v>
          </cell>
        </row>
        <row r="1182">
          <cell r="A1182" t="str">
            <v>585GS203021MAR102.25CE</v>
          </cell>
          <cell r="B1182">
            <v>1886723</v>
          </cell>
          <cell r="C1182">
            <v>44280</v>
          </cell>
        </row>
        <row r="1183">
          <cell r="A1183" t="str">
            <v>585GS203021MAR102.25PE</v>
          </cell>
          <cell r="B1183">
            <v>1886979</v>
          </cell>
          <cell r="C1183">
            <v>44280</v>
          </cell>
        </row>
        <row r="1184">
          <cell r="A1184" t="str">
            <v>585GS203021MAR102.5CE</v>
          </cell>
          <cell r="B1184">
            <v>1887235</v>
          </cell>
          <cell r="C1184">
            <v>44280</v>
          </cell>
        </row>
        <row r="1185">
          <cell r="A1185" t="str">
            <v>585GS203021MAR102.5PE</v>
          </cell>
          <cell r="B1185">
            <v>1887491</v>
          </cell>
          <cell r="C1185">
            <v>44280</v>
          </cell>
        </row>
        <row r="1186">
          <cell r="A1186" t="str">
            <v>585GS203021MAR102.75CE</v>
          </cell>
          <cell r="B1186">
            <v>1887747</v>
          </cell>
          <cell r="C1186">
            <v>44280</v>
          </cell>
        </row>
        <row r="1187">
          <cell r="A1187" t="str">
            <v>585GS203021MAR102.75PE</v>
          </cell>
          <cell r="B1187">
            <v>1888003</v>
          </cell>
          <cell r="C1187">
            <v>44280</v>
          </cell>
        </row>
        <row r="1188">
          <cell r="A1188" t="str">
            <v>585GS203021MAR102CE</v>
          </cell>
          <cell r="B1188">
            <v>1886211</v>
          </cell>
          <cell r="C1188">
            <v>44280</v>
          </cell>
        </row>
        <row r="1189">
          <cell r="A1189" t="str">
            <v>585GS203021MAR102PE</v>
          </cell>
          <cell r="B1189">
            <v>1886467</v>
          </cell>
          <cell r="C1189">
            <v>44280</v>
          </cell>
        </row>
        <row r="1190">
          <cell r="A1190" t="str">
            <v>585GS203021MAR103.25CE</v>
          </cell>
          <cell r="B1190">
            <v>1888771</v>
          </cell>
          <cell r="C1190">
            <v>44280</v>
          </cell>
        </row>
        <row r="1191">
          <cell r="A1191" t="str">
            <v>585GS203021MAR103.25PE</v>
          </cell>
          <cell r="B1191">
            <v>1889027</v>
          </cell>
          <cell r="C1191">
            <v>44280</v>
          </cell>
        </row>
        <row r="1192">
          <cell r="A1192" t="str">
            <v>585GS203021MAR103.5CE</v>
          </cell>
          <cell r="B1192">
            <v>1889283</v>
          </cell>
          <cell r="C1192">
            <v>44280</v>
          </cell>
        </row>
        <row r="1193">
          <cell r="A1193" t="str">
            <v>585GS203021MAR103.5PE</v>
          </cell>
          <cell r="B1193">
            <v>1889539</v>
          </cell>
          <cell r="C1193">
            <v>44280</v>
          </cell>
        </row>
        <row r="1194">
          <cell r="A1194" t="str">
            <v>585GS203021MAR103.75CE</v>
          </cell>
          <cell r="B1194">
            <v>1889795</v>
          </cell>
          <cell r="C1194">
            <v>44280</v>
          </cell>
        </row>
        <row r="1195">
          <cell r="A1195" t="str">
            <v>585GS203021MAR103.75PE</v>
          </cell>
          <cell r="B1195">
            <v>1890051</v>
          </cell>
          <cell r="C1195">
            <v>44280</v>
          </cell>
        </row>
        <row r="1196">
          <cell r="A1196" t="str">
            <v>585GS203021MAR103CE</v>
          </cell>
          <cell r="B1196">
            <v>1888259</v>
          </cell>
          <cell r="C1196">
            <v>44280</v>
          </cell>
        </row>
        <row r="1197">
          <cell r="A1197" t="str">
            <v>585GS203021MAR103PE</v>
          </cell>
          <cell r="B1197">
            <v>1888515</v>
          </cell>
          <cell r="C1197">
            <v>44280</v>
          </cell>
        </row>
        <row r="1198">
          <cell r="A1198" t="str">
            <v>585GS203021MAR104.25CE</v>
          </cell>
          <cell r="B1198">
            <v>3386371</v>
          </cell>
          <cell r="C1198">
            <v>44280</v>
          </cell>
        </row>
        <row r="1199">
          <cell r="A1199" t="str">
            <v>585GS203021MAR104.25PE</v>
          </cell>
          <cell r="B1199">
            <v>3386627</v>
          </cell>
          <cell r="C1199">
            <v>44280</v>
          </cell>
        </row>
        <row r="1200">
          <cell r="A1200" t="str">
            <v>585GS203021MAR104CE</v>
          </cell>
          <cell r="B1200">
            <v>1891331</v>
          </cell>
          <cell r="C1200">
            <v>44280</v>
          </cell>
        </row>
        <row r="1201">
          <cell r="A1201" t="str">
            <v>585GS203021MAR104PE</v>
          </cell>
          <cell r="B1201">
            <v>1891587</v>
          </cell>
          <cell r="C1201">
            <v>44280</v>
          </cell>
        </row>
        <row r="1202">
          <cell r="A1202" t="str">
            <v>585GS203021MAR93.5CE</v>
          </cell>
          <cell r="B1202">
            <v>2603779</v>
          </cell>
          <cell r="C1202">
            <v>44280</v>
          </cell>
        </row>
        <row r="1203">
          <cell r="A1203" t="str">
            <v>585GS203021MAR93.5PE</v>
          </cell>
          <cell r="B1203">
            <v>2604035</v>
          </cell>
          <cell r="C1203">
            <v>44280</v>
          </cell>
        </row>
        <row r="1204">
          <cell r="A1204" t="str">
            <v>585GS203021MAR93.75CE</v>
          </cell>
          <cell r="B1204">
            <v>2604291</v>
          </cell>
          <cell r="C1204">
            <v>44280</v>
          </cell>
        </row>
        <row r="1205">
          <cell r="A1205" t="str">
            <v>585GS203021MAR93.75PE</v>
          </cell>
          <cell r="B1205">
            <v>2604547</v>
          </cell>
          <cell r="C1205">
            <v>44280</v>
          </cell>
        </row>
        <row r="1206">
          <cell r="A1206" t="str">
            <v>585GS203021MAR94.25CE</v>
          </cell>
          <cell r="B1206">
            <v>1329155</v>
          </cell>
          <cell r="C1206">
            <v>44280</v>
          </cell>
        </row>
        <row r="1207">
          <cell r="A1207" t="str">
            <v>585GS203021MAR94.25PE</v>
          </cell>
          <cell r="B1207">
            <v>1329411</v>
          </cell>
          <cell r="C1207">
            <v>44280</v>
          </cell>
        </row>
        <row r="1208">
          <cell r="A1208" t="str">
            <v>585GS203021MAR94.5CE</v>
          </cell>
          <cell r="B1208">
            <v>926211</v>
          </cell>
          <cell r="C1208">
            <v>44280</v>
          </cell>
        </row>
        <row r="1209">
          <cell r="A1209" t="str">
            <v>585GS203021MAR94.5PE</v>
          </cell>
          <cell r="B1209">
            <v>926467</v>
          </cell>
          <cell r="C1209">
            <v>44280</v>
          </cell>
        </row>
        <row r="1210">
          <cell r="A1210" t="str">
            <v>585GS203021MAR94.75CE</v>
          </cell>
          <cell r="B1210">
            <v>926723</v>
          </cell>
          <cell r="C1210">
            <v>44280</v>
          </cell>
        </row>
        <row r="1211">
          <cell r="A1211" t="str">
            <v>585GS203021MAR94.75PE</v>
          </cell>
          <cell r="B1211">
            <v>927491</v>
          </cell>
          <cell r="C1211">
            <v>44280</v>
          </cell>
        </row>
        <row r="1212">
          <cell r="A1212" t="str">
            <v>585GS203021MAR94CE</v>
          </cell>
          <cell r="B1212">
            <v>1323779</v>
          </cell>
          <cell r="C1212">
            <v>44280</v>
          </cell>
        </row>
        <row r="1213">
          <cell r="A1213" t="str">
            <v>585GS203021MAR94PE</v>
          </cell>
          <cell r="B1213">
            <v>1328899</v>
          </cell>
          <cell r="C1213">
            <v>44280</v>
          </cell>
        </row>
        <row r="1214">
          <cell r="A1214" t="str">
            <v>585GS203021MAR95.25CE</v>
          </cell>
          <cell r="B1214">
            <v>2339331</v>
          </cell>
          <cell r="C1214">
            <v>44280</v>
          </cell>
        </row>
        <row r="1215">
          <cell r="A1215" t="str">
            <v>585GS203021MAR95.25PE</v>
          </cell>
          <cell r="B1215">
            <v>2339587</v>
          </cell>
          <cell r="C1215">
            <v>44280</v>
          </cell>
        </row>
        <row r="1216">
          <cell r="A1216" t="str">
            <v>585GS203021MAR95.5CE</v>
          </cell>
          <cell r="B1216">
            <v>3998467</v>
          </cell>
          <cell r="C1216">
            <v>44280</v>
          </cell>
        </row>
        <row r="1217">
          <cell r="A1217" t="str">
            <v>585GS203021MAR95.5PE</v>
          </cell>
          <cell r="B1217">
            <v>3998723</v>
          </cell>
          <cell r="C1217">
            <v>44280</v>
          </cell>
        </row>
        <row r="1218">
          <cell r="A1218" t="str">
            <v>585GS203021MAR95.75CE</v>
          </cell>
          <cell r="B1218">
            <v>3543299</v>
          </cell>
          <cell r="C1218">
            <v>44280</v>
          </cell>
        </row>
        <row r="1219">
          <cell r="A1219" t="str">
            <v>585GS203021MAR95.75PE</v>
          </cell>
          <cell r="B1219">
            <v>3543555</v>
          </cell>
          <cell r="C1219">
            <v>44280</v>
          </cell>
        </row>
        <row r="1220">
          <cell r="A1220" t="str">
            <v>585GS203021MAR95CE</v>
          </cell>
          <cell r="B1220">
            <v>927747</v>
          </cell>
          <cell r="C1220">
            <v>44280</v>
          </cell>
        </row>
        <row r="1221">
          <cell r="A1221" t="str">
            <v>585GS203021MAR95PE</v>
          </cell>
          <cell r="B1221">
            <v>928003</v>
          </cell>
          <cell r="C1221">
            <v>44280</v>
          </cell>
        </row>
        <row r="1222">
          <cell r="A1222" t="str">
            <v>585GS203021MAR96.25CE</v>
          </cell>
          <cell r="B1222">
            <v>1873667</v>
          </cell>
          <cell r="C1222">
            <v>44280</v>
          </cell>
        </row>
        <row r="1223">
          <cell r="A1223" t="str">
            <v>585GS203021MAR96.25PE</v>
          </cell>
          <cell r="B1223">
            <v>1873923</v>
          </cell>
          <cell r="C1223">
            <v>44280</v>
          </cell>
        </row>
        <row r="1224">
          <cell r="A1224" t="str">
            <v>585GS203021MAR96.5CE</v>
          </cell>
          <cell r="B1224">
            <v>1874179</v>
          </cell>
          <cell r="C1224">
            <v>44280</v>
          </cell>
        </row>
        <row r="1225">
          <cell r="A1225" t="str">
            <v>585GS203021MAR96.5PE</v>
          </cell>
          <cell r="B1225">
            <v>1874435</v>
          </cell>
          <cell r="C1225">
            <v>44280</v>
          </cell>
        </row>
        <row r="1226">
          <cell r="A1226" t="str">
            <v>585GS203021MAR96.75CE</v>
          </cell>
          <cell r="B1226">
            <v>1874691</v>
          </cell>
          <cell r="C1226">
            <v>44280</v>
          </cell>
        </row>
        <row r="1227">
          <cell r="A1227" t="str">
            <v>585GS203021MAR96.75PE</v>
          </cell>
          <cell r="B1227">
            <v>1874947</v>
          </cell>
          <cell r="C1227">
            <v>44280</v>
          </cell>
        </row>
        <row r="1228">
          <cell r="A1228" t="str">
            <v>585GS203021MAR96CE</v>
          </cell>
          <cell r="B1228">
            <v>1873155</v>
          </cell>
          <cell r="C1228">
            <v>44280</v>
          </cell>
        </row>
        <row r="1229">
          <cell r="A1229" t="str">
            <v>585GS203021MAR96PE</v>
          </cell>
          <cell r="B1229">
            <v>1873411</v>
          </cell>
          <cell r="C1229">
            <v>44280</v>
          </cell>
        </row>
        <row r="1230">
          <cell r="A1230" t="str">
            <v>585GS203021MAR97.25CE</v>
          </cell>
          <cell r="B1230">
            <v>1875715</v>
          </cell>
          <cell r="C1230">
            <v>44280</v>
          </cell>
        </row>
        <row r="1231">
          <cell r="A1231" t="str">
            <v>585GS203021MAR97.25PE</v>
          </cell>
          <cell r="B1231">
            <v>1876483</v>
          </cell>
          <cell r="C1231">
            <v>44280</v>
          </cell>
        </row>
        <row r="1232">
          <cell r="A1232" t="str">
            <v>585GS203021MAR97.5CE</v>
          </cell>
          <cell r="B1232">
            <v>1876739</v>
          </cell>
          <cell r="C1232">
            <v>44280</v>
          </cell>
        </row>
        <row r="1233">
          <cell r="A1233" t="str">
            <v>585GS203021MAR97.5PE</v>
          </cell>
          <cell r="B1233">
            <v>1876995</v>
          </cell>
          <cell r="C1233">
            <v>44280</v>
          </cell>
        </row>
        <row r="1234">
          <cell r="A1234" t="str">
            <v>585GS203021MAR97.75CE</v>
          </cell>
          <cell r="B1234">
            <v>1877251</v>
          </cell>
          <cell r="C1234">
            <v>44280</v>
          </cell>
        </row>
        <row r="1235">
          <cell r="A1235" t="str">
            <v>585GS203021MAR97.75PE</v>
          </cell>
          <cell r="B1235">
            <v>1877507</v>
          </cell>
          <cell r="C1235">
            <v>44280</v>
          </cell>
        </row>
        <row r="1236">
          <cell r="A1236" t="str">
            <v>585GS203021MAR97CE</v>
          </cell>
          <cell r="B1236">
            <v>1875203</v>
          </cell>
          <cell r="C1236">
            <v>44280</v>
          </cell>
        </row>
        <row r="1237">
          <cell r="A1237" t="str">
            <v>585GS203021MAR97PE</v>
          </cell>
          <cell r="B1237">
            <v>1875459</v>
          </cell>
          <cell r="C1237">
            <v>44280</v>
          </cell>
        </row>
        <row r="1238">
          <cell r="A1238" t="str">
            <v>585GS203021MAR98.25CE</v>
          </cell>
          <cell r="B1238">
            <v>1878275</v>
          </cell>
          <cell r="C1238">
            <v>44280</v>
          </cell>
        </row>
        <row r="1239">
          <cell r="A1239" t="str">
            <v>585GS203021MAR98.25PE</v>
          </cell>
          <cell r="B1239">
            <v>1878787</v>
          </cell>
          <cell r="C1239">
            <v>44280</v>
          </cell>
        </row>
        <row r="1240">
          <cell r="A1240" t="str">
            <v>585GS203021MAR98.5CE</v>
          </cell>
          <cell r="B1240">
            <v>1879043</v>
          </cell>
          <cell r="C1240">
            <v>44280</v>
          </cell>
        </row>
        <row r="1241">
          <cell r="A1241" t="str">
            <v>585GS203021MAR98.5PE</v>
          </cell>
          <cell r="B1241">
            <v>1879299</v>
          </cell>
          <cell r="C1241">
            <v>44280</v>
          </cell>
        </row>
        <row r="1242">
          <cell r="A1242" t="str">
            <v>585GS203021MAR98.75CE</v>
          </cell>
          <cell r="B1242">
            <v>1879555</v>
          </cell>
          <cell r="C1242">
            <v>44280</v>
          </cell>
        </row>
        <row r="1243">
          <cell r="A1243" t="str">
            <v>585GS203021MAR98.75PE</v>
          </cell>
          <cell r="B1243">
            <v>1879811</v>
          </cell>
          <cell r="C1243">
            <v>44280</v>
          </cell>
        </row>
        <row r="1244">
          <cell r="A1244" t="str">
            <v>585GS203021MAR98CE</v>
          </cell>
          <cell r="B1244">
            <v>1877763</v>
          </cell>
          <cell r="C1244">
            <v>44280</v>
          </cell>
        </row>
        <row r="1245">
          <cell r="A1245" t="str">
            <v>585GS203021MAR98PE</v>
          </cell>
          <cell r="B1245">
            <v>1878019</v>
          </cell>
          <cell r="C1245">
            <v>44280</v>
          </cell>
        </row>
        <row r="1246">
          <cell r="A1246" t="str">
            <v>585GS203021MAR99.25CE</v>
          </cell>
          <cell r="B1246">
            <v>1880579</v>
          </cell>
          <cell r="C1246">
            <v>44280</v>
          </cell>
        </row>
        <row r="1247">
          <cell r="A1247" t="str">
            <v>585GS203021MAR99.25PE</v>
          </cell>
          <cell r="B1247">
            <v>1880835</v>
          </cell>
          <cell r="C1247">
            <v>44280</v>
          </cell>
        </row>
        <row r="1248">
          <cell r="A1248" t="str">
            <v>585GS203021MAR99.5CE</v>
          </cell>
          <cell r="B1248">
            <v>1881091</v>
          </cell>
          <cell r="C1248">
            <v>44280</v>
          </cell>
        </row>
        <row r="1249">
          <cell r="A1249" t="str">
            <v>585GS203021MAR99.5PE</v>
          </cell>
          <cell r="B1249">
            <v>1881347</v>
          </cell>
          <cell r="C1249">
            <v>44280</v>
          </cell>
        </row>
        <row r="1250">
          <cell r="A1250" t="str">
            <v>585GS203021MAR99.75CE</v>
          </cell>
          <cell r="B1250">
            <v>1881603</v>
          </cell>
          <cell r="C1250">
            <v>44280</v>
          </cell>
        </row>
        <row r="1251">
          <cell r="A1251" t="str">
            <v>585GS203021MAR99.75PE</v>
          </cell>
          <cell r="B1251">
            <v>1881859</v>
          </cell>
          <cell r="C1251">
            <v>44280</v>
          </cell>
        </row>
        <row r="1252">
          <cell r="A1252" t="str">
            <v>585GS203021MAR99CE</v>
          </cell>
          <cell r="B1252">
            <v>1880067</v>
          </cell>
          <cell r="C1252">
            <v>44280</v>
          </cell>
        </row>
        <row r="1253">
          <cell r="A1253" t="str">
            <v>585GS203021MAR99PE</v>
          </cell>
          <cell r="B1253">
            <v>1880323</v>
          </cell>
          <cell r="C1253">
            <v>44280</v>
          </cell>
        </row>
        <row r="1254">
          <cell r="A1254" t="str">
            <v>585GS203021APR100.25CE</v>
          </cell>
          <cell r="B1254">
            <v>1395203</v>
          </cell>
          <cell r="C1254">
            <v>44315</v>
          </cell>
        </row>
        <row r="1255">
          <cell r="A1255" t="str">
            <v>585GS203021APR100.25PE</v>
          </cell>
          <cell r="B1255">
            <v>1395459</v>
          </cell>
          <cell r="C1255">
            <v>44315</v>
          </cell>
        </row>
        <row r="1256">
          <cell r="A1256" t="str">
            <v>585GS203021APR100.5CE</v>
          </cell>
          <cell r="B1256">
            <v>1395715</v>
          </cell>
          <cell r="C1256">
            <v>44315</v>
          </cell>
        </row>
        <row r="1257">
          <cell r="A1257" t="str">
            <v>585GS203021APR100.5PE</v>
          </cell>
          <cell r="B1257">
            <v>1395971</v>
          </cell>
          <cell r="C1257">
            <v>44315</v>
          </cell>
        </row>
        <row r="1258">
          <cell r="A1258" t="str">
            <v>585GS203021APR100.75CE</v>
          </cell>
          <cell r="B1258">
            <v>1396227</v>
          </cell>
          <cell r="C1258">
            <v>44315</v>
          </cell>
        </row>
        <row r="1259">
          <cell r="A1259" t="str">
            <v>585GS203021APR100.75PE</v>
          </cell>
          <cell r="B1259">
            <v>1396483</v>
          </cell>
          <cell r="C1259">
            <v>44315</v>
          </cell>
        </row>
        <row r="1260">
          <cell r="A1260" t="str">
            <v>585GS203021APR100CE</v>
          </cell>
          <cell r="B1260">
            <v>1394691</v>
          </cell>
          <cell r="C1260">
            <v>44315</v>
          </cell>
        </row>
        <row r="1261">
          <cell r="A1261" t="str">
            <v>585GS203021APR100PE</v>
          </cell>
          <cell r="B1261">
            <v>1394947</v>
          </cell>
          <cell r="C1261">
            <v>44315</v>
          </cell>
        </row>
        <row r="1262">
          <cell r="A1262" t="str">
            <v>585GS203021APR101.25CE</v>
          </cell>
          <cell r="B1262">
            <v>1397251</v>
          </cell>
          <cell r="C1262">
            <v>44315</v>
          </cell>
        </row>
        <row r="1263">
          <cell r="A1263" t="str">
            <v>585GS203021APR101.25PE</v>
          </cell>
          <cell r="B1263">
            <v>1397507</v>
          </cell>
          <cell r="C1263">
            <v>44315</v>
          </cell>
        </row>
        <row r="1264">
          <cell r="A1264" t="str">
            <v>585GS203021APR101.5CE</v>
          </cell>
          <cell r="B1264">
            <v>1397763</v>
          </cell>
          <cell r="C1264">
            <v>44315</v>
          </cell>
        </row>
        <row r="1265">
          <cell r="A1265" t="str">
            <v>585GS203021APR101.5PE</v>
          </cell>
          <cell r="B1265">
            <v>1398019</v>
          </cell>
          <cell r="C1265">
            <v>44315</v>
          </cell>
        </row>
        <row r="1266">
          <cell r="A1266" t="str">
            <v>585GS203021APR101.75CE</v>
          </cell>
          <cell r="B1266">
            <v>1398275</v>
          </cell>
          <cell r="C1266">
            <v>44315</v>
          </cell>
        </row>
        <row r="1267">
          <cell r="A1267" t="str">
            <v>585GS203021APR101.75PE</v>
          </cell>
          <cell r="B1267">
            <v>1398531</v>
          </cell>
          <cell r="C1267">
            <v>44315</v>
          </cell>
        </row>
        <row r="1268">
          <cell r="A1268" t="str">
            <v>585GS203021APR101CE</v>
          </cell>
          <cell r="B1268">
            <v>1396739</v>
          </cell>
          <cell r="C1268">
            <v>44315</v>
          </cell>
        </row>
        <row r="1269">
          <cell r="A1269" t="str">
            <v>585GS203021APR101PE</v>
          </cell>
          <cell r="B1269">
            <v>1396995</v>
          </cell>
          <cell r="C1269">
            <v>44315</v>
          </cell>
        </row>
        <row r="1270">
          <cell r="A1270" t="str">
            <v>585GS203021APR102.25CE</v>
          </cell>
          <cell r="B1270">
            <v>1399299</v>
          </cell>
          <cell r="C1270">
            <v>44315</v>
          </cell>
        </row>
        <row r="1271">
          <cell r="A1271" t="str">
            <v>585GS203021APR102.25PE</v>
          </cell>
          <cell r="B1271">
            <v>1401603</v>
          </cell>
          <cell r="C1271">
            <v>44315</v>
          </cell>
        </row>
        <row r="1272">
          <cell r="A1272" t="str">
            <v>585GS203021APR102.5CE</v>
          </cell>
          <cell r="B1272">
            <v>1401859</v>
          </cell>
          <cell r="C1272">
            <v>44315</v>
          </cell>
        </row>
        <row r="1273">
          <cell r="A1273" t="str">
            <v>585GS203021APR102.5PE</v>
          </cell>
          <cell r="B1273">
            <v>1402115</v>
          </cell>
          <cell r="C1273">
            <v>44315</v>
          </cell>
        </row>
        <row r="1274">
          <cell r="A1274" t="str">
            <v>585GS203021APR102.75CE</v>
          </cell>
          <cell r="B1274">
            <v>1402371</v>
          </cell>
          <cell r="C1274">
            <v>44315</v>
          </cell>
        </row>
        <row r="1275">
          <cell r="A1275" t="str">
            <v>585GS203021APR102.75PE</v>
          </cell>
          <cell r="B1275">
            <v>1402627</v>
          </cell>
          <cell r="C1275">
            <v>44315</v>
          </cell>
        </row>
        <row r="1276">
          <cell r="A1276" t="str">
            <v>585GS203021APR102CE</v>
          </cell>
          <cell r="B1276">
            <v>1398787</v>
          </cell>
          <cell r="C1276">
            <v>44315</v>
          </cell>
        </row>
        <row r="1277">
          <cell r="A1277" t="str">
            <v>585GS203021APR102PE</v>
          </cell>
          <cell r="B1277">
            <v>1399043</v>
          </cell>
          <cell r="C1277">
            <v>44315</v>
          </cell>
        </row>
        <row r="1278">
          <cell r="A1278" t="str">
            <v>585GS203021APR103.25CE</v>
          </cell>
          <cell r="B1278">
            <v>1403395</v>
          </cell>
          <cell r="C1278">
            <v>44315</v>
          </cell>
        </row>
        <row r="1279">
          <cell r="A1279" t="str">
            <v>585GS203021APR103.25PE</v>
          </cell>
          <cell r="B1279">
            <v>1403651</v>
          </cell>
          <cell r="C1279">
            <v>44315</v>
          </cell>
        </row>
        <row r="1280">
          <cell r="A1280" t="str">
            <v>585GS203021APR103.5CE</v>
          </cell>
          <cell r="B1280">
            <v>1404419</v>
          </cell>
          <cell r="C1280">
            <v>44315</v>
          </cell>
        </row>
        <row r="1281">
          <cell r="A1281" t="str">
            <v>585GS203021APR103.5PE</v>
          </cell>
          <cell r="B1281">
            <v>1404675</v>
          </cell>
          <cell r="C1281">
            <v>44315</v>
          </cell>
        </row>
        <row r="1282">
          <cell r="A1282" t="str">
            <v>585GS203021APR103.75CE</v>
          </cell>
          <cell r="B1282">
            <v>1404931</v>
          </cell>
          <cell r="C1282">
            <v>44315</v>
          </cell>
        </row>
        <row r="1283">
          <cell r="A1283" t="str">
            <v>585GS203021APR103.75PE</v>
          </cell>
          <cell r="B1283">
            <v>1405187</v>
          </cell>
          <cell r="C1283">
            <v>44315</v>
          </cell>
        </row>
        <row r="1284">
          <cell r="A1284" t="str">
            <v>585GS203021APR103CE</v>
          </cell>
          <cell r="B1284">
            <v>1402883</v>
          </cell>
          <cell r="C1284">
            <v>44315</v>
          </cell>
        </row>
        <row r="1285">
          <cell r="A1285" t="str">
            <v>585GS203021APR103PE</v>
          </cell>
          <cell r="B1285">
            <v>1403139</v>
          </cell>
          <cell r="C1285">
            <v>44315</v>
          </cell>
        </row>
        <row r="1286">
          <cell r="A1286" t="str">
            <v>585GS203021APR93.5CE</v>
          </cell>
          <cell r="B1286">
            <v>2604803</v>
          </cell>
          <cell r="C1286">
            <v>44315</v>
          </cell>
        </row>
        <row r="1287">
          <cell r="A1287" t="str">
            <v>585GS203021APR93.5PE</v>
          </cell>
          <cell r="B1287">
            <v>2605059</v>
          </cell>
          <cell r="C1287">
            <v>44315</v>
          </cell>
        </row>
        <row r="1288">
          <cell r="A1288" t="str">
            <v>585GS203021APR93.75CE</v>
          </cell>
          <cell r="B1288">
            <v>2605315</v>
          </cell>
          <cell r="C1288">
            <v>44315</v>
          </cell>
        </row>
        <row r="1289">
          <cell r="A1289" t="str">
            <v>585GS203021APR93.75PE</v>
          </cell>
          <cell r="B1289">
            <v>2605571</v>
          </cell>
          <cell r="C1289">
            <v>44315</v>
          </cell>
        </row>
        <row r="1290">
          <cell r="A1290" t="str">
            <v>585GS203021APR94.25CE</v>
          </cell>
          <cell r="B1290">
            <v>1330179</v>
          </cell>
          <cell r="C1290">
            <v>44315</v>
          </cell>
        </row>
        <row r="1291">
          <cell r="A1291" t="str">
            <v>585GS203021APR94.25PE</v>
          </cell>
          <cell r="B1291">
            <v>1330435</v>
          </cell>
          <cell r="C1291">
            <v>44315</v>
          </cell>
        </row>
        <row r="1292">
          <cell r="A1292" t="str">
            <v>585GS203021APR94.5CE</v>
          </cell>
          <cell r="B1292">
            <v>928515</v>
          </cell>
          <cell r="C1292">
            <v>44315</v>
          </cell>
        </row>
        <row r="1293">
          <cell r="A1293" t="str">
            <v>585GS203021APR94.5PE</v>
          </cell>
          <cell r="B1293">
            <v>928771</v>
          </cell>
          <cell r="C1293">
            <v>44315</v>
          </cell>
        </row>
        <row r="1294">
          <cell r="A1294" t="str">
            <v>585GS203021APR94.75CE</v>
          </cell>
          <cell r="B1294">
            <v>930563</v>
          </cell>
          <cell r="C1294">
            <v>44315</v>
          </cell>
        </row>
        <row r="1295">
          <cell r="A1295" t="str">
            <v>585GS203021APR94.75PE</v>
          </cell>
          <cell r="B1295">
            <v>930819</v>
          </cell>
          <cell r="C1295">
            <v>44315</v>
          </cell>
        </row>
        <row r="1296">
          <cell r="A1296" t="str">
            <v>585GS203021APR94CE</v>
          </cell>
          <cell r="B1296">
            <v>1329667</v>
          </cell>
          <cell r="C1296">
            <v>44315</v>
          </cell>
        </row>
        <row r="1297">
          <cell r="A1297" t="str">
            <v>585GS203021APR94PE</v>
          </cell>
          <cell r="B1297">
            <v>1329923</v>
          </cell>
          <cell r="C1297">
            <v>44315</v>
          </cell>
        </row>
        <row r="1298">
          <cell r="A1298" t="str">
            <v>585GS203021APR95.25CE</v>
          </cell>
          <cell r="B1298">
            <v>932099</v>
          </cell>
          <cell r="C1298">
            <v>44315</v>
          </cell>
        </row>
        <row r="1299">
          <cell r="A1299" t="str">
            <v>585GS203021APR95.25PE</v>
          </cell>
          <cell r="B1299">
            <v>932355</v>
          </cell>
          <cell r="C1299">
            <v>44315</v>
          </cell>
        </row>
        <row r="1300">
          <cell r="A1300" t="str">
            <v>585GS203021APR95.5CE</v>
          </cell>
          <cell r="B1300">
            <v>934915</v>
          </cell>
          <cell r="C1300">
            <v>44315</v>
          </cell>
        </row>
        <row r="1301">
          <cell r="A1301" t="str">
            <v>585GS203021APR95.5PE</v>
          </cell>
          <cell r="B1301">
            <v>935427</v>
          </cell>
          <cell r="C1301">
            <v>44315</v>
          </cell>
        </row>
        <row r="1302">
          <cell r="A1302" t="str">
            <v>585GS203021APR95.75CE</v>
          </cell>
          <cell r="B1302">
            <v>1377027</v>
          </cell>
          <cell r="C1302">
            <v>44315</v>
          </cell>
        </row>
        <row r="1303">
          <cell r="A1303" t="str">
            <v>585GS203021APR95.75PE</v>
          </cell>
          <cell r="B1303">
            <v>1377283</v>
          </cell>
          <cell r="C1303">
            <v>44315</v>
          </cell>
        </row>
        <row r="1304">
          <cell r="A1304" t="str">
            <v>585GS203021APR95CE</v>
          </cell>
          <cell r="B1304">
            <v>931587</v>
          </cell>
          <cell r="C1304">
            <v>44315</v>
          </cell>
        </row>
        <row r="1305">
          <cell r="A1305" t="str">
            <v>585GS203021APR95PE</v>
          </cell>
          <cell r="B1305">
            <v>931843</v>
          </cell>
          <cell r="C1305">
            <v>44315</v>
          </cell>
        </row>
        <row r="1306">
          <cell r="A1306" t="str">
            <v>585GS203021APR96.25CE</v>
          </cell>
          <cell r="B1306">
            <v>1378051</v>
          </cell>
          <cell r="C1306">
            <v>44315</v>
          </cell>
        </row>
        <row r="1307">
          <cell r="A1307" t="str">
            <v>585GS203021APR96.25PE</v>
          </cell>
          <cell r="B1307">
            <v>1378307</v>
          </cell>
          <cell r="C1307">
            <v>44315</v>
          </cell>
        </row>
        <row r="1308">
          <cell r="A1308" t="str">
            <v>585GS203021APR96.5CE</v>
          </cell>
          <cell r="B1308">
            <v>1378563</v>
          </cell>
          <cell r="C1308">
            <v>44315</v>
          </cell>
        </row>
        <row r="1309">
          <cell r="A1309" t="str">
            <v>585GS203021APR96.5PE</v>
          </cell>
          <cell r="B1309">
            <v>1378819</v>
          </cell>
          <cell r="C1309">
            <v>44315</v>
          </cell>
        </row>
        <row r="1310">
          <cell r="A1310" t="str">
            <v>585GS203021APR96.75CE</v>
          </cell>
          <cell r="B1310">
            <v>1379075</v>
          </cell>
          <cell r="C1310">
            <v>44315</v>
          </cell>
        </row>
        <row r="1311">
          <cell r="A1311" t="str">
            <v>585GS203021APR96.75PE</v>
          </cell>
          <cell r="B1311">
            <v>1379331</v>
          </cell>
          <cell r="C1311">
            <v>44315</v>
          </cell>
        </row>
        <row r="1312">
          <cell r="A1312" t="str">
            <v>585GS203021APR96CE</v>
          </cell>
          <cell r="B1312">
            <v>1377539</v>
          </cell>
          <cell r="C1312">
            <v>44315</v>
          </cell>
        </row>
        <row r="1313">
          <cell r="A1313" t="str">
            <v>585GS203021APR96PE</v>
          </cell>
          <cell r="B1313">
            <v>1377795</v>
          </cell>
          <cell r="C1313">
            <v>44315</v>
          </cell>
        </row>
        <row r="1314">
          <cell r="A1314" t="str">
            <v>585GS203021APR97.25CE</v>
          </cell>
          <cell r="B1314">
            <v>1380099</v>
          </cell>
          <cell r="C1314">
            <v>44315</v>
          </cell>
        </row>
        <row r="1315">
          <cell r="A1315" t="str">
            <v>585GS203021APR97.25PE</v>
          </cell>
          <cell r="B1315">
            <v>1385731</v>
          </cell>
          <cell r="C1315">
            <v>44315</v>
          </cell>
        </row>
        <row r="1316">
          <cell r="A1316" t="str">
            <v>585GS203021APR97.5CE</v>
          </cell>
          <cell r="B1316">
            <v>1385987</v>
          </cell>
          <cell r="C1316">
            <v>44315</v>
          </cell>
        </row>
        <row r="1317">
          <cell r="A1317" t="str">
            <v>585GS203021APR97.5PE</v>
          </cell>
          <cell r="B1317">
            <v>1389827</v>
          </cell>
          <cell r="C1317">
            <v>44315</v>
          </cell>
        </row>
        <row r="1318">
          <cell r="A1318" t="str">
            <v>585GS203021APR97.75CE</v>
          </cell>
          <cell r="B1318">
            <v>1390083</v>
          </cell>
          <cell r="C1318">
            <v>44315</v>
          </cell>
        </row>
        <row r="1319">
          <cell r="A1319" t="str">
            <v>585GS203021APR97.75PE</v>
          </cell>
          <cell r="B1319">
            <v>1390339</v>
          </cell>
          <cell r="C1319">
            <v>44315</v>
          </cell>
        </row>
        <row r="1320">
          <cell r="A1320" t="str">
            <v>585GS203021APR97CE</v>
          </cell>
          <cell r="B1320">
            <v>1379587</v>
          </cell>
          <cell r="C1320">
            <v>44315</v>
          </cell>
        </row>
        <row r="1321">
          <cell r="A1321" t="str">
            <v>585GS203021APR97PE</v>
          </cell>
          <cell r="B1321">
            <v>1379843</v>
          </cell>
          <cell r="C1321">
            <v>44315</v>
          </cell>
        </row>
        <row r="1322">
          <cell r="A1322" t="str">
            <v>585GS203021APR98.25CE</v>
          </cell>
          <cell r="B1322">
            <v>1391107</v>
          </cell>
          <cell r="C1322">
            <v>44315</v>
          </cell>
        </row>
        <row r="1323">
          <cell r="A1323" t="str">
            <v>585GS203021APR98.25PE</v>
          </cell>
          <cell r="B1323">
            <v>1391363</v>
          </cell>
          <cell r="C1323">
            <v>44315</v>
          </cell>
        </row>
        <row r="1324">
          <cell r="A1324" t="str">
            <v>585GS203021APR98.5CE</v>
          </cell>
          <cell r="B1324">
            <v>1391619</v>
          </cell>
          <cell r="C1324">
            <v>44315</v>
          </cell>
        </row>
        <row r="1325">
          <cell r="A1325" t="str">
            <v>585GS203021APR98.5PE</v>
          </cell>
          <cell r="B1325">
            <v>1391875</v>
          </cell>
          <cell r="C1325">
            <v>44315</v>
          </cell>
        </row>
        <row r="1326">
          <cell r="A1326" t="str">
            <v>585GS203021APR98.75CE</v>
          </cell>
          <cell r="B1326">
            <v>1392131</v>
          </cell>
          <cell r="C1326">
            <v>44315</v>
          </cell>
        </row>
        <row r="1327">
          <cell r="A1327" t="str">
            <v>585GS203021APR98.75PE</v>
          </cell>
          <cell r="B1327">
            <v>1392387</v>
          </cell>
          <cell r="C1327">
            <v>44315</v>
          </cell>
        </row>
        <row r="1328">
          <cell r="A1328" t="str">
            <v>585GS203021APR98CE</v>
          </cell>
          <cell r="B1328">
            <v>1390595</v>
          </cell>
          <cell r="C1328">
            <v>44315</v>
          </cell>
        </row>
        <row r="1329">
          <cell r="A1329" t="str">
            <v>585GS203021APR98PE</v>
          </cell>
          <cell r="B1329">
            <v>1390851</v>
          </cell>
          <cell r="C1329">
            <v>44315</v>
          </cell>
        </row>
        <row r="1330">
          <cell r="A1330" t="str">
            <v>585GS203021APR99.25CE</v>
          </cell>
          <cell r="B1330">
            <v>1393155</v>
          </cell>
          <cell r="C1330">
            <v>44315</v>
          </cell>
        </row>
        <row r="1331">
          <cell r="A1331" t="str">
            <v>585GS203021APR99.25PE</v>
          </cell>
          <cell r="B1331">
            <v>1393411</v>
          </cell>
          <cell r="C1331">
            <v>44315</v>
          </cell>
        </row>
        <row r="1332">
          <cell r="A1332" t="str">
            <v>585GS203021APR99.5CE</v>
          </cell>
          <cell r="B1332">
            <v>1393667</v>
          </cell>
          <cell r="C1332">
            <v>44315</v>
          </cell>
        </row>
        <row r="1333">
          <cell r="A1333" t="str">
            <v>585GS203021APR99.5PE</v>
          </cell>
          <cell r="B1333">
            <v>1393923</v>
          </cell>
          <cell r="C1333">
            <v>44315</v>
          </cell>
        </row>
        <row r="1334">
          <cell r="A1334" t="str">
            <v>585GS203021APR99.75CE</v>
          </cell>
          <cell r="B1334">
            <v>1394179</v>
          </cell>
          <cell r="C1334">
            <v>44315</v>
          </cell>
        </row>
        <row r="1335">
          <cell r="A1335" t="str">
            <v>585GS203021APR99.75PE</v>
          </cell>
          <cell r="B1335">
            <v>1394435</v>
          </cell>
          <cell r="C1335">
            <v>44315</v>
          </cell>
        </row>
        <row r="1336">
          <cell r="A1336" t="str">
            <v>585GS203021APR99CE</v>
          </cell>
          <cell r="B1336">
            <v>1392643</v>
          </cell>
          <cell r="C1336">
            <v>44315</v>
          </cell>
        </row>
        <row r="1337">
          <cell r="A1337" t="str">
            <v>585GS203021APR99PE</v>
          </cell>
          <cell r="B1337">
            <v>1392899</v>
          </cell>
          <cell r="C1337">
            <v>44315</v>
          </cell>
        </row>
        <row r="1338">
          <cell r="A1338" t="str">
            <v>585GS203021JUN100.25CE</v>
          </cell>
          <cell r="B1338">
            <v>1901315</v>
          </cell>
          <cell r="C1338">
            <v>44371</v>
          </cell>
        </row>
        <row r="1339">
          <cell r="A1339" t="str">
            <v>585GS203021JUN100.25PE</v>
          </cell>
          <cell r="B1339">
            <v>1901571</v>
          </cell>
          <cell r="C1339">
            <v>44371</v>
          </cell>
        </row>
        <row r="1340">
          <cell r="A1340" t="str">
            <v>585GS203021JUN100.5CE</v>
          </cell>
          <cell r="B1340">
            <v>1901827</v>
          </cell>
          <cell r="C1340">
            <v>44371</v>
          </cell>
        </row>
        <row r="1341">
          <cell r="A1341" t="str">
            <v>585GS203021JUN100.5PE</v>
          </cell>
          <cell r="B1341">
            <v>1902083</v>
          </cell>
          <cell r="C1341">
            <v>44371</v>
          </cell>
        </row>
        <row r="1342">
          <cell r="A1342" t="str">
            <v>585GS203021JUN100.75CE</v>
          </cell>
          <cell r="B1342">
            <v>1902339</v>
          </cell>
          <cell r="C1342">
            <v>44371</v>
          </cell>
        </row>
        <row r="1343">
          <cell r="A1343" t="str">
            <v>585GS203021JUN100.75PE</v>
          </cell>
          <cell r="B1343">
            <v>1902595</v>
          </cell>
          <cell r="C1343">
            <v>44371</v>
          </cell>
        </row>
        <row r="1344">
          <cell r="A1344" t="str">
            <v>585GS203021JUN100CE</v>
          </cell>
          <cell r="B1344">
            <v>1900803</v>
          </cell>
          <cell r="C1344">
            <v>44371</v>
          </cell>
        </row>
        <row r="1345">
          <cell r="A1345" t="str">
            <v>585GS203021JUN100PE</v>
          </cell>
          <cell r="B1345">
            <v>1901059</v>
          </cell>
          <cell r="C1345">
            <v>44371</v>
          </cell>
        </row>
        <row r="1346">
          <cell r="A1346" t="str">
            <v>585GS203021JUN101.25CE</v>
          </cell>
          <cell r="B1346">
            <v>1903363</v>
          </cell>
          <cell r="C1346">
            <v>44371</v>
          </cell>
        </row>
        <row r="1347">
          <cell r="A1347" t="str">
            <v>585GS203021JUN101.25PE</v>
          </cell>
          <cell r="B1347">
            <v>1903619</v>
          </cell>
          <cell r="C1347">
            <v>44371</v>
          </cell>
        </row>
        <row r="1348">
          <cell r="A1348" t="str">
            <v>585GS203021JUN101.5CE</v>
          </cell>
          <cell r="B1348">
            <v>1903875</v>
          </cell>
          <cell r="C1348">
            <v>44371</v>
          </cell>
        </row>
        <row r="1349">
          <cell r="A1349" t="str">
            <v>585GS203021JUN101.5PE</v>
          </cell>
          <cell r="B1349">
            <v>1904131</v>
          </cell>
          <cell r="C1349">
            <v>44371</v>
          </cell>
        </row>
        <row r="1350">
          <cell r="A1350" t="str">
            <v>585GS203021JUN101.75CE</v>
          </cell>
          <cell r="B1350">
            <v>1904387</v>
          </cell>
          <cell r="C1350">
            <v>44371</v>
          </cell>
        </row>
        <row r="1351">
          <cell r="A1351" t="str">
            <v>585GS203021JUN101.75PE</v>
          </cell>
          <cell r="B1351">
            <v>1904643</v>
          </cell>
          <cell r="C1351">
            <v>44371</v>
          </cell>
        </row>
        <row r="1352">
          <cell r="A1352" t="str">
            <v>585GS203021JUN101CE</v>
          </cell>
          <cell r="B1352">
            <v>1902851</v>
          </cell>
          <cell r="C1352">
            <v>44371</v>
          </cell>
        </row>
        <row r="1353">
          <cell r="A1353" t="str">
            <v>585GS203021JUN101PE</v>
          </cell>
          <cell r="B1353">
            <v>1903107</v>
          </cell>
          <cell r="C1353">
            <v>44371</v>
          </cell>
        </row>
        <row r="1354">
          <cell r="A1354" t="str">
            <v>585GS203021JUN102.25CE</v>
          </cell>
          <cell r="B1354">
            <v>1905411</v>
          </cell>
          <cell r="C1354">
            <v>44371</v>
          </cell>
        </row>
        <row r="1355">
          <cell r="A1355" t="str">
            <v>585GS203021JUN102.25PE</v>
          </cell>
          <cell r="B1355">
            <v>1905667</v>
          </cell>
          <cell r="C1355">
            <v>44371</v>
          </cell>
        </row>
        <row r="1356">
          <cell r="A1356" t="str">
            <v>585GS203021JUN102.5CE</v>
          </cell>
          <cell r="B1356">
            <v>1905923</v>
          </cell>
          <cell r="C1356">
            <v>44371</v>
          </cell>
        </row>
        <row r="1357">
          <cell r="A1357" t="str">
            <v>585GS203021JUN102.5PE</v>
          </cell>
          <cell r="B1357">
            <v>1906179</v>
          </cell>
          <cell r="C1357">
            <v>44371</v>
          </cell>
        </row>
        <row r="1358">
          <cell r="A1358" t="str">
            <v>585GS203021JUN102.75CE</v>
          </cell>
          <cell r="B1358">
            <v>1906435</v>
          </cell>
          <cell r="C1358">
            <v>44371</v>
          </cell>
        </row>
        <row r="1359">
          <cell r="A1359" t="str">
            <v>585GS203021JUN102.75PE</v>
          </cell>
          <cell r="B1359">
            <v>1906691</v>
          </cell>
          <cell r="C1359">
            <v>44371</v>
          </cell>
        </row>
        <row r="1360">
          <cell r="A1360" t="str">
            <v>585GS203021JUN102CE</v>
          </cell>
          <cell r="B1360">
            <v>1904899</v>
          </cell>
          <cell r="C1360">
            <v>44371</v>
          </cell>
        </row>
        <row r="1361">
          <cell r="A1361" t="str">
            <v>585GS203021JUN102PE</v>
          </cell>
          <cell r="B1361">
            <v>1905155</v>
          </cell>
          <cell r="C1361">
            <v>44371</v>
          </cell>
        </row>
        <row r="1362">
          <cell r="A1362" t="str">
            <v>585GS203021JUN103.25CE</v>
          </cell>
          <cell r="B1362">
            <v>1907459</v>
          </cell>
          <cell r="C1362">
            <v>44371</v>
          </cell>
        </row>
        <row r="1363">
          <cell r="A1363" t="str">
            <v>585GS203021JUN103.25PE</v>
          </cell>
          <cell r="B1363">
            <v>1907715</v>
          </cell>
          <cell r="C1363">
            <v>44371</v>
          </cell>
        </row>
        <row r="1364">
          <cell r="A1364" t="str">
            <v>585GS203021JUN103.5CE</v>
          </cell>
          <cell r="B1364">
            <v>1907971</v>
          </cell>
          <cell r="C1364">
            <v>44371</v>
          </cell>
        </row>
        <row r="1365">
          <cell r="A1365" t="str">
            <v>585GS203021JUN103.5PE</v>
          </cell>
          <cell r="B1365">
            <v>1908227</v>
          </cell>
          <cell r="C1365">
            <v>44371</v>
          </cell>
        </row>
        <row r="1366">
          <cell r="A1366" t="str">
            <v>585GS203021JUN103.75CE</v>
          </cell>
          <cell r="B1366">
            <v>1908483</v>
          </cell>
          <cell r="C1366">
            <v>44371</v>
          </cell>
        </row>
        <row r="1367">
          <cell r="A1367" t="str">
            <v>585GS203021JUN103.75PE</v>
          </cell>
          <cell r="B1367">
            <v>1908739</v>
          </cell>
          <cell r="C1367">
            <v>44371</v>
          </cell>
        </row>
        <row r="1368">
          <cell r="A1368" t="str">
            <v>585GS203021JUN103CE</v>
          </cell>
          <cell r="B1368">
            <v>1906947</v>
          </cell>
          <cell r="C1368">
            <v>44371</v>
          </cell>
        </row>
        <row r="1369">
          <cell r="A1369" t="str">
            <v>585GS203021JUN103PE</v>
          </cell>
          <cell r="B1369">
            <v>1907203</v>
          </cell>
          <cell r="C1369">
            <v>44371</v>
          </cell>
        </row>
        <row r="1370">
          <cell r="A1370" t="str">
            <v>585GS203021JUN104.25CE</v>
          </cell>
          <cell r="B1370">
            <v>3386883</v>
          </cell>
          <cell r="C1370">
            <v>44371</v>
          </cell>
        </row>
        <row r="1371">
          <cell r="A1371" t="str">
            <v>585GS203021JUN104.25PE</v>
          </cell>
          <cell r="B1371">
            <v>3387139</v>
          </cell>
          <cell r="C1371">
            <v>44371</v>
          </cell>
        </row>
        <row r="1372">
          <cell r="A1372" t="str">
            <v>585GS203021JUN104CE</v>
          </cell>
          <cell r="B1372">
            <v>1908995</v>
          </cell>
          <cell r="C1372">
            <v>44371</v>
          </cell>
        </row>
        <row r="1373">
          <cell r="A1373" t="str">
            <v>585GS203021JUN104PE</v>
          </cell>
          <cell r="B1373">
            <v>1909251</v>
          </cell>
          <cell r="C1373">
            <v>44371</v>
          </cell>
        </row>
        <row r="1374">
          <cell r="A1374" t="str">
            <v>585GS203021JUN93.5CE</v>
          </cell>
          <cell r="B1374">
            <v>2605827</v>
          </cell>
          <cell r="C1374">
            <v>44371</v>
          </cell>
        </row>
        <row r="1375">
          <cell r="A1375" t="str">
            <v>585GS203021JUN93.5PE</v>
          </cell>
          <cell r="B1375">
            <v>2606083</v>
          </cell>
          <cell r="C1375">
            <v>44371</v>
          </cell>
        </row>
        <row r="1376">
          <cell r="A1376" t="str">
            <v>585GS203021JUN93.75CE</v>
          </cell>
          <cell r="B1376">
            <v>2606339</v>
          </cell>
          <cell r="C1376">
            <v>44371</v>
          </cell>
        </row>
        <row r="1377">
          <cell r="A1377" t="str">
            <v>585GS203021JUN93.75PE</v>
          </cell>
          <cell r="B1377">
            <v>2606595</v>
          </cell>
          <cell r="C1377">
            <v>44371</v>
          </cell>
        </row>
        <row r="1378">
          <cell r="A1378" t="str">
            <v>585GS203021JUN94.25CE</v>
          </cell>
          <cell r="B1378">
            <v>1331203</v>
          </cell>
          <cell r="C1378">
            <v>44371</v>
          </cell>
        </row>
        <row r="1379">
          <cell r="A1379" t="str">
            <v>585GS203021JUN94.25PE</v>
          </cell>
          <cell r="B1379">
            <v>1352451</v>
          </cell>
          <cell r="C1379">
            <v>44371</v>
          </cell>
        </row>
        <row r="1380">
          <cell r="A1380" t="str">
            <v>585GS203021JUN94.5CE</v>
          </cell>
          <cell r="B1380">
            <v>956931</v>
          </cell>
          <cell r="C1380">
            <v>44371</v>
          </cell>
        </row>
        <row r="1381">
          <cell r="A1381" t="str">
            <v>585GS203021JUN94.5PE</v>
          </cell>
          <cell r="B1381">
            <v>957187</v>
          </cell>
          <cell r="C1381">
            <v>44371</v>
          </cell>
        </row>
        <row r="1382">
          <cell r="A1382" t="str">
            <v>585GS203021JUN94.75CE</v>
          </cell>
          <cell r="B1382">
            <v>964099</v>
          </cell>
          <cell r="C1382">
            <v>44371</v>
          </cell>
        </row>
        <row r="1383">
          <cell r="A1383" t="str">
            <v>585GS203021JUN94.75PE</v>
          </cell>
          <cell r="B1383">
            <v>964355</v>
          </cell>
          <cell r="C1383">
            <v>44371</v>
          </cell>
        </row>
        <row r="1384">
          <cell r="A1384" t="str">
            <v>585GS203021JUN94CE</v>
          </cell>
          <cell r="B1384">
            <v>1330691</v>
          </cell>
          <cell r="C1384">
            <v>44371</v>
          </cell>
        </row>
        <row r="1385">
          <cell r="A1385" t="str">
            <v>585GS203021JUN94PE</v>
          </cell>
          <cell r="B1385">
            <v>1330947</v>
          </cell>
          <cell r="C1385">
            <v>44371</v>
          </cell>
        </row>
        <row r="1386">
          <cell r="A1386" t="str">
            <v>585GS203021JUN95.25CE</v>
          </cell>
          <cell r="B1386">
            <v>2339843</v>
          </cell>
          <cell r="C1386">
            <v>44371</v>
          </cell>
        </row>
        <row r="1387">
          <cell r="A1387" t="str">
            <v>585GS203021JUN95.25PE</v>
          </cell>
          <cell r="B1387">
            <v>2340099</v>
          </cell>
          <cell r="C1387">
            <v>44371</v>
          </cell>
        </row>
        <row r="1388">
          <cell r="A1388" t="str">
            <v>585GS203021JUN95.5CE</v>
          </cell>
          <cell r="B1388">
            <v>3998979</v>
          </cell>
          <cell r="C1388">
            <v>44371</v>
          </cell>
        </row>
        <row r="1389">
          <cell r="A1389" t="str">
            <v>585GS203021JUN95.5PE</v>
          </cell>
          <cell r="B1389">
            <v>3999235</v>
          </cell>
          <cell r="C1389">
            <v>44371</v>
          </cell>
        </row>
        <row r="1390">
          <cell r="A1390" t="str">
            <v>585GS203021JUN95.75CE</v>
          </cell>
          <cell r="B1390">
            <v>3543811</v>
          </cell>
          <cell r="C1390">
            <v>44371</v>
          </cell>
        </row>
        <row r="1391">
          <cell r="A1391" t="str">
            <v>585GS203021JUN95.75PE</v>
          </cell>
          <cell r="B1391">
            <v>3544067</v>
          </cell>
          <cell r="C1391">
            <v>44371</v>
          </cell>
        </row>
        <row r="1392">
          <cell r="A1392" t="str">
            <v>585GS203021JUN95CE</v>
          </cell>
          <cell r="B1392">
            <v>964611</v>
          </cell>
          <cell r="C1392">
            <v>44371</v>
          </cell>
        </row>
        <row r="1393">
          <cell r="A1393" t="str">
            <v>585GS203021JUN95PE</v>
          </cell>
          <cell r="B1393">
            <v>964867</v>
          </cell>
          <cell r="C1393">
            <v>44371</v>
          </cell>
        </row>
        <row r="1394">
          <cell r="A1394" t="str">
            <v>585GS203021JUN96.25CE</v>
          </cell>
          <cell r="B1394">
            <v>1892355</v>
          </cell>
          <cell r="C1394">
            <v>44371</v>
          </cell>
        </row>
        <row r="1395">
          <cell r="A1395" t="str">
            <v>585GS203021JUN96.25PE</v>
          </cell>
          <cell r="B1395">
            <v>1892611</v>
          </cell>
          <cell r="C1395">
            <v>44371</v>
          </cell>
        </row>
        <row r="1396">
          <cell r="A1396" t="str">
            <v>585GS203021JUN96.5CE</v>
          </cell>
          <cell r="B1396">
            <v>1893635</v>
          </cell>
          <cell r="C1396">
            <v>44371</v>
          </cell>
        </row>
        <row r="1397">
          <cell r="A1397" t="str">
            <v>585GS203021JUN96.5PE</v>
          </cell>
          <cell r="B1397">
            <v>1893891</v>
          </cell>
          <cell r="C1397">
            <v>44371</v>
          </cell>
        </row>
        <row r="1398">
          <cell r="A1398" t="str">
            <v>585GS203021JUN96.75CE</v>
          </cell>
          <cell r="B1398">
            <v>1894147</v>
          </cell>
          <cell r="C1398">
            <v>44371</v>
          </cell>
        </row>
        <row r="1399">
          <cell r="A1399" t="str">
            <v>585GS203021JUN96.75PE</v>
          </cell>
          <cell r="B1399">
            <v>1894403</v>
          </cell>
          <cell r="C1399">
            <v>44371</v>
          </cell>
        </row>
        <row r="1400">
          <cell r="A1400" t="str">
            <v>585GS203021JUN96CE</v>
          </cell>
          <cell r="B1400">
            <v>1891843</v>
          </cell>
          <cell r="C1400">
            <v>44371</v>
          </cell>
        </row>
        <row r="1401">
          <cell r="A1401" t="str">
            <v>585GS203021JUN96PE</v>
          </cell>
          <cell r="B1401">
            <v>1892099</v>
          </cell>
          <cell r="C1401">
            <v>44371</v>
          </cell>
        </row>
        <row r="1402">
          <cell r="A1402" t="str">
            <v>585GS203021JUN97.25CE</v>
          </cell>
          <cell r="B1402">
            <v>1895171</v>
          </cell>
          <cell r="C1402">
            <v>44371</v>
          </cell>
        </row>
        <row r="1403">
          <cell r="A1403" t="str">
            <v>585GS203021JUN97.25PE</v>
          </cell>
          <cell r="B1403">
            <v>1895427</v>
          </cell>
          <cell r="C1403">
            <v>44371</v>
          </cell>
        </row>
        <row r="1404">
          <cell r="A1404" t="str">
            <v>585GS203021JUN97.5CE</v>
          </cell>
          <cell r="B1404">
            <v>1895683</v>
          </cell>
          <cell r="C1404">
            <v>44371</v>
          </cell>
        </row>
        <row r="1405">
          <cell r="A1405" t="str">
            <v>585GS203021JUN97.5PE</v>
          </cell>
          <cell r="B1405">
            <v>1895939</v>
          </cell>
          <cell r="C1405">
            <v>44371</v>
          </cell>
        </row>
        <row r="1406">
          <cell r="A1406" t="str">
            <v>585GS203021JUN97.75CE</v>
          </cell>
          <cell r="B1406">
            <v>1896195</v>
          </cell>
          <cell r="C1406">
            <v>44371</v>
          </cell>
        </row>
        <row r="1407">
          <cell r="A1407" t="str">
            <v>585GS203021JUN97.75PE</v>
          </cell>
          <cell r="B1407">
            <v>1896451</v>
          </cell>
          <cell r="C1407">
            <v>44371</v>
          </cell>
        </row>
        <row r="1408">
          <cell r="A1408" t="str">
            <v>585GS203021JUN97CE</v>
          </cell>
          <cell r="B1408">
            <v>1894659</v>
          </cell>
          <cell r="C1408">
            <v>44371</v>
          </cell>
        </row>
        <row r="1409">
          <cell r="A1409" t="str">
            <v>585GS203021JUN97PE</v>
          </cell>
          <cell r="B1409">
            <v>1894915</v>
          </cell>
          <cell r="C1409">
            <v>44371</v>
          </cell>
        </row>
        <row r="1410">
          <cell r="A1410" t="str">
            <v>585GS203021JUN98.25CE</v>
          </cell>
          <cell r="B1410">
            <v>1897219</v>
          </cell>
          <cell r="C1410">
            <v>44371</v>
          </cell>
        </row>
        <row r="1411">
          <cell r="A1411" t="str">
            <v>585GS203021JUN98.25PE</v>
          </cell>
          <cell r="B1411">
            <v>1897475</v>
          </cell>
          <cell r="C1411">
            <v>44371</v>
          </cell>
        </row>
        <row r="1412">
          <cell r="A1412" t="str">
            <v>585GS203021JUN98.5CE</v>
          </cell>
          <cell r="B1412">
            <v>1897731</v>
          </cell>
          <cell r="C1412">
            <v>44371</v>
          </cell>
        </row>
        <row r="1413">
          <cell r="A1413" t="str">
            <v>585GS203021JUN98.5PE</v>
          </cell>
          <cell r="B1413">
            <v>1897987</v>
          </cell>
          <cell r="C1413">
            <v>44371</v>
          </cell>
        </row>
        <row r="1414">
          <cell r="A1414" t="str">
            <v>585GS203021JUN98.75CE</v>
          </cell>
          <cell r="B1414">
            <v>1898243</v>
          </cell>
          <cell r="C1414">
            <v>44371</v>
          </cell>
        </row>
        <row r="1415">
          <cell r="A1415" t="str">
            <v>585GS203021JUN98.75PE</v>
          </cell>
          <cell r="B1415">
            <v>1898499</v>
          </cell>
          <cell r="C1415">
            <v>44371</v>
          </cell>
        </row>
        <row r="1416">
          <cell r="A1416" t="str">
            <v>585GS203021JUN98CE</v>
          </cell>
          <cell r="B1416">
            <v>1896707</v>
          </cell>
          <cell r="C1416">
            <v>44371</v>
          </cell>
        </row>
        <row r="1417">
          <cell r="A1417" t="str">
            <v>585GS203021JUN98PE</v>
          </cell>
          <cell r="B1417">
            <v>1896963</v>
          </cell>
          <cell r="C1417">
            <v>44371</v>
          </cell>
        </row>
        <row r="1418">
          <cell r="A1418" t="str">
            <v>585GS203021JUN99.25CE</v>
          </cell>
          <cell r="B1418">
            <v>1899267</v>
          </cell>
          <cell r="C1418">
            <v>44371</v>
          </cell>
        </row>
        <row r="1419">
          <cell r="A1419" t="str">
            <v>585GS203021JUN99.25PE</v>
          </cell>
          <cell r="B1419">
            <v>1899523</v>
          </cell>
          <cell r="C1419">
            <v>44371</v>
          </cell>
        </row>
        <row r="1420">
          <cell r="A1420" t="str">
            <v>585GS203021JUN99.5CE</v>
          </cell>
          <cell r="B1420">
            <v>1899779</v>
          </cell>
          <cell r="C1420">
            <v>44371</v>
          </cell>
        </row>
        <row r="1421">
          <cell r="A1421" t="str">
            <v>585GS203021JUN99.5PE</v>
          </cell>
          <cell r="B1421">
            <v>1900035</v>
          </cell>
          <cell r="C1421">
            <v>44371</v>
          </cell>
        </row>
        <row r="1422">
          <cell r="A1422" t="str">
            <v>585GS203021JUN99.75CE</v>
          </cell>
          <cell r="B1422">
            <v>1900291</v>
          </cell>
          <cell r="C1422">
            <v>44371</v>
          </cell>
        </row>
        <row r="1423">
          <cell r="A1423" t="str">
            <v>585GS203021JUN99.75PE</v>
          </cell>
          <cell r="B1423">
            <v>1900547</v>
          </cell>
          <cell r="C1423">
            <v>44371</v>
          </cell>
        </row>
        <row r="1424">
          <cell r="A1424" t="str">
            <v>585GS203021JUN99CE</v>
          </cell>
          <cell r="B1424">
            <v>1898755</v>
          </cell>
          <cell r="C1424">
            <v>44371</v>
          </cell>
        </row>
        <row r="1425">
          <cell r="A1425" t="str">
            <v>585GS203021JUN99PE</v>
          </cell>
          <cell r="B1425">
            <v>1899011</v>
          </cell>
          <cell r="C1425">
            <v>44371</v>
          </cell>
        </row>
        <row r="1426">
          <cell r="A1426" t="str">
            <v>585GS203021SEP100.25CE</v>
          </cell>
          <cell r="B1426">
            <v>1918211</v>
          </cell>
          <cell r="C1426">
            <v>44469</v>
          </cell>
        </row>
        <row r="1427">
          <cell r="A1427" t="str">
            <v>585GS203021SEP100.25PE</v>
          </cell>
          <cell r="B1427">
            <v>1918467</v>
          </cell>
          <cell r="C1427">
            <v>44469</v>
          </cell>
        </row>
        <row r="1428">
          <cell r="A1428" t="str">
            <v>585GS203021SEP100.5CE</v>
          </cell>
          <cell r="B1428">
            <v>1918723</v>
          </cell>
          <cell r="C1428">
            <v>44469</v>
          </cell>
        </row>
        <row r="1429">
          <cell r="A1429" t="str">
            <v>585GS203021SEP100.5PE</v>
          </cell>
          <cell r="B1429">
            <v>1918979</v>
          </cell>
          <cell r="C1429">
            <v>44469</v>
          </cell>
        </row>
        <row r="1430">
          <cell r="A1430" t="str">
            <v>585GS203021SEP100.75CE</v>
          </cell>
          <cell r="B1430">
            <v>1919235</v>
          </cell>
          <cell r="C1430">
            <v>44469</v>
          </cell>
        </row>
        <row r="1431">
          <cell r="A1431" t="str">
            <v>585GS203021SEP100.75PE</v>
          </cell>
          <cell r="B1431">
            <v>1919491</v>
          </cell>
          <cell r="C1431">
            <v>44469</v>
          </cell>
        </row>
        <row r="1432">
          <cell r="A1432" t="str">
            <v>585GS203021SEP100CE</v>
          </cell>
          <cell r="B1432">
            <v>1917699</v>
          </cell>
          <cell r="C1432">
            <v>44469</v>
          </cell>
        </row>
        <row r="1433">
          <cell r="A1433" t="str">
            <v>585GS203021SEP100PE</v>
          </cell>
          <cell r="B1433">
            <v>1917955</v>
          </cell>
          <cell r="C1433">
            <v>44469</v>
          </cell>
        </row>
        <row r="1434">
          <cell r="A1434" t="str">
            <v>585GS203021SEP101.25CE</v>
          </cell>
          <cell r="B1434">
            <v>1920259</v>
          </cell>
          <cell r="C1434">
            <v>44469</v>
          </cell>
        </row>
        <row r="1435">
          <cell r="A1435" t="str">
            <v>585GS203021SEP101.25PE</v>
          </cell>
          <cell r="B1435">
            <v>1920515</v>
          </cell>
          <cell r="C1435">
            <v>44469</v>
          </cell>
        </row>
        <row r="1436">
          <cell r="A1436" t="str">
            <v>585GS203021SEP101.5CE</v>
          </cell>
          <cell r="B1436">
            <v>1920771</v>
          </cell>
          <cell r="C1436">
            <v>44469</v>
          </cell>
        </row>
        <row r="1437">
          <cell r="A1437" t="str">
            <v>585GS203021SEP101.5PE</v>
          </cell>
          <cell r="B1437">
            <v>1921027</v>
          </cell>
          <cell r="C1437">
            <v>44469</v>
          </cell>
        </row>
        <row r="1438">
          <cell r="A1438" t="str">
            <v>585GS203021SEP101.75CE</v>
          </cell>
          <cell r="B1438">
            <v>1921283</v>
          </cell>
          <cell r="C1438">
            <v>44469</v>
          </cell>
        </row>
        <row r="1439">
          <cell r="A1439" t="str">
            <v>585GS203021SEP101.75PE</v>
          </cell>
          <cell r="B1439">
            <v>1921539</v>
          </cell>
          <cell r="C1439">
            <v>44469</v>
          </cell>
        </row>
        <row r="1440">
          <cell r="A1440" t="str">
            <v>585GS203021SEP101CE</v>
          </cell>
          <cell r="B1440">
            <v>1919747</v>
          </cell>
          <cell r="C1440">
            <v>44469</v>
          </cell>
        </row>
        <row r="1441">
          <cell r="A1441" t="str">
            <v>585GS203021SEP101PE</v>
          </cell>
          <cell r="B1441">
            <v>1920003</v>
          </cell>
          <cell r="C1441">
            <v>44469</v>
          </cell>
        </row>
        <row r="1442">
          <cell r="A1442" t="str">
            <v>585GS203021SEP102.25CE</v>
          </cell>
          <cell r="B1442">
            <v>1922307</v>
          </cell>
          <cell r="C1442">
            <v>44469</v>
          </cell>
        </row>
        <row r="1443">
          <cell r="A1443" t="str">
            <v>585GS203021SEP102.25PE</v>
          </cell>
          <cell r="B1443">
            <v>1922563</v>
          </cell>
          <cell r="C1443">
            <v>44469</v>
          </cell>
        </row>
        <row r="1444">
          <cell r="A1444" t="str">
            <v>585GS203021SEP102.5CE</v>
          </cell>
          <cell r="B1444">
            <v>1922819</v>
          </cell>
          <cell r="C1444">
            <v>44469</v>
          </cell>
        </row>
        <row r="1445">
          <cell r="A1445" t="str">
            <v>585GS203021SEP102.5PE</v>
          </cell>
          <cell r="B1445">
            <v>1923075</v>
          </cell>
          <cell r="C1445">
            <v>44469</v>
          </cell>
        </row>
        <row r="1446">
          <cell r="A1446" t="str">
            <v>585GS203021SEP102.75CE</v>
          </cell>
          <cell r="B1446">
            <v>1923331</v>
          </cell>
          <cell r="C1446">
            <v>44469</v>
          </cell>
        </row>
        <row r="1447">
          <cell r="A1447" t="str">
            <v>585GS203021SEP102.75PE</v>
          </cell>
          <cell r="B1447">
            <v>1923587</v>
          </cell>
          <cell r="C1447">
            <v>44469</v>
          </cell>
        </row>
        <row r="1448">
          <cell r="A1448" t="str">
            <v>585GS203021SEP102CE</v>
          </cell>
          <cell r="B1448">
            <v>1921795</v>
          </cell>
          <cell r="C1448">
            <v>44469</v>
          </cell>
        </row>
        <row r="1449">
          <cell r="A1449" t="str">
            <v>585GS203021SEP102PE</v>
          </cell>
          <cell r="B1449">
            <v>1922051</v>
          </cell>
          <cell r="C1449">
            <v>44469</v>
          </cell>
        </row>
        <row r="1450">
          <cell r="A1450" t="str">
            <v>585GS203021SEP103.25CE</v>
          </cell>
          <cell r="B1450">
            <v>1924355</v>
          </cell>
          <cell r="C1450">
            <v>44469</v>
          </cell>
        </row>
        <row r="1451">
          <cell r="A1451" t="str">
            <v>585GS203021SEP103.25PE</v>
          </cell>
          <cell r="B1451">
            <v>1924611</v>
          </cell>
          <cell r="C1451">
            <v>44469</v>
          </cell>
        </row>
        <row r="1452">
          <cell r="A1452" t="str">
            <v>585GS203021SEP103.5CE</v>
          </cell>
          <cell r="B1452">
            <v>1924867</v>
          </cell>
          <cell r="C1452">
            <v>44469</v>
          </cell>
        </row>
        <row r="1453">
          <cell r="A1453" t="str">
            <v>585GS203021SEP103.5PE</v>
          </cell>
          <cell r="B1453">
            <v>1925123</v>
          </cell>
          <cell r="C1453">
            <v>44469</v>
          </cell>
        </row>
        <row r="1454">
          <cell r="A1454" t="str">
            <v>585GS203021SEP103.75CE</v>
          </cell>
          <cell r="B1454">
            <v>1925379</v>
          </cell>
          <cell r="C1454">
            <v>44469</v>
          </cell>
        </row>
        <row r="1455">
          <cell r="A1455" t="str">
            <v>585GS203021SEP103.75PE</v>
          </cell>
          <cell r="B1455">
            <v>1925635</v>
          </cell>
          <cell r="C1455">
            <v>44469</v>
          </cell>
        </row>
        <row r="1456">
          <cell r="A1456" t="str">
            <v>585GS203021SEP103CE</v>
          </cell>
          <cell r="B1456">
            <v>1923843</v>
          </cell>
          <cell r="C1456">
            <v>44469</v>
          </cell>
        </row>
        <row r="1457">
          <cell r="A1457" t="str">
            <v>585GS203021SEP103PE</v>
          </cell>
          <cell r="B1457">
            <v>1924099</v>
          </cell>
          <cell r="C1457">
            <v>44469</v>
          </cell>
        </row>
        <row r="1458">
          <cell r="A1458" t="str">
            <v>585GS203021SEP104.25CE</v>
          </cell>
          <cell r="B1458">
            <v>3387395</v>
          </cell>
          <cell r="C1458">
            <v>44469</v>
          </cell>
        </row>
        <row r="1459">
          <cell r="A1459" t="str">
            <v>585GS203021SEP104.25PE</v>
          </cell>
          <cell r="B1459">
            <v>3387651</v>
          </cell>
          <cell r="C1459">
            <v>44469</v>
          </cell>
        </row>
        <row r="1460">
          <cell r="A1460" t="str">
            <v>585GS203021SEP104CE</v>
          </cell>
          <cell r="B1460">
            <v>1925891</v>
          </cell>
          <cell r="C1460">
            <v>44469</v>
          </cell>
        </row>
        <row r="1461">
          <cell r="A1461" t="str">
            <v>585GS203021SEP104PE</v>
          </cell>
          <cell r="B1461">
            <v>1926147</v>
          </cell>
          <cell r="C1461">
            <v>44469</v>
          </cell>
        </row>
        <row r="1462">
          <cell r="A1462" t="str">
            <v>585GS203021SEP93.5CE</v>
          </cell>
          <cell r="B1462">
            <v>2606851</v>
          </cell>
          <cell r="C1462">
            <v>44469</v>
          </cell>
        </row>
        <row r="1463">
          <cell r="A1463" t="str">
            <v>585GS203021SEP93.5PE</v>
          </cell>
          <cell r="B1463">
            <v>2607107</v>
          </cell>
          <cell r="C1463">
            <v>44469</v>
          </cell>
        </row>
        <row r="1464">
          <cell r="A1464" t="str">
            <v>585GS203021SEP93.75CE</v>
          </cell>
          <cell r="B1464">
            <v>2607363</v>
          </cell>
          <cell r="C1464">
            <v>44469</v>
          </cell>
        </row>
        <row r="1465">
          <cell r="A1465" t="str">
            <v>585GS203021SEP93.75PE</v>
          </cell>
          <cell r="B1465">
            <v>2607619</v>
          </cell>
          <cell r="C1465">
            <v>44469</v>
          </cell>
        </row>
        <row r="1466">
          <cell r="A1466" t="str">
            <v>585GS203021SEP94.25CE</v>
          </cell>
          <cell r="B1466">
            <v>1356803</v>
          </cell>
          <cell r="C1466">
            <v>44469</v>
          </cell>
        </row>
        <row r="1467">
          <cell r="A1467" t="str">
            <v>585GS203021SEP94.25PE</v>
          </cell>
          <cell r="B1467">
            <v>1357059</v>
          </cell>
          <cell r="C1467">
            <v>44469</v>
          </cell>
        </row>
        <row r="1468">
          <cell r="A1468" t="str">
            <v>585GS203021SEP94.5CE</v>
          </cell>
          <cell r="B1468">
            <v>967939</v>
          </cell>
          <cell r="C1468">
            <v>44469</v>
          </cell>
        </row>
        <row r="1469">
          <cell r="A1469" t="str">
            <v>585GS203021SEP94.5PE</v>
          </cell>
          <cell r="B1469">
            <v>968195</v>
          </cell>
          <cell r="C1469">
            <v>44469</v>
          </cell>
        </row>
        <row r="1470">
          <cell r="A1470" t="str">
            <v>585GS203021SEP94.75CE</v>
          </cell>
          <cell r="B1470">
            <v>968451</v>
          </cell>
          <cell r="C1470">
            <v>44469</v>
          </cell>
        </row>
        <row r="1471">
          <cell r="A1471" t="str">
            <v>585GS203021SEP94.75PE</v>
          </cell>
          <cell r="B1471">
            <v>969219</v>
          </cell>
          <cell r="C1471">
            <v>44469</v>
          </cell>
        </row>
        <row r="1472">
          <cell r="A1472" t="str">
            <v>585GS203021SEP94CE</v>
          </cell>
          <cell r="B1472">
            <v>1352707</v>
          </cell>
          <cell r="C1472">
            <v>44469</v>
          </cell>
        </row>
        <row r="1473">
          <cell r="A1473" t="str">
            <v>585GS203021SEP94PE</v>
          </cell>
          <cell r="B1473">
            <v>1352963</v>
          </cell>
          <cell r="C1473">
            <v>44469</v>
          </cell>
        </row>
        <row r="1474">
          <cell r="A1474" t="str">
            <v>585GS203021SEP95.25CE</v>
          </cell>
          <cell r="B1474">
            <v>2340355</v>
          </cell>
          <cell r="C1474">
            <v>44469</v>
          </cell>
        </row>
        <row r="1475">
          <cell r="A1475" t="str">
            <v>585GS203021SEP95.25PE</v>
          </cell>
          <cell r="B1475">
            <v>2340611</v>
          </cell>
          <cell r="C1475">
            <v>44469</v>
          </cell>
        </row>
        <row r="1476">
          <cell r="A1476" t="str">
            <v>585GS203021SEP95.5CE</v>
          </cell>
          <cell r="B1476">
            <v>3999491</v>
          </cell>
          <cell r="C1476">
            <v>44469</v>
          </cell>
        </row>
        <row r="1477">
          <cell r="A1477" t="str">
            <v>585GS203021SEP95.5PE</v>
          </cell>
          <cell r="B1477">
            <v>3999747</v>
          </cell>
          <cell r="C1477">
            <v>44469</v>
          </cell>
        </row>
        <row r="1478">
          <cell r="A1478" t="str">
            <v>585GS203021SEP95.75CE</v>
          </cell>
          <cell r="B1478">
            <v>3544323</v>
          </cell>
          <cell r="C1478">
            <v>44469</v>
          </cell>
        </row>
        <row r="1479">
          <cell r="A1479" t="str">
            <v>585GS203021SEP95.75PE</v>
          </cell>
          <cell r="B1479">
            <v>3544579</v>
          </cell>
          <cell r="C1479">
            <v>44469</v>
          </cell>
        </row>
        <row r="1480">
          <cell r="A1480" t="str">
            <v>585GS203021SEP95CE</v>
          </cell>
          <cell r="B1480">
            <v>969475</v>
          </cell>
          <cell r="C1480">
            <v>44469</v>
          </cell>
        </row>
        <row r="1481">
          <cell r="A1481" t="str">
            <v>585GS203021SEP95PE</v>
          </cell>
          <cell r="B1481">
            <v>974851</v>
          </cell>
          <cell r="C1481">
            <v>44469</v>
          </cell>
        </row>
        <row r="1482">
          <cell r="A1482" t="str">
            <v>585GS203021SEP96.25CE</v>
          </cell>
          <cell r="B1482">
            <v>1910019</v>
          </cell>
          <cell r="C1482">
            <v>44469</v>
          </cell>
        </row>
        <row r="1483">
          <cell r="A1483" t="str">
            <v>585GS203021SEP96.25PE</v>
          </cell>
          <cell r="B1483">
            <v>1910275</v>
          </cell>
          <cell r="C1483">
            <v>44469</v>
          </cell>
        </row>
        <row r="1484">
          <cell r="A1484" t="str">
            <v>585GS203021SEP96.5CE</v>
          </cell>
          <cell r="B1484">
            <v>1910531</v>
          </cell>
          <cell r="C1484">
            <v>44469</v>
          </cell>
        </row>
        <row r="1485">
          <cell r="A1485" t="str">
            <v>585GS203021SEP96.5PE</v>
          </cell>
          <cell r="B1485">
            <v>1910787</v>
          </cell>
          <cell r="C1485">
            <v>44469</v>
          </cell>
        </row>
        <row r="1486">
          <cell r="A1486" t="str">
            <v>585GS203021SEP96.75CE</v>
          </cell>
          <cell r="B1486">
            <v>1911043</v>
          </cell>
          <cell r="C1486">
            <v>44469</v>
          </cell>
        </row>
        <row r="1487">
          <cell r="A1487" t="str">
            <v>585GS203021SEP96.75PE</v>
          </cell>
          <cell r="B1487">
            <v>1911299</v>
          </cell>
          <cell r="C1487">
            <v>44469</v>
          </cell>
        </row>
        <row r="1488">
          <cell r="A1488" t="str">
            <v>585GS203021SEP96CE</v>
          </cell>
          <cell r="B1488">
            <v>1909507</v>
          </cell>
          <cell r="C1488">
            <v>44469</v>
          </cell>
        </row>
        <row r="1489">
          <cell r="A1489" t="str">
            <v>585GS203021SEP96PE</v>
          </cell>
          <cell r="B1489">
            <v>1909763</v>
          </cell>
          <cell r="C1489">
            <v>44469</v>
          </cell>
        </row>
        <row r="1490">
          <cell r="A1490" t="str">
            <v>585GS203021SEP97.25CE</v>
          </cell>
          <cell r="B1490">
            <v>1912067</v>
          </cell>
          <cell r="C1490">
            <v>44469</v>
          </cell>
        </row>
        <row r="1491">
          <cell r="A1491" t="str">
            <v>585GS203021SEP97.25PE</v>
          </cell>
          <cell r="B1491">
            <v>1912323</v>
          </cell>
          <cell r="C1491">
            <v>44469</v>
          </cell>
        </row>
        <row r="1492">
          <cell r="A1492" t="str">
            <v>585GS203021SEP97.5CE</v>
          </cell>
          <cell r="B1492">
            <v>1912579</v>
          </cell>
          <cell r="C1492">
            <v>44469</v>
          </cell>
        </row>
        <row r="1493">
          <cell r="A1493" t="str">
            <v>585GS203021SEP97.5PE</v>
          </cell>
          <cell r="B1493">
            <v>1912835</v>
          </cell>
          <cell r="C1493">
            <v>44469</v>
          </cell>
        </row>
        <row r="1494">
          <cell r="A1494" t="str">
            <v>585GS203021SEP97.75CE</v>
          </cell>
          <cell r="B1494">
            <v>1913091</v>
          </cell>
          <cell r="C1494">
            <v>44469</v>
          </cell>
        </row>
        <row r="1495">
          <cell r="A1495" t="str">
            <v>585GS203021SEP97.75PE</v>
          </cell>
          <cell r="B1495">
            <v>1913347</v>
          </cell>
          <cell r="C1495">
            <v>44469</v>
          </cell>
        </row>
        <row r="1496">
          <cell r="A1496" t="str">
            <v>585GS203021SEP97CE</v>
          </cell>
          <cell r="B1496">
            <v>1911555</v>
          </cell>
          <cell r="C1496">
            <v>44469</v>
          </cell>
        </row>
        <row r="1497">
          <cell r="A1497" t="str">
            <v>585GS203021SEP97PE</v>
          </cell>
          <cell r="B1497">
            <v>1911811</v>
          </cell>
          <cell r="C1497">
            <v>44469</v>
          </cell>
        </row>
        <row r="1498">
          <cell r="A1498" t="str">
            <v>585GS203021SEP98.25CE</v>
          </cell>
          <cell r="B1498">
            <v>1914115</v>
          </cell>
          <cell r="C1498">
            <v>44469</v>
          </cell>
        </row>
        <row r="1499">
          <cell r="A1499" t="str">
            <v>585GS203021SEP98.25PE</v>
          </cell>
          <cell r="B1499">
            <v>1914371</v>
          </cell>
          <cell r="C1499">
            <v>44469</v>
          </cell>
        </row>
        <row r="1500">
          <cell r="A1500" t="str">
            <v>585GS203021SEP98.5CE</v>
          </cell>
          <cell r="B1500">
            <v>1914627</v>
          </cell>
          <cell r="C1500">
            <v>44469</v>
          </cell>
        </row>
        <row r="1501">
          <cell r="A1501" t="str">
            <v>585GS203021SEP98.5PE</v>
          </cell>
          <cell r="B1501">
            <v>1914883</v>
          </cell>
          <cell r="C1501">
            <v>44469</v>
          </cell>
        </row>
        <row r="1502">
          <cell r="A1502" t="str">
            <v>585GS203021SEP98.75CE</v>
          </cell>
          <cell r="B1502">
            <v>1915139</v>
          </cell>
          <cell r="C1502">
            <v>44469</v>
          </cell>
        </row>
        <row r="1503">
          <cell r="A1503" t="str">
            <v>585GS203021SEP98.75PE</v>
          </cell>
          <cell r="B1503">
            <v>1915395</v>
          </cell>
          <cell r="C1503">
            <v>44469</v>
          </cell>
        </row>
        <row r="1504">
          <cell r="A1504" t="str">
            <v>585GS203021SEP98CE</v>
          </cell>
          <cell r="B1504">
            <v>1913603</v>
          </cell>
          <cell r="C1504">
            <v>44469</v>
          </cell>
        </row>
        <row r="1505">
          <cell r="A1505" t="str">
            <v>585GS203021SEP98PE</v>
          </cell>
          <cell r="B1505">
            <v>1913859</v>
          </cell>
          <cell r="C1505">
            <v>44469</v>
          </cell>
        </row>
        <row r="1506">
          <cell r="A1506" t="str">
            <v>585GS203021SEP99.25CE</v>
          </cell>
          <cell r="B1506">
            <v>1916163</v>
          </cell>
          <cell r="C1506">
            <v>44469</v>
          </cell>
        </row>
        <row r="1507">
          <cell r="A1507" t="str">
            <v>585GS203021SEP99.25PE</v>
          </cell>
          <cell r="B1507">
            <v>1916419</v>
          </cell>
          <cell r="C1507">
            <v>44469</v>
          </cell>
        </row>
        <row r="1508">
          <cell r="A1508" t="str">
            <v>585GS203021SEP99.5CE</v>
          </cell>
          <cell r="B1508">
            <v>1916675</v>
          </cell>
          <cell r="C1508">
            <v>44469</v>
          </cell>
        </row>
        <row r="1509">
          <cell r="A1509" t="str">
            <v>585GS203021SEP99.5PE</v>
          </cell>
          <cell r="B1509">
            <v>1916931</v>
          </cell>
          <cell r="C1509">
            <v>44469</v>
          </cell>
        </row>
        <row r="1510">
          <cell r="A1510" t="str">
            <v>585GS203021SEP99.75CE</v>
          </cell>
          <cell r="B1510">
            <v>1917187</v>
          </cell>
          <cell r="C1510">
            <v>44469</v>
          </cell>
        </row>
        <row r="1511">
          <cell r="A1511" t="str">
            <v>585GS203021SEP99.75PE</v>
          </cell>
          <cell r="B1511">
            <v>1917443</v>
          </cell>
          <cell r="C1511">
            <v>44469</v>
          </cell>
        </row>
        <row r="1512">
          <cell r="A1512" t="str">
            <v>585GS203021SEP99CE</v>
          </cell>
          <cell r="B1512">
            <v>1915651</v>
          </cell>
          <cell r="C1512">
            <v>44469</v>
          </cell>
        </row>
        <row r="1513">
          <cell r="A1513" t="str">
            <v>585GS203021SEP99PE</v>
          </cell>
          <cell r="B1513">
            <v>1915907</v>
          </cell>
          <cell r="C1513">
            <v>44469</v>
          </cell>
        </row>
        <row r="1514">
          <cell r="A1514" t="str">
            <v>585GS203021DEC100.25CE</v>
          </cell>
          <cell r="B1514">
            <v>2266627</v>
          </cell>
          <cell r="C1514">
            <v>44560</v>
          </cell>
        </row>
        <row r="1515">
          <cell r="A1515" t="str">
            <v>585GS203021DEC100.25PE</v>
          </cell>
          <cell r="B1515">
            <v>2266883</v>
          </cell>
          <cell r="C1515">
            <v>44560</v>
          </cell>
        </row>
        <row r="1516">
          <cell r="A1516" t="str">
            <v>585GS203021DEC100.5CE</v>
          </cell>
          <cell r="B1516">
            <v>2267139</v>
          </cell>
          <cell r="C1516">
            <v>44560</v>
          </cell>
        </row>
        <row r="1517">
          <cell r="A1517" t="str">
            <v>585GS203021DEC100.5PE</v>
          </cell>
          <cell r="B1517">
            <v>2267395</v>
          </cell>
          <cell r="C1517">
            <v>44560</v>
          </cell>
        </row>
        <row r="1518">
          <cell r="A1518" t="str">
            <v>585GS203021DEC100.75CE</v>
          </cell>
          <cell r="B1518">
            <v>2267651</v>
          </cell>
          <cell r="C1518">
            <v>44560</v>
          </cell>
        </row>
        <row r="1519">
          <cell r="A1519" t="str">
            <v>585GS203021DEC100.75PE</v>
          </cell>
          <cell r="B1519">
            <v>2267907</v>
          </cell>
          <cell r="C1519">
            <v>44560</v>
          </cell>
        </row>
        <row r="1520">
          <cell r="A1520" t="str">
            <v>585GS203021DEC100CE</v>
          </cell>
          <cell r="B1520">
            <v>2266115</v>
          </cell>
          <cell r="C1520">
            <v>44560</v>
          </cell>
        </row>
        <row r="1521">
          <cell r="A1521" t="str">
            <v>585GS203021DEC100PE</v>
          </cell>
          <cell r="B1521">
            <v>2266371</v>
          </cell>
          <cell r="C1521">
            <v>44560</v>
          </cell>
        </row>
        <row r="1522">
          <cell r="A1522" t="str">
            <v>585GS203021DEC101.25CE</v>
          </cell>
          <cell r="B1522">
            <v>2268675</v>
          </cell>
          <cell r="C1522">
            <v>44560</v>
          </cell>
        </row>
        <row r="1523">
          <cell r="A1523" t="str">
            <v>585GS203021DEC101.25PE</v>
          </cell>
          <cell r="B1523">
            <v>2268931</v>
          </cell>
          <cell r="C1523">
            <v>44560</v>
          </cell>
        </row>
        <row r="1524">
          <cell r="A1524" t="str">
            <v>585GS203021DEC101.5CE</v>
          </cell>
          <cell r="B1524">
            <v>2269187</v>
          </cell>
          <cell r="C1524">
            <v>44560</v>
          </cell>
        </row>
        <row r="1525">
          <cell r="A1525" t="str">
            <v>585GS203021DEC101.5PE</v>
          </cell>
          <cell r="B1525">
            <v>2269443</v>
          </cell>
          <cell r="C1525">
            <v>44560</v>
          </cell>
        </row>
        <row r="1526">
          <cell r="A1526" t="str">
            <v>585GS203021DEC101.75CE</v>
          </cell>
          <cell r="B1526">
            <v>2269699</v>
          </cell>
          <cell r="C1526">
            <v>44560</v>
          </cell>
        </row>
        <row r="1527">
          <cell r="A1527" t="str">
            <v>585GS203021DEC101.75PE</v>
          </cell>
          <cell r="B1527">
            <v>2269955</v>
          </cell>
          <cell r="C1527">
            <v>44560</v>
          </cell>
        </row>
        <row r="1528">
          <cell r="A1528" t="str">
            <v>585GS203021DEC101CE</v>
          </cell>
          <cell r="B1528">
            <v>2268163</v>
          </cell>
          <cell r="C1528">
            <v>44560</v>
          </cell>
        </row>
        <row r="1529">
          <cell r="A1529" t="str">
            <v>585GS203021DEC101PE</v>
          </cell>
          <cell r="B1529">
            <v>2268419</v>
          </cell>
          <cell r="C1529">
            <v>44560</v>
          </cell>
        </row>
        <row r="1530">
          <cell r="A1530" t="str">
            <v>585GS203021DEC102.25CE</v>
          </cell>
          <cell r="B1530">
            <v>2270723</v>
          </cell>
          <cell r="C1530">
            <v>44560</v>
          </cell>
        </row>
        <row r="1531">
          <cell r="A1531" t="str">
            <v>585GS203021DEC102.25PE</v>
          </cell>
          <cell r="B1531">
            <v>2270979</v>
          </cell>
          <cell r="C1531">
            <v>44560</v>
          </cell>
        </row>
        <row r="1532">
          <cell r="A1532" t="str">
            <v>585GS203021DEC102.5CE</v>
          </cell>
          <cell r="B1532">
            <v>2271235</v>
          </cell>
          <cell r="C1532">
            <v>44560</v>
          </cell>
        </row>
        <row r="1533">
          <cell r="A1533" t="str">
            <v>585GS203021DEC102.5PE</v>
          </cell>
          <cell r="B1533">
            <v>2271491</v>
          </cell>
          <cell r="C1533">
            <v>44560</v>
          </cell>
        </row>
        <row r="1534">
          <cell r="A1534" t="str">
            <v>585GS203021DEC102.75CE</v>
          </cell>
          <cell r="B1534">
            <v>2271747</v>
          </cell>
          <cell r="C1534">
            <v>44560</v>
          </cell>
        </row>
        <row r="1535">
          <cell r="A1535" t="str">
            <v>585GS203021DEC102.75PE</v>
          </cell>
          <cell r="B1535">
            <v>2272003</v>
          </cell>
          <cell r="C1535">
            <v>44560</v>
          </cell>
        </row>
        <row r="1536">
          <cell r="A1536" t="str">
            <v>585GS203021DEC102CE</v>
          </cell>
          <cell r="B1536">
            <v>2270211</v>
          </cell>
          <cell r="C1536">
            <v>44560</v>
          </cell>
        </row>
        <row r="1537">
          <cell r="A1537" t="str">
            <v>585GS203021DEC102PE</v>
          </cell>
          <cell r="B1537">
            <v>2270467</v>
          </cell>
          <cell r="C1537">
            <v>44560</v>
          </cell>
        </row>
        <row r="1538">
          <cell r="A1538" t="str">
            <v>585GS203021DEC103.25CE</v>
          </cell>
          <cell r="B1538">
            <v>2272771</v>
          </cell>
          <cell r="C1538">
            <v>44560</v>
          </cell>
        </row>
        <row r="1539">
          <cell r="A1539" t="str">
            <v>585GS203021DEC103.25PE</v>
          </cell>
          <cell r="B1539">
            <v>2273027</v>
          </cell>
          <cell r="C1539">
            <v>44560</v>
          </cell>
        </row>
        <row r="1540">
          <cell r="A1540" t="str">
            <v>585GS203021DEC103.5CE</v>
          </cell>
          <cell r="B1540">
            <v>2273283</v>
          </cell>
          <cell r="C1540">
            <v>44560</v>
          </cell>
        </row>
        <row r="1541">
          <cell r="A1541" t="str">
            <v>585GS203021DEC103.5PE</v>
          </cell>
          <cell r="B1541">
            <v>2273539</v>
          </cell>
          <cell r="C1541">
            <v>44560</v>
          </cell>
        </row>
        <row r="1542">
          <cell r="A1542" t="str">
            <v>585GS203021DEC103.75CE</v>
          </cell>
          <cell r="B1542">
            <v>2273795</v>
          </cell>
          <cell r="C1542">
            <v>44560</v>
          </cell>
        </row>
        <row r="1543">
          <cell r="A1543" t="str">
            <v>585GS203021DEC103.75PE</v>
          </cell>
          <cell r="B1543">
            <v>2274051</v>
          </cell>
          <cell r="C1543">
            <v>44560</v>
          </cell>
        </row>
        <row r="1544">
          <cell r="A1544" t="str">
            <v>585GS203021DEC103CE</v>
          </cell>
          <cell r="B1544">
            <v>2272259</v>
          </cell>
          <cell r="C1544">
            <v>44560</v>
          </cell>
        </row>
        <row r="1545">
          <cell r="A1545" t="str">
            <v>585GS203021DEC103PE</v>
          </cell>
          <cell r="B1545">
            <v>2272515</v>
          </cell>
          <cell r="C1545">
            <v>44560</v>
          </cell>
        </row>
        <row r="1546">
          <cell r="A1546" t="str">
            <v>585GS203021DEC104.25CE</v>
          </cell>
          <cell r="B1546">
            <v>599555</v>
          </cell>
          <cell r="C1546">
            <v>44560</v>
          </cell>
        </row>
        <row r="1547">
          <cell r="A1547" t="str">
            <v>585GS203021DEC104.25PE</v>
          </cell>
          <cell r="B1547">
            <v>601603</v>
          </cell>
          <cell r="C1547">
            <v>44560</v>
          </cell>
        </row>
        <row r="1548">
          <cell r="A1548" t="str">
            <v>585GS203021DEC104CE</v>
          </cell>
          <cell r="B1548">
            <v>322051</v>
          </cell>
          <cell r="C1548">
            <v>44560</v>
          </cell>
        </row>
        <row r="1549">
          <cell r="A1549" t="str">
            <v>585GS203021DEC104PE</v>
          </cell>
          <cell r="B1549">
            <v>322307</v>
          </cell>
          <cell r="C1549">
            <v>44560</v>
          </cell>
        </row>
        <row r="1550">
          <cell r="A1550" t="str">
            <v>585GS203021DEC93.5CE</v>
          </cell>
          <cell r="B1550">
            <v>2607875</v>
          </cell>
          <cell r="C1550">
            <v>44560</v>
          </cell>
        </row>
        <row r="1551">
          <cell r="A1551" t="str">
            <v>585GS203021DEC93.5PE</v>
          </cell>
          <cell r="B1551">
            <v>2608131</v>
          </cell>
          <cell r="C1551">
            <v>44560</v>
          </cell>
        </row>
        <row r="1552">
          <cell r="A1552" t="str">
            <v>585GS203021DEC93.75CE</v>
          </cell>
          <cell r="B1552">
            <v>2608387</v>
          </cell>
          <cell r="C1552">
            <v>44560</v>
          </cell>
        </row>
        <row r="1553">
          <cell r="A1553" t="str">
            <v>585GS203021DEC93.75PE</v>
          </cell>
          <cell r="B1553">
            <v>2608643</v>
          </cell>
          <cell r="C1553">
            <v>44560</v>
          </cell>
        </row>
        <row r="1554">
          <cell r="A1554" t="str">
            <v>585GS203021DEC94.25CE</v>
          </cell>
          <cell r="B1554">
            <v>1386243</v>
          </cell>
          <cell r="C1554">
            <v>44560</v>
          </cell>
        </row>
        <row r="1555">
          <cell r="A1555" t="str">
            <v>585GS203021DEC94.25PE</v>
          </cell>
          <cell r="B1555">
            <v>1386499</v>
          </cell>
          <cell r="C1555">
            <v>44560</v>
          </cell>
        </row>
        <row r="1556">
          <cell r="A1556" t="str">
            <v>585GS203021DEC94.5CE</v>
          </cell>
          <cell r="B1556">
            <v>975107</v>
          </cell>
          <cell r="C1556">
            <v>44560</v>
          </cell>
        </row>
        <row r="1557">
          <cell r="A1557" t="str">
            <v>585GS203021DEC94.5PE</v>
          </cell>
          <cell r="B1557">
            <v>975363</v>
          </cell>
          <cell r="C1557">
            <v>44560</v>
          </cell>
        </row>
        <row r="1558">
          <cell r="A1558" t="str">
            <v>585GS203021DEC94.75CE</v>
          </cell>
          <cell r="B1558">
            <v>975619</v>
          </cell>
          <cell r="C1558">
            <v>44560</v>
          </cell>
        </row>
        <row r="1559">
          <cell r="A1559" t="str">
            <v>585GS203021DEC94.75PE</v>
          </cell>
          <cell r="B1559">
            <v>977155</v>
          </cell>
          <cell r="C1559">
            <v>44560</v>
          </cell>
        </row>
        <row r="1560">
          <cell r="A1560" t="str">
            <v>585GS203021DEC94CE</v>
          </cell>
          <cell r="B1560">
            <v>1384707</v>
          </cell>
          <cell r="C1560">
            <v>44560</v>
          </cell>
        </row>
        <row r="1561">
          <cell r="A1561" t="str">
            <v>585GS203021DEC94PE</v>
          </cell>
          <cell r="B1561">
            <v>1384963</v>
          </cell>
          <cell r="C1561">
            <v>44560</v>
          </cell>
        </row>
        <row r="1562">
          <cell r="A1562" t="str">
            <v>585GS203021DEC95.25CE</v>
          </cell>
          <cell r="B1562">
            <v>2340867</v>
          </cell>
          <cell r="C1562">
            <v>44560</v>
          </cell>
        </row>
        <row r="1563">
          <cell r="A1563" t="str">
            <v>585GS203021DEC95.25PE</v>
          </cell>
          <cell r="B1563">
            <v>2341123</v>
          </cell>
          <cell r="C1563">
            <v>44560</v>
          </cell>
        </row>
        <row r="1564">
          <cell r="A1564" t="str">
            <v>585GS203021DEC95.5CE</v>
          </cell>
          <cell r="B1564">
            <v>495363</v>
          </cell>
          <cell r="C1564">
            <v>44560</v>
          </cell>
        </row>
        <row r="1565">
          <cell r="A1565" t="str">
            <v>585GS203021DEC95.5PE</v>
          </cell>
          <cell r="B1565">
            <v>538627</v>
          </cell>
          <cell r="C1565">
            <v>44560</v>
          </cell>
        </row>
        <row r="1566">
          <cell r="A1566" t="str">
            <v>585GS203021DEC95.75CE</v>
          </cell>
          <cell r="B1566">
            <v>2257411</v>
          </cell>
          <cell r="C1566">
            <v>44560</v>
          </cell>
        </row>
        <row r="1567">
          <cell r="A1567" t="str">
            <v>585GS203021DEC95.75PE</v>
          </cell>
          <cell r="B1567">
            <v>2257667</v>
          </cell>
          <cell r="C1567">
            <v>44560</v>
          </cell>
        </row>
        <row r="1568">
          <cell r="A1568" t="str">
            <v>585GS203021DEC95CE</v>
          </cell>
          <cell r="B1568">
            <v>978435</v>
          </cell>
          <cell r="C1568">
            <v>44560</v>
          </cell>
        </row>
        <row r="1569">
          <cell r="A1569" t="str">
            <v>585GS203021DEC95PE</v>
          </cell>
          <cell r="B1569">
            <v>978691</v>
          </cell>
          <cell r="C1569">
            <v>44560</v>
          </cell>
        </row>
        <row r="1570">
          <cell r="A1570" t="str">
            <v>585GS203021DEC96.25CE</v>
          </cell>
          <cell r="B1570">
            <v>2258435</v>
          </cell>
          <cell r="C1570">
            <v>44560</v>
          </cell>
        </row>
        <row r="1571">
          <cell r="A1571" t="str">
            <v>585GS203021DEC96.25PE</v>
          </cell>
          <cell r="B1571">
            <v>2258691</v>
          </cell>
          <cell r="C1571">
            <v>44560</v>
          </cell>
        </row>
        <row r="1572">
          <cell r="A1572" t="str">
            <v>585GS203021DEC96.5CE</v>
          </cell>
          <cell r="B1572">
            <v>2258947</v>
          </cell>
          <cell r="C1572">
            <v>44560</v>
          </cell>
        </row>
        <row r="1573">
          <cell r="A1573" t="str">
            <v>585GS203021DEC96.5PE</v>
          </cell>
          <cell r="B1573">
            <v>2259203</v>
          </cell>
          <cell r="C1573">
            <v>44560</v>
          </cell>
        </row>
        <row r="1574">
          <cell r="A1574" t="str">
            <v>585GS203021DEC96.75CE</v>
          </cell>
          <cell r="B1574">
            <v>2259459</v>
          </cell>
          <cell r="C1574">
            <v>44560</v>
          </cell>
        </row>
        <row r="1575">
          <cell r="A1575" t="str">
            <v>585GS203021DEC96.75PE</v>
          </cell>
          <cell r="B1575">
            <v>2259715</v>
          </cell>
          <cell r="C1575">
            <v>44560</v>
          </cell>
        </row>
        <row r="1576">
          <cell r="A1576" t="str">
            <v>585GS203021DEC96CE</v>
          </cell>
          <cell r="B1576">
            <v>2257923</v>
          </cell>
          <cell r="C1576">
            <v>44560</v>
          </cell>
        </row>
        <row r="1577">
          <cell r="A1577" t="str">
            <v>585GS203021DEC96PE</v>
          </cell>
          <cell r="B1577">
            <v>2258179</v>
          </cell>
          <cell r="C1577">
            <v>44560</v>
          </cell>
        </row>
        <row r="1578">
          <cell r="A1578" t="str">
            <v>585GS203021DEC97.25CE</v>
          </cell>
          <cell r="B1578">
            <v>2260483</v>
          </cell>
          <cell r="C1578">
            <v>44560</v>
          </cell>
        </row>
        <row r="1579">
          <cell r="A1579" t="str">
            <v>585GS203021DEC97.25PE</v>
          </cell>
          <cell r="B1579">
            <v>2260739</v>
          </cell>
          <cell r="C1579">
            <v>44560</v>
          </cell>
        </row>
        <row r="1580">
          <cell r="A1580" t="str">
            <v>585GS203021DEC97.5CE</v>
          </cell>
          <cell r="B1580">
            <v>2260995</v>
          </cell>
          <cell r="C1580">
            <v>44560</v>
          </cell>
        </row>
        <row r="1581">
          <cell r="A1581" t="str">
            <v>585GS203021DEC97.5PE</v>
          </cell>
          <cell r="B1581">
            <v>2261251</v>
          </cell>
          <cell r="C1581">
            <v>44560</v>
          </cell>
        </row>
        <row r="1582">
          <cell r="A1582" t="str">
            <v>585GS203021DEC97.75CE</v>
          </cell>
          <cell r="B1582">
            <v>2261507</v>
          </cell>
          <cell r="C1582">
            <v>44560</v>
          </cell>
        </row>
        <row r="1583">
          <cell r="A1583" t="str">
            <v>585GS203021DEC97.75PE</v>
          </cell>
          <cell r="B1583">
            <v>2261763</v>
          </cell>
          <cell r="C1583">
            <v>44560</v>
          </cell>
        </row>
        <row r="1584">
          <cell r="A1584" t="str">
            <v>585GS203021DEC97CE</v>
          </cell>
          <cell r="B1584">
            <v>2259971</v>
          </cell>
          <cell r="C1584">
            <v>44560</v>
          </cell>
        </row>
        <row r="1585">
          <cell r="A1585" t="str">
            <v>585GS203021DEC97PE</v>
          </cell>
          <cell r="B1585">
            <v>2260227</v>
          </cell>
          <cell r="C1585">
            <v>44560</v>
          </cell>
        </row>
        <row r="1586">
          <cell r="A1586" t="str">
            <v>585GS203021DEC98.25CE</v>
          </cell>
          <cell r="B1586">
            <v>2262531</v>
          </cell>
          <cell r="C1586">
            <v>44560</v>
          </cell>
        </row>
        <row r="1587">
          <cell r="A1587" t="str">
            <v>585GS203021DEC98.25PE</v>
          </cell>
          <cell r="B1587">
            <v>2262787</v>
          </cell>
          <cell r="C1587">
            <v>44560</v>
          </cell>
        </row>
        <row r="1588">
          <cell r="A1588" t="str">
            <v>585GS203021DEC98.5CE</v>
          </cell>
          <cell r="B1588">
            <v>2263043</v>
          </cell>
          <cell r="C1588">
            <v>44560</v>
          </cell>
        </row>
        <row r="1589">
          <cell r="A1589" t="str">
            <v>585GS203021DEC98.5PE</v>
          </cell>
          <cell r="B1589">
            <v>2263299</v>
          </cell>
          <cell r="C1589">
            <v>44560</v>
          </cell>
        </row>
        <row r="1590">
          <cell r="A1590" t="str">
            <v>585GS203021DEC98.75CE</v>
          </cell>
          <cell r="B1590">
            <v>2263555</v>
          </cell>
          <cell r="C1590">
            <v>44560</v>
          </cell>
        </row>
        <row r="1591">
          <cell r="A1591" t="str">
            <v>585GS203021DEC98.75PE</v>
          </cell>
          <cell r="B1591">
            <v>2263811</v>
          </cell>
          <cell r="C1591">
            <v>44560</v>
          </cell>
        </row>
        <row r="1592">
          <cell r="A1592" t="str">
            <v>585GS203021DEC98CE</v>
          </cell>
          <cell r="B1592">
            <v>2262019</v>
          </cell>
          <cell r="C1592">
            <v>44560</v>
          </cell>
        </row>
        <row r="1593">
          <cell r="A1593" t="str">
            <v>585GS203021DEC98PE</v>
          </cell>
          <cell r="B1593">
            <v>2262275</v>
          </cell>
          <cell r="C1593">
            <v>44560</v>
          </cell>
        </row>
        <row r="1594">
          <cell r="A1594" t="str">
            <v>585GS203021DEC99.25CE</v>
          </cell>
          <cell r="B1594">
            <v>2264579</v>
          </cell>
          <cell r="C1594">
            <v>44560</v>
          </cell>
        </row>
        <row r="1595">
          <cell r="A1595" t="str">
            <v>585GS203021DEC99.25PE</v>
          </cell>
          <cell r="B1595">
            <v>2264835</v>
          </cell>
          <cell r="C1595">
            <v>44560</v>
          </cell>
        </row>
        <row r="1596">
          <cell r="A1596" t="str">
            <v>585GS203021DEC99.5CE</v>
          </cell>
          <cell r="B1596">
            <v>2265091</v>
          </cell>
          <cell r="C1596">
            <v>44560</v>
          </cell>
        </row>
        <row r="1597">
          <cell r="A1597" t="str">
            <v>585GS203021DEC99.5PE</v>
          </cell>
          <cell r="B1597">
            <v>2265347</v>
          </cell>
          <cell r="C1597">
            <v>44560</v>
          </cell>
        </row>
        <row r="1598">
          <cell r="A1598" t="str">
            <v>585GS203021DEC99.75CE</v>
          </cell>
          <cell r="B1598">
            <v>2265603</v>
          </cell>
          <cell r="C1598">
            <v>44560</v>
          </cell>
        </row>
        <row r="1599">
          <cell r="A1599" t="str">
            <v>585GS203021DEC99.75PE</v>
          </cell>
          <cell r="B1599">
            <v>2265859</v>
          </cell>
          <cell r="C1599">
            <v>44560</v>
          </cell>
        </row>
        <row r="1600">
          <cell r="A1600" t="str">
            <v>585GS203021DEC99CE</v>
          </cell>
          <cell r="B1600">
            <v>2264067</v>
          </cell>
          <cell r="C1600">
            <v>44560</v>
          </cell>
        </row>
        <row r="1601">
          <cell r="A1601" t="str">
            <v>585GS203021DEC99PE</v>
          </cell>
          <cell r="B1601">
            <v>2264323</v>
          </cell>
          <cell r="C1601">
            <v>44560</v>
          </cell>
        </row>
        <row r="1602">
          <cell r="A1602" t="str">
            <v>645GS202921FEB100.25CE</v>
          </cell>
          <cell r="B1602">
            <v>1750275</v>
          </cell>
          <cell r="C1602">
            <v>44252</v>
          </cell>
        </row>
        <row r="1603">
          <cell r="A1603" t="str">
            <v>645GS202921FEB100.25PE</v>
          </cell>
          <cell r="B1603">
            <v>1750531</v>
          </cell>
          <cell r="C1603">
            <v>44252</v>
          </cell>
        </row>
        <row r="1604">
          <cell r="A1604" t="str">
            <v>645GS202921FEB100.5CE</v>
          </cell>
          <cell r="B1604">
            <v>1750787</v>
          </cell>
          <cell r="C1604">
            <v>44252</v>
          </cell>
        </row>
        <row r="1605">
          <cell r="A1605" t="str">
            <v>645GS202921FEB100.5PE</v>
          </cell>
          <cell r="B1605">
            <v>1751043</v>
          </cell>
          <cell r="C1605">
            <v>44252</v>
          </cell>
        </row>
        <row r="1606">
          <cell r="A1606" t="str">
            <v>645GS202921FEB100.75CE</v>
          </cell>
          <cell r="B1606">
            <v>1751299</v>
          </cell>
          <cell r="C1606">
            <v>44252</v>
          </cell>
        </row>
        <row r="1607">
          <cell r="A1607" t="str">
            <v>645GS202921FEB100.75PE</v>
          </cell>
          <cell r="B1607">
            <v>1751555</v>
          </cell>
          <cell r="C1607">
            <v>44252</v>
          </cell>
        </row>
        <row r="1608">
          <cell r="A1608" t="str">
            <v>645GS202921FEB100CE</v>
          </cell>
          <cell r="B1608">
            <v>1749763</v>
          </cell>
          <cell r="C1608">
            <v>44252</v>
          </cell>
        </row>
        <row r="1609">
          <cell r="A1609" t="str">
            <v>645GS202921FEB100PE</v>
          </cell>
          <cell r="B1609">
            <v>1750019</v>
          </cell>
          <cell r="C1609">
            <v>44252</v>
          </cell>
        </row>
        <row r="1610">
          <cell r="A1610" t="str">
            <v>645GS202921FEB101.25CE</v>
          </cell>
          <cell r="B1610">
            <v>1752323</v>
          </cell>
          <cell r="C1610">
            <v>44252</v>
          </cell>
        </row>
        <row r="1611">
          <cell r="A1611" t="str">
            <v>645GS202921FEB101.25PE</v>
          </cell>
          <cell r="B1611">
            <v>1752579</v>
          </cell>
          <cell r="C1611">
            <v>44252</v>
          </cell>
        </row>
        <row r="1612">
          <cell r="A1612" t="str">
            <v>645GS202921FEB101.5CE</v>
          </cell>
          <cell r="B1612">
            <v>1752835</v>
          </cell>
          <cell r="C1612">
            <v>44252</v>
          </cell>
        </row>
        <row r="1613">
          <cell r="A1613" t="str">
            <v>645GS202921FEB101.5PE</v>
          </cell>
          <cell r="B1613">
            <v>1753091</v>
          </cell>
          <cell r="C1613">
            <v>44252</v>
          </cell>
        </row>
        <row r="1614">
          <cell r="A1614" t="str">
            <v>645GS202921FEB101.75CE</v>
          </cell>
          <cell r="B1614">
            <v>1753347</v>
          </cell>
          <cell r="C1614">
            <v>44252</v>
          </cell>
        </row>
        <row r="1615">
          <cell r="A1615" t="str">
            <v>645GS202921FEB101.75PE</v>
          </cell>
          <cell r="B1615">
            <v>1753603</v>
          </cell>
          <cell r="C1615">
            <v>44252</v>
          </cell>
        </row>
        <row r="1616">
          <cell r="A1616" t="str">
            <v>645GS202921FEB101CE</v>
          </cell>
          <cell r="B1616">
            <v>1751811</v>
          </cell>
          <cell r="C1616">
            <v>44252</v>
          </cell>
        </row>
        <row r="1617">
          <cell r="A1617" t="str">
            <v>645GS202921FEB101PE</v>
          </cell>
          <cell r="B1617">
            <v>1752067</v>
          </cell>
          <cell r="C1617">
            <v>44252</v>
          </cell>
        </row>
        <row r="1618">
          <cell r="A1618" t="str">
            <v>645GS202921FEB102.25CE</v>
          </cell>
          <cell r="B1618">
            <v>1754371</v>
          </cell>
          <cell r="C1618">
            <v>44252</v>
          </cell>
        </row>
        <row r="1619">
          <cell r="A1619" t="str">
            <v>645GS202921FEB102.25PE</v>
          </cell>
          <cell r="B1619">
            <v>1754627</v>
          </cell>
          <cell r="C1619">
            <v>44252</v>
          </cell>
        </row>
        <row r="1620">
          <cell r="A1620" t="str">
            <v>645GS202921FEB102.5CE</v>
          </cell>
          <cell r="B1620">
            <v>1754883</v>
          </cell>
          <cell r="C1620">
            <v>44252</v>
          </cell>
        </row>
        <row r="1621">
          <cell r="A1621" t="str">
            <v>645GS202921FEB102.5PE</v>
          </cell>
          <cell r="B1621">
            <v>1755139</v>
          </cell>
          <cell r="C1621">
            <v>44252</v>
          </cell>
        </row>
        <row r="1622">
          <cell r="A1622" t="str">
            <v>645GS202921FEB102.75CE</v>
          </cell>
          <cell r="B1622">
            <v>1755395</v>
          </cell>
          <cell r="C1622">
            <v>44252</v>
          </cell>
        </row>
        <row r="1623">
          <cell r="A1623" t="str">
            <v>645GS202921FEB102.75PE</v>
          </cell>
          <cell r="B1623">
            <v>1755651</v>
          </cell>
          <cell r="C1623">
            <v>44252</v>
          </cell>
        </row>
        <row r="1624">
          <cell r="A1624" t="str">
            <v>645GS202921FEB102CE</v>
          </cell>
          <cell r="B1624">
            <v>1753859</v>
          </cell>
          <cell r="C1624">
            <v>44252</v>
          </cell>
        </row>
        <row r="1625">
          <cell r="A1625" t="str">
            <v>645GS202921FEB102PE</v>
          </cell>
          <cell r="B1625">
            <v>1754115</v>
          </cell>
          <cell r="C1625">
            <v>44252</v>
          </cell>
        </row>
        <row r="1626">
          <cell r="A1626" t="str">
            <v>645GS202921FEB103.25CE</v>
          </cell>
          <cell r="B1626">
            <v>1756419</v>
          </cell>
          <cell r="C1626">
            <v>44252</v>
          </cell>
        </row>
        <row r="1627">
          <cell r="A1627" t="str">
            <v>645GS202921FEB103.25PE</v>
          </cell>
          <cell r="B1627">
            <v>1756675</v>
          </cell>
          <cell r="C1627">
            <v>44252</v>
          </cell>
        </row>
        <row r="1628">
          <cell r="A1628" t="str">
            <v>645GS202921FEB103.5CE</v>
          </cell>
          <cell r="B1628">
            <v>1756931</v>
          </cell>
          <cell r="C1628">
            <v>44252</v>
          </cell>
        </row>
        <row r="1629">
          <cell r="A1629" t="str">
            <v>645GS202921FEB103.5PE</v>
          </cell>
          <cell r="B1629">
            <v>1757187</v>
          </cell>
          <cell r="C1629">
            <v>44252</v>
          </cell>
        </row>
        <row r="1630">
          <cell r="A1630" t="str">
            <v>645GS202921FEB103.75CE</v>
          </cell>
          <cell r="B1630">
            <v>1757443</v>
          </cell>
          <cell r="C1630">
            <v>44252</v>
          </cell>
        </row>
        <row r="1631">
          <cell r="A1631" t="str">
            <v>645GS202921FEB103.75PE</v>
          </cell>
          <cell r="B1631">
            <v>1757699</v>
          </cell>
          <cell r="C1631">
            <v>44252</v>
          </cell>
        </row>
        <row r="1632">
          <cell r="A1632" t="str">
            <v>645GS202921FEB103CE</v>
          </cell>
          <cell r="B1632">
            <v>1755907</v>
          </cell>
          <cell r="C1632">
            <v>44252</v>
          </cell>
        </row>
        <row r="1633">
          <cell r="A1633" t="str">
            <v>645GS202921FEB103PE</v>
          </cell>
          <cell r="B1633">
            <v>1756163</v>
          </cell>
          <cell r="C1633">
            <v>44252</v>
          </cell>
        </row>
        <row r="1634">
          <cell r="A1634" t="str">
            <v>645GS202921FEB104.25CE</v>
          </cell>
          <cell r="B1634">
            <v>1758467</v>
          </cell>
          <cell r="C1634">
            <v>44252</v>
          </cell>
        </row>
        <row r="1635">
          <cell r="A1635" t="str">
            <v>645GS202921FEB104.25PE</v>
          </cell>
          <cell r="B1635">
            <v>1759235</v>
          </cell>
          <cell r="C1635">
            <v>44252</v>
          </cell>
        </row>
        <row r="1636">
          <cell r="A1636" t="str">
            <v>645GS202921FEB104.5CE</v>
          </cell>
          <cell r="B1636">
            <v>1759491</v>
          </cell>
          <cell r="C1636">
            <v>44252</v>
          </cell>
        </row>
        <row r="1637">
          <cell r="A1637" t="str">
            <v>645GS202921FEB104.5PE</v>
          </cell>
          <cell r="B1637">
            <v>1759747</v>
          </cell>
          <cell r="C1637">
            <v>44252</v>
          </cell>
        </row>
        <row r="1638">
          <cell r="A1638" t="str">
            <v>645GS202921FEB104.75CE</v>
          </cell>
          <cell r="B1638">
            <v>1760003</v>
          </cell>
          <cell r="C1638">
            <v>44252</v>
          </cell>
        </row>
        <row r="1639">
          <cell r="A1639" t="str">
            <v>645GS202921FEB104.75PE</v>
          </cell>
          <cell r="B1639">
            <v>1760259</v>
          </cell>
          <cell r="C1639">
            <v>44252</v>
          </cell>
        </row>
        <row r="1640">
          <cell r="A1640" t="str">
            <v>645GS202921FEB104CE</v>
          </cell>
          <cell r="B1640">
            <v>1757955</v>
          </cell>
          <cell r="C1640">
            <v>44252</v>
          </cell>
        </row>
        <row r="1641">
          <cell r="A1641" t="str">
            <v>645GS202921FEB104PE</v>
          </cell>
          <cell r="B1641">
            <v>1758211</v>
          </cell>
          <cell r="C1641">
            <v>44252</v>
          </cell>
        </row>
        <row r="1642">
          <cell r="A1642" t="str">
            <v>645GS202921FEB105.25CE</v>
          </cell>
          <cell r="B1642">
            <v>1761027</v>
          </cell>
          <cell r="C1642">
            <v>44252</v>
          </cell>
        </row>
        <row r="1643">
          <cell r="A1643" t="str">
            <v>645GS202921FEB105.25PE</v>
          </cell>
          <cell r="B1643">
            <v>1761283</v>
          </cell>
          <cell r="C1643">
            <v>44252</v>
          </cell>
        </row>
        <row r="1644">
          <cell r="A1644" t="str">
            <v>645GS202921FEB105.5CE</v>
          </cell>
          <cell r="B1644">
            <v>1761539</v>
          </cell>
          <cell r="C1644">
            <v>44252</v>
          </cell>
        </row>
        <row r="1645">
          <cell r="A1645" t="str">
            <v>645GS202921FEB105.5PE</v>
          </cell>
          <cell r="B1645">
            <v>1761795</v>
          </cell>
          <cell r="C1645">
            <v>44252</v>
          </cell>
        </row>
        <row r="1646">
          <cell r="A1646" t="str">
            <v>645GS202921FEB105.75CE</v>
          </cell>
          <cell r="B1646">
            <v>1762051</v>
          </cell>
          <cell r="C1646">
            <v>44252</v>
          </cell>
        </row>
        <row r="1647">
          <cell r="A1647" t="str">
            <v>645GS202921FEB105.75PE</v>
          </cell>
          <cell r="B1647">
            <v>1762307</v>
          </cell>
          <cell r="C1647">
            <v>44252</v>
          </cell>
        </row>
        <row r="1648">
          <cell r="A1648" t="str">
            <v>645GS202921FEB105CE</v>
          </cell>
          <cell r="B1648">
            <v>1760515</v>
          </cell>
          <cell r="C1648">
            <v>44252</v>
          </cell>
        </row>
        <row r="1649">
          <cell r="A1649" t="str">
            <v>645GS202921FEB105PE</v>
          </cell>
          <cell r="B1649">
            <v>1760771</v>
          </cell>
          <cell r="C1649">
            <v>44252</v>
          </cell>
        </row>
        <row r="1650">
          <cell r="A1650" t="str">
            <v>645GS202921FEB106.25CE</v>
          </cell>
          <cell r="B1650">
            <v>1763075</v>
          </cell>
          <cell r="C1650">
            <v>44252</v>
          </cell>
        </row>
        <row r="1651">
          <cell r="A1651" t="str">
            <v>645GS202921FEB106.25PE</v>
          </cell>
          <cell r="B1651">
            <v>1763331</v>
          </cell>
          <cell r="C1651">
            <v>44252</v>
          </cell>
        </row>
        <row r="1652">
          <cell r="A1652" t="str">
            <v>645GS202921FEB106.5CE</v>
          </cell>
          <cell r="B1652">
            <v>1763587</v>
          </cell>
          <cell r="C1652">
            <v>44252</v>
          </cell>
        </row>
        <row r="1653">
          <cell r="A1653" t="str">
            <v>645GS202921FEB106.5PE</v>
          </cell>
          <cell r="B1653">
            <v>1763843</v>
          </cell>
          <cell r="C1653">
            <v>44252</v>
          </cell>
        </row>
        <row r="1654">
          <cell r="A1654" t="str">
            <v>645GS202921FEB106.75CE</v>
          </cell>
          <cell r="B1654">
            <v>1764099</v>
          </cell>
          <cell r="C1654">
            <v>44252</v>
          </cell>
        </row>
        <row r="1655">
          <cell r="A1655" t="str">
            <v>645GS202921FEB106.75PE</v>
          </cell>
          <cell r="B1655">
            <v>1764355</v>
          </cell>
          <cell r="C1655">
            <v>44252</v>
          </cell>
        </row>
        <row r="1656">
          <cell r="A1656" t="str">
            <v>645GS202921FEB106CE</v>
          </cell>
          <cell r="B1656">
            <v>1762563</v>
          </cell>
          <cell r="C1656">
            <v>44252</v>
          </cell>
        </row>
        <row r="1657">
          <cell r="A1657" t="str">
            <v>645GS202921FEB106PE</v>
          </cell>
          <cell r="B1657">
            <v>1762819</v>
          </cell>
          <cell r="C1657">
            <v>44252</v>
          </cell>
        </row>
        <row r="1658">
          <cell r="A1658" t="str">
            <v>645GS202921FEB107.25CE</v>
          </cell>
          <cell r="B1658">
            <v>1765123</v>
          </cell>
          <cell r="C1658">
            <v>44252</v>
          </cell>
        </row>
        <row r="1659">
          <cell r="A1659" t="str">
            <v>645GS202921FEB107.25PE</v>
          </cell>
          <cell r="B1659">
            <v>1765379</v>
          </cell>
          <cell r="C1659">
            <v>44252</v>
          </cell>
        </row>
        <row r="1660">
          <cell r="A1660" t="str">
            <v>645GS202921FEB107.5CE</v>
          </cell>
          <cell r="B1660">
            <v>1765635</v>
          </cell>
          <cell r="C1660">
            <v>44252</v>
          </cell>
        </row>
        <row r="1661">
          <cell r="A1661" t="str">
            <v>645GS202921FEB107.5PE</v>
          </cell>
          <cell r="B1661">
            <v>1765891</v>
          </cell>
          <cell r="C1661">
            <v>44252</v>
          </cell>
        </row>
        <row r="1662">
          <cell r="A1662" t="str">
            <v>645GS202921FEB107.75CE</v>
          </cell>
          <cell r="B1662">
            <v>422403</v>
          </cell>
          <cell r="C1662">
            <v>44252</v>
          </cell>
        </row>
        <row r="1663">
          <cell r="A1663" t="str">
            <v>645GS202921FEB107.75PE</v>
          </cell>
          <cell r="B1663">
            <v>424707</v>
          </cell>
          <cell r="C1663">
            <v>44252</v>
          </cell>
        </row>
        <row r="1664">
          <cell r="A1664" t="str">
            <v>645GS202921FEB107CE</v>
          </cell>
          <cell r="B1664">
            <v>1764611</v>
          </cell>
          <cell r="C1664">
            <v>44252</v>
          </cell>
        </row>
        <row r="1665">
          <cell r="A1665" t="str">
            <v>645GS202921FEB107PE</v>
          </cell>
          <cell r="B1665">
            <v>1764867</v>
          </cell>
          <cell r="C1665">
            <v>44252</v>
          </cell>
        </row>
        <row r="1666">
          <cell r="A1666" t="str">
            <v>645GS202921FEB96.25CE</v>
          </cell>
          <cell r="B1666">
            <v>2608899</v>
          </cell>
          <cell r="C1666">
            <v>44252</v>
          </cell>
        </row>
        <row r="1667">
          <cell r="A1667" t="str">
            <v>645GS202921FEB96.25PE</v>
          </cell>
          <cell r="B1667">
            <v>2609155</v>
          </cell>
          <cell r="C1667">
            <v>44252</v>
          </cell>
        </row>
        <row r="1668">
          <cell r="A1668" t="str">
            <v>645GS202921FEB96.5CE</v>
          </cell>
          <cell r="B1668">
            <v>3234563</v>
          </cell>
          <cell r="C1668">
            <v>44252</v>
          </cell>
        </row>
        <row r="1669">
          <cell r="A1669" t="str">
            <v>645GS202921FEB96.5PE</v>
          </cell>
          <cell r="B1669">
            <v>3234819</v>
          </cell>
          <cell r="C1669">
            <v>44252</v>
          </cell>
        </row>
        <row r="1670">
          <cell r="A1670" t="str">
            <v>645GS202921FEB96.75CE</v>
          </cell>
          <cell r="B1670">
            <v>1053443</v>
          </cell>
          <cell r="C1670">
            <v>44252</v>
          </cell>
        </row>
        <row r="1671">
          <cell r="A1671" t="str">
            <v>645GS202921FEB96.75PE</v>
          </cell>
          <cell r="B1671">
            <v>1053699</v>
          </cell>
          <cell r="C1671">
            <v>44252</v>
          </cell>
        </row>
        <row r="1672">
          <cell r="A1672" t="str">
            <v>645GS202921FEB97.25CE</v>
          </cell>
          <cell r="B1672">
            <v>1387779</v>
          </cell>
          <cell r="C1672">
            <v>44252</v>
          </cell>
        </row>
        <row r="1673">
          <cell r="A1673" t="str">
            <v>645GS202921FEB97.25PE</v>
          </cell>
          <cell r="B1673">
            <v>1388035</v>
          </cell>
          <cell r="C1673">
            <v>44252</v>
          </cell>
        </row>
        <row r="1674">
          <cell r="A1674" t="str">
            <v>645GS202921FEB97.5CE</v>
          </cell>
          <cell r="B1674">
            <v>1388291</v>
          </cell>
          <cell r="C1674">
            <v>44252</v>
          </cell>
        </row>
        <row r="1675">
          <cell r="A1675" t="str">
            <v>645GS202921FEB97.5PE</v>
          </cell>
          <cell r="B1675">
            <v>1388547</v>
          </cell>
          <cell r="C1675">
            <v>44252</v>
          </cell>
        </row>
        <row r="1676">
          <cell r="A1676" t="str">
            <v>645GS202921FEB97.75CE</v>
          </cell>
          <cell r="B1676">
            <v>994563</v>
          </cell>
          <cell r="C1676">
            <v>44252</v>
          </cell>
        </row>
        <row r="1677">
          <cell r="A1677" t="str">
            <v>645GS202921FEB97.75PE</v>
          </cell>
          <cell r="B1677">
            <v>994819</v>
          </cell>
          <cell r="C1677">
            <v>44252</v>
          </cell>
        </row>
        <row r="1678">
          <cell r="A1678" t="str">
            <v>645GS202921FEB97CE</v>
          </cell>
          <cell r="B1678">
            <v>1387267</v>
          </cell>
          <cell r="C1678">
            <v>44252</v>
          </cell>
        </row>
        <row r="1679">
          <cell r="A1679" t="str">
            <v>645GS202921FEB97PE</v>
          </cell>
          <cell r="B1679">
            <v>1387523</v>
          </cell>
          <cell r="C1679">
            <v>44252</v>
          </cell>
        </row>
        <row r="1680">
          <cell r="A1680" t="str">
            <v>645GS202921FEB98.25CE</v>
          </cell>
          <cell r="B1680">
            <v>1006339</v>
          </cell>
          <cell r="C1680">
            <v>44252</v>
          </cell>
        </row>
        <row r="1681">
          <cell r="A1681" t="str">
            <v>645GS202921FEB98.25PE</v>
          </cell>
          <cell r="B1681">
            <v>1008131</v>
          </cell>
          <cell r="C1681">
            <v>44252</v>
          </cell>
        </row>
        <row r="1682">
          <cell r="A1682" t="str">
            <v>645GS202921FEB98.5CE</v>
          </cell>
          <cell r="B1682">
            <v>2341891</v>
          </cell>
          <cell r="C1682">
            <v>44252</v>
          </cell>
        </row>
        <row r="1683">
          <cell r="A1683" t="str">
            <v>645GS202921FEB98.5PE</v>
          </cell>
          <cell r="B1683">
            <v>2342147</v>
          </cell>
          <cell r="C1683">
            <v>44252</v>
          </cell>
        </row>
        <row r="1684">
          <cell r="A1684" t="str">
            <v>645GS202921FEB98.75CE</v>
          </cell>
          <cell r="B1684">
            <v>669187</v>
          </cell>
          <cell r="C1684">
            <v>44252</v>
          </cell>
        </row>
        <row r="1685">
          <cell r="A1685" t="str">
            <v>645GS202921FEB98.75PE</v>
          </cell>
          <cell r="B1685">
            <v>669443</v>
          </cell>
          <cell r="C1685">
            <v>44252</v>
          </cell>
        </row>
        <row r="1686">
          <cell r="A1686" t="str">
            <v>645GS202921FEB98CE</v>
          </cell>
          <cell r="B1686">
            <v>996099</v>
          </cell>
          <cell r="C1686">
            <v>44252</v>
          </cell>
        </row>
        <row r="1687">
          <cell r="A1687" t="str">
            <v>645GS202921FEB98PE</v>
          </cell>
          <cell r="B1687">
            <v>1006083</v>
          </cell>
          <cell r="C1687">
            <v>44252</v>
          </cell>
        </row>
        <row r="1688">
          <cell r="A1688" t="str">
            <v>645GS202921FEB99.25CE</v>
          </cell>
          <cell r="B1688">
            <v>628227</v>
          </cell>
          <cell r="C1688">
            <v>44252</v>
          </cell>
        </row>
        <row r="1689">
          <cell r="A1689" t="str">
            <v>645GS202921FEB99.25PE</v>
          </cell>
          <cell r="B1689">
            <v>628483</v>
          </cell>
          <cell r="C1689">
            <v>44252</v>
          </cell>
        </row>
        <row r="1690">
          <cell r="A1690" t="str">
            <v>645GS202921FEB99.5CE</v>
          </cell>
          <cell r="B1690">
            <v>1748739</v>
          </cell>
          <cell r="C1690">
            <v>44252</v>
          </cell>
        </row>
        <row r="1691">
          <cell r="A1691" t="str">
            <v>645GS202921FEB99.5PE</v>
          </cell>
          <cell r="B1691">
            <v>1748995</v>
          </cell>
          <cell r="C1691">
            <v>44252</v>
          </cell>
        </row>
        <row r="1692">
          <cell r="A1692" t="str">
            <v>645GS202921FEB99.75CE</v>
          </cell>
          <cell r="B1692">
            <v>1749251</v>
          </cell>
          <cell r="C1692">
            <v>44252</v>
          </cell>
        </row>
        <row r="1693">
          <cell r="A1693" t="str">
            <v>645GS202921FEB99.75PE</v>
          </cell>
          <cell r="B1693">
            <v>1749507</v>
          </cell>
          <cell r="C1693">
            <v>44252</v>
          </cell>
        </row>
        <row r="1694">
          <cell r="A1694" t="str">
            <v>645GS202921FEB99CE</v>
          </cell>
          <cell r="B1694">
            <v>4000003</v>
          </cell>
          <cell r="C1694">
            <v>44252</v>
          </cell>
        </row>
        <row r="1695">
          <cell r="A1695" t="str">
            <v>645GS202921FEB99PE</v>
          </cell>
          <cell r="B1695">
            <v>4000259</v>
          </cell>
          <cell r="C1695">
            <v>44252</v>
          </cell>
        </row>
        <row r="1696">
          <cell r="A1696" t="str">
            <v>645GS202921MAR100.25CE</v>
          </cell>
          <cell r="B1696">
            <v>2816515</v>
          </cell>
          <cell r="C1696">
            <v>44280</v>
          </cell>
        </row>
        <row r="1697">
          <cell r="A1697" t="str">
            <v>645GS202921MAR100.25PE</v>
          </cell>
          <cell r="B1697">
            <v>2816771</v>
          </cell>
          <cell r="C1697">
            <v>44280</v>
          </cell>
        </row>
        <row r="1698">
          <cell r="A1698" t="str">
            <v>645GS202921MAR100.5CE</v>
          </cell>
          <cell r="B1698">
            <v>2817027</v>
          </cell>
          <cell r="C1698">
            <v>44280</v>
          </cell>
        </row>
        <row r="1699">
          <cell r="A1699" t="str">
            <v>645GS202921MAR100.5PE</v>
          </cell>
          <cell r="B1699">
            <v>2817283</v>
          </cell>
          <cell r="C1699">
            <v>44280</v>
          </cell>
        </row>
        <row r="1700">
          <cell r="A1700" t="str">
            <v>645GS202921MAR100.75CE</v>
          </cell>
          <cell r="B1700">
            <v>2817539</v>
          </cell>
          <cell r="C1700">
            <v>44280</v>
          </cell>
        </row>
        <row r="1701">
          <cell r="A1701" t="str">
            <v>645GS202921MAR100.75PE</v>
          </cell>
          <cell r="B1701">
            <v>2817795</v>
          </cell>
          <cell r="C1701">
            <v>44280</v>
          </cell>
        </row>
        <row r="1702">
          <cell r="A1702" t="str">
            <v>645GS202921MAR100CE</v>
          </cell>
          <cell r="B1702">
            <v>2816003</v>
          </cell>
          <cell r="C1702">
            <v>44280</v>
          </cell>
        </row>
        <row r="1703">
          <cell r="A1703" t="str">
            <v>645GS202921MAR100PE</v>
          </cell>
          <cell r="B1703">
            <v>2816259</v>
          </cell>
          <cell r="C1703">
            <v>44280</v>
          </cell>
        </row>
        <row r="1704">
          <cell r="A1704" t="str">
            <v>645GS202921MAR101.25CE</v>
          </cell>
          <cell r="B1704">
            <v>2818563</v>
          </cell>
          <cell r="C1704">
            <v>44280</v>
          </cell>
        </row>
        <row r="1705">
          <cell r="A1705" t="str">
            <v>645GS202921MAR101.25PE</v>
          </cell>
          <cell r="B1705">
            <v>2818819</v>
          </cell>
          <cell r="C1705">
            <v>44280</v>
          </cell>
        </row>
        <row r="1706">
          <cell r="A1706" t="str">
            <v>645GS202921MAR101.5CE</v>
          </cell>
          <cell r="B1706">
            <v>2819075</v>
          </cell>
          <cell r="C1706">
            <v>44280</v>
          </cell>
        </row>
        <row r="1707">
          <cell r="A1707" t="str">
            <v>645GS202921MAR101.5PE</v>
          </cell>
          <cell r="B1707">
            <v>2819331</v>
          </cell>
          <cell r="C1707">
            <v>44280</v>
          </cell>
        </row>
        <row r="1708">
          <cell r="A1708" t="str">
            <v>645GS202921MAR101.75CE</v>
          </cell>
          <cell r="B1708">
            <v>2819587</v>
          </cell>
          <cell r="C1708">
            <v>44280</v>
          </cell>
        </row>
        <row r="1709">
          <cell r="A1709" t="str">
            <v>645GS202921MAR101.75PE</v>
          </cell>
          <cell r="B1709">
            <v>2819843</v>
          </cell>
          <cell r="C1709">
            <v>44280</v>
          </cell>
        </row>
        <row r="1710">
          <cell r="A1710" t="str">
            <v>645GS202921MAR101CE</v>
          </cell>
          <cell r="B1710">
            <v>2818051</v>
          </cell>
          <cell r="C1710">
            <v>44280</v>
          </cell>
        </row>
        <row r="1711">
          <cell r="A1711" t="str">
            <v>645GS202921MAR101PE</v>
          </cell>
          <cell r="B1711">
            <v>2818307</v>
          </cell>
          <cell r="C1711">
            <v>44280</v>
          </cell>
        </row>
        <row r="1712">
          <cell r="A1712" t="str">
            <v>645GS202921MAR102.25CE</v>
          </cell>
          <cell r="B1712">
            <v>2820611</v>
          </cell>
          <cell r="C1712">
            <v>44280</v>
          </cell>
        </row>
        <row r="1713">
          <cell r="A1713" t="str">
            <v>645GS202921MAR102.25PE</v>
          </cell>
          <cell r="B1713">
            <v>2820867</v>
          </cell>
          <cell r="C1713">
            <v>44280</v>
          </cell>
        </row>
        <row r="1714">
          <cell r="A1714" t="str">
            <v>645GS202921MAR102.5CE</v>
          </cell>
          <cell r="B1714">
            <v>2821123</v>
          </cell>
          <cell r="C1714">
            <v>44280</v>
          </cell>
        </row>
        <row r="1715">
          <cell r="A1715" t="str">
            <v>645GS202921MAR102.5PE</v>
          </cell>
          <cell r="B1715">
            <v>2821379</v>
          </cell>
          <cell r="C1715">
            <v>44280</v>
          </cell>
        </row>
        <row r="1716">
          <cell r="A1716" t="str">
            <v>645GS202921MAR102.75CE</v>
          </cell>
          <cell r="B1716">
            <v>2821635</v>
          </cell>
          <cell r="C1716">
            <v>44280</v>
          </cell>
        </row>
        <row r="1717">
          <cell r="A1717" t="str">
            <v>645GS202921MAR102.75PE</v>
          </cell>
          <cell r="B1717">
            <v>2821891</v>
          </cell>
          <cell r="C1717">
            <v>44280</v>
          </cell>
        </row>
        <row r="1718">
          <cell r="A1718" t="str">
            <v>645GS202921MAR102CE</v>
          </cell>
          <cell r="B1718">
            <v>2820099</v>
          </cell>
          <cell r="C1718">
            <v>44280</v>
          </cell>
        </row>
        <row r="1719">
          <cell r="A1719" t="str">
            <v>645GS202921MAR102PE</v>
          </cell>
          <cell r="B1719">
            <v>2820355</v>
          </cell>
          <cell r="C1719">
            <v>44280</v>
          </cell>
        </row>
        <row r="1720">
          <cell r="A1720" t="str">
            <v>645GS202921MAR103.25CE</v>
          </cell>
          <cell r="B1720">
            <v>2822659</v>
          </cell>
          <cell r="C1720">
            <v>44280</v>
          </cell>
        </row>
        <row r="1721">
          <cell r="A1721" t="str">
            <v>645GS202921MAR103.25PE</v>
          </cell>
          <cell r="B1721">
            <v>2822915</v>
          </cell>
          <cell r="C1721">
            <v>44280</v>
          </cell>
        </row>
        <row r="1722">
          <cell r="A1722" t="str">
            <v>645GS202921MAR103.5CE</v>
          </cell>
          <cell r="B1722">
            <v>2823171</v>
          </cell>
          <cell r="C1722">
            <v>44280</v>
          </cell>
        </row>
        <row r="1723">
          <cell r="A1723" t="str">
            <v>645GS202921MAR103.5PE</v>
          </cell>
          <cell r="B1723">
            <v>2823427</v>
          </cell>
          <cell r="C1723">
            <v>44280</v>
          </cell>
        </row>
        <row r="1724">
          <cell r="A1724" t="str">
            <v>645GS202921MAR103.75CE</v>
          </cell>
          <cell r="B1724">
            <v>2823683</v>
          </cell>
          <cell r="C1724">
            <v>44280</v>
          </cell>
        </row>
        <row r="1725">
          <cell r="A1725" t="str">
            <v>645GS202921MAR103.75PE</v>
          </cell>
          <cell r="B1725">
            <v>2823939</v>
          </cell>
          <cell r="C1725">
            <v>44280</v>
          </cell>
        </row>
        <row r="1726">
          <cell r="A1726" t="str">
            <v>645GS202921MAR103CE</v>
          </cell>
          <cell r="B1726">
            <v>2822147</v>
          </cell>
          <cell r="C1726">
            <v>44280</v>
          </cell>
        </row>
        <row r="1727">
          <cell r="A1727" t="str">
            <v>645GS202921MAR103PE</v>
          </cell>
          <cell r="B1727">
            <v>2822403</v>
          </cell>
          <cell r="C1727">
            <v>44280</v>
          </cell>
        </row>
        <row r="1728">
          <cell r="A1728" t="str">
            <v>645GS202921MAR104.25CE</v>
          </cell>
          <cell r="B1728">
            <v>2824707</v>
          </cell>
          <cell r="C1728">
            <v>44280</v>
          </cell>
        </row>
        <row r="1729">
          <cell r="A1729" t="str">
            <v>645GS202921MAR104.25PE</v>
          </cell>
          <cell r="B1729">
            <v>2824963</v>
          </cell>
          <cell r="C1729">
            <v>44280</v>
          </cell>
        </row>
        <row r="1730">
          <cell r="A1730" t="str">
            <v>645GS202921MAR104.5CE</v>
          </cell>
          <cell r="B1730">
            <v>2825219</v>
          </cell>
          <cell r="C1730">
            <v>44280</v>
          </cell>
        </row>
        <row r="1731">
          <cell r="A1731" t="str">
            <v>645GS202921MAR104.5PE</v>
          </cell>
          <cell r="B1731">
            <v>2825475</v>
          </cell>
          <cell r="C1731">
            <v>44280</v>
          </cell>
        </row>
        <row r="1732">
          <cell r="A1732" t="str">
            <v>645GS202921MAR104.75CE</v>
          </cell>
          <cell r="B1732">
            <v>2825731</v>
          </cell>
          <cell r="C1732">
            <v>44280</v>
          </cell>
        </row>
        <row r="1733">
          <cell r="A1733" t="str">
            <v>645GS202921MAR104.75PE</v>
          </cell>
          <cell r="B1733">
            <v>2825987</v>
          </cell>
          <cell r="C1733">
            <v>44280</v>
          </cell>
        </row>
        <row r="1734">
          <cell r="A1734" t="str">
            <v>645GS202921MAR104CE</v>
          </cell>
          <cell r="B1734">
            <v>2824195</v>
          </cell>
          <cell r="C1734">
            <v>44280</v>
          </cell>
        </row>
        <row r="1735">
          <cell r="A1735" t="str">
            <v>645GS202921MAR104PE</v>
          </cell>
          <cell r="B1735">
            <v>2824451</v>
          </cell>
          <cell r="C1735">
            <v>44280</v>
          </cell>
        </row>
        <row r="1736">
          <cell r="A1736" t="str">
            <v>645GS202921MAR105.25CE</v>
          </cell>
          <cell r="B1736">
            <v>2826755</v>
          </cell>
          <cell r="C1736">
            <v>44280</v>
          </cell>
        </row>
        <row r="1737">
          <cell r="A1737" t="str">
            <v>645GS202921MAR105.25PE</v>
          </cell>
          <cell r="B1737">
            <v>2827011</v>
          </cell>
          <cell r="C1737">
            <v>44280</v>
          </cell>
        </row>
        <row r="1738">
          <cell r="A1738" t="str">
            <v>645GS202921MAR105.5CE</v>
          </cell>
          <cell r="B1738">
            <v>2827267</v>
          </cell>
          <cell r="C1738">
            <v>44280</v>
          </cell>
        </row>
        <row r="1739">
          <cell r="A1739" t="str">
            <v>645GS202921MAR105.5PE</v>
          </cell>
          <cell r="B1739">
            <v>2827523</v>
          </cell>
          <cell r="C1739">
            <v>44280</v>
          </cell>
        </row>
        <row r="1740">
          <cell r="A1740" t="str">
            <v>645GS202921MAR105.75CE</v>
          </cell>
          <cell r="B1740">
            <v>1006851</v>
          </cell>
          <cell r="C1740">
            <v>44280</v>
          </cell>
        </row>
        <row r="1741">
          <cell r="A1741" t="str">
            <v>645GS202921MAR105.75PE</v>
          </cell>
          <cell r="B1741">
            <v>1009923</v>
          </cell>
          <cell r="C1741">
            <v>44280</v>
          </cell>
        </row>
        <row r="1742">
          <cell r="A1742" t="str">
            <v>645GS202921MAR105CE</v>
          </cell>
          <cell r="B1742">
            <v>2826243</v>
          </cell>
          <cell r="C1742">
            <v>44280</v>
          </cell>
        </row>
        <row r="1743">
          <cell r="A1743" t="str">
            <v>645GS202921MAR105PE</v>
          </cell>
          <cell r="B1743">
            <v>2826499</v>
          </cell>
          <cell r="C1743">
            <v>44280</v>
          </cell>
        </row>
        <row r="1744">
          <cell r="A1744" t="str">
            <v>645GS202921MAR106.25CE</v>
          </cell>
          <cell r="B1744">
            <v>1145859</v>
          </cell>
          <cell r="C1744">
            <v>44280</v>
          </cell>
        </row>
        <row r="1745">
          <cell r="A1745" t="str">
            <v>645GS202921MAR106.25PE</v>
          </cell>
          <cell r="B1745">
            <v>1146115</v>
          </cell>
          <cell r="C1745">
            <v>44280</v>
          </cell>
        </row>
        <row r="1746">
          <cell r="A1746" t="str">
            <v>645GS202921MAR106.5CE</v>
          </cell>
          <cell r="B1746">
            <v>459011</v>
          </cell>
          <cell r="C1746">
            <v>44280</v>
          </cell>
        </row>
        <row r="1747">
          <cell r="A1747" t="str">
            <v>645GS202921MAR106.5PE</v>
          </cell>
          <cell r="B1747">
            <v>459267</v>
          </cell>
          <cell r="C1747">
            <v>44280</v>
          </cell>
        </row>
        <row r="1748">
          <cell r="A1748" t="str">
            <v>645GS202921MAR106.75CE</v>
          </cell>
          <cell r="B1748">
            <v>803587</v>
          </cell>
          <cell r="C1748">
            <v>44280</v>
          </cell>
        </row>
        <row r="1749">
          <cell r="A1749" t="str">
            <v>645GS202921MAR106.75PE</v>
          </cell>
          <cell r="B1749">
            <v>804867</v>
          </cell>
          <cell r="C1749">
            <v>44280</v>
          </cell>
        </row>
        <row r="1750">
          <cell r="A1750" t="str">
            <v>645GS202921MAR106CE</v>
          </cell>
          <cell r="B1750">
            <v>1143299</v>
          </cell>
          <cell r="C1750">
            <v>44280</v>
          </cell>
        </row>
        <row r="1751">
          <cell r="A1751" t="str">
            <v>645GS202921MAR106PE</v>
          </cell>
          <cell r="B1751">
            <v>1143555</v>
          </cell>
          <cell r="C1751">
            <v>44280</v>
          </cell>
        </row>
        <row r="1752">
          <cell r="A1752" t="str">
            <v>645GS202921MAR107.25CE</v>
          </cell>
          <cell r="B1752">
            <v>846339</v>
          </cell>
          <cell r="C1752">
            <v>44280</v>
          </cell>
        </row>
        <row r="1753">
          <cell r="A1753" t="str">
            <v>645GS202921MAR107.25PE</v>
          </cell>
          <cell r="B1753">
            <v>851203</v>
          </cell>
          <cell r="C1753">
            <v>44280</v>
          </cell>
        </row>
        <row r="1754">
          <cell r="A1754" t="str">
            <v>645GS202921MAR107.5CE</v>
          </cell>
          <cell r="B1754">
            <v>939779</v>
          </cell>
          <cell r="C1754">
            <v>44280</v>
          </cell>
        </row>
        <row r="1755">
          <cell r="A1755" t="str">
            <v>645GS202921MAR107.5PE</v>
          </cell>
          <cell r="B1755">
            <v>940035</v>
          </cell>
          <cell r="C1755">
            <v>44280</v>
          </cell>
        </row>
        <row r="1756">
          <cell r="A1756" t="str">
            <v>645GS202921MAR107.75CE</v>
          </cell>
          <cell r="B1756">
            <v>531459</v>
          </cell>
          <cell r="C1756">
            <v>44280</v>
          </cell>
        </row>
        <row r="1757">
          <cell r="A1757" t="str">
            <v>645GS202921MAR107.75PE</v>
          </cell>
          <cell r="B1757">
            <v>531715</v>
          </cell>
          <cell r="C1757">
            <v>44280</v>
          </cell>
        </row>
        <row r="1758">
          <cell r="A1758" t="str">
            <v>645GS202921MAR107CE</v>
          </cell>
          <cell r="B1758">
            <v>810243</v>
          </cell>
          <cell r="C1758">
            <v>44280</v>
          </cell>
        </row>
        <row r="1759">
          <cell r="A1759" t="str">
            <v>645GS202921MAR107PE</v>
          </cell>
          <cell r="B1759">
            <v>830979</v>
          </cell>
          <cell r="C1759">
            <v>44280</v>
          </cell>
        </row>
        <row r="1760">
          <cell r="A1760" t="str">
            <v>645GS202921MAR108.25CE</v>
          </cell>
          <cell r="B1760">
            <v>824579</v>
          </cell>
          <cell r="C1760">
            <v>44280</v>
          </cell>
        </row>
        <row r="1761">
          <cell r="A1761" t="str">
            <v>645GS202921MAR108.25PE</v>
          </cell>
          <cell r="B1761">
            <v>828675</v>
          </cell>
          <cell r="C1761">
            <v>44280</v>
          </cell>
        </row>
        <row r="1762">
          <cell r="A1762" t="str">
            <v>645GS202921MAR108CE</v>
          </cell>
          <cell r="B1762">
            <v>542467</v>
          </cell>
          <cell r="C1762">
            <v>44280</v>
          </cell>
        </row>
        <row r="1763">
          <cell r="A1763" t="str">
            <v>645GS202921MAR108PE</v>
          </cell>
          <cell r="B1763">
            <v>542723</v>
          </cell>
          <cell r="C1763">
            <v>44280</v>
          </cell>
        </row>
        <row r="1764">
          <cell r="A1764" t="str">
            <v>645GS202921MAR95.75CE</v>
          </cell>
          <cell r="B1764">
            <v>562179</v>
          </cell>
          <cell r="C1764">
            <v>44280</v>
          </cell>
        </row>
        <row r="1765">
          <cell r="A1765" t="str">
            <v>645GS202921MAR95.75PE</v>
          </cell>
          <cell r="B1765">
            <v>562435</v>
          </cell>
          <cell r="C1765">
            <v>44280</v>
          </cell>
        </row>
        <row r="1766">
          <cell r="A1766" t="str">
            <v>645GS202921MAR96.25CE</v>
          </cell>
          <cell r="B1766">
            <v>259843</v>
          </cell>
          <cell r="C1766">
            <v>44280</v>
          </cell>
        </row>
        <row r="1767">
          <cell r="A1767" t="str">
            <v>645GS202921MAR96.25PE</v>
          </cell>
          <cell r="B1767">
            <v>267779</v>
          </cell>
          <cell r="C1767">
            <v>44280</v>
          </cell>
        </row>
        <row r="1768">
          <cell r="A1768" t="str">
            <v>645GS202921MAR96.5CE</v>
          </cell>
          <cell r="B1768">
            <v>469251</v>
          </cell>
          <cell r="C1768">
            <v>44280</v>
          </cell>
        </row>
        <row r="1769">
          <cell r="A1769" t="str">
            <v>645GS202921MAR96.5PE</v>
          </cell>
          <cell r="B1769">
            <v>469507</v>
          </cell>
          <cell r="C1769">
            <v>44280</v>
          </cell>
        </row>
        <row r="1770">
          <cell r="A1770" t="str">
            <v>645GS202921MAR96.75CE</v>
          </cell>
          <cell r="B1770">
            <v>469763</v>
          </cell>
          <cell r="C1770">
            <v>44280</v>
          </cell>
        </row>
        <row r="1771">
          <cell r="A1771" t="str">
            <v>645GS202921MAR96.75PE</v>
          </cell>
          <cell r="B1771">
            <v>470019</v>
          </cell>
          <cell r="C1771">
            <v>44280</v>
          </cell>
        </row>
        <row r="1772">
          <cell r="A1772" t="str">
            <v>645GS202921MAR96CE</v>
          </cell>
          <cell r="B1772">
            <v>558339</v>
          </cell>
          <cell r="C1772">
            <v>44280</v>
          </cell>
        </row>
        <row r="1773">
          <cell r="A1773" t="str">
            <v>645GS202921MAR96PE</v>
          </cell>
          <cell r="B1773">
            <v>558595</v>
          </cell>
          <cell r="C1773">
            <v>44280</v>
          </cell>
        </row>
        <row r="1774">
          <cell r="A1774" t="str">
            <v>645GS202921MAR97.25CE</v>
          </cell>
          <cell r="B1774">
            <v>468739</v>
          </cell>
          <cell r="C1774">
            <v>44280</v>
          </cell>
        </row>
        <row r="1775">
          <cell r="A1775" t="str">
            <v>645GS202921MAR97.25PE</v>
          </cell>
          <cell r="B1775">
            <v>468995</v>
          </cell>
          <cell r="C1775">
            <v>44280</v>
          </cell>
        </row>
        <row r="1776">
          <cell r="A1776" t="str">
            <v>645GS202921MAR97.5CE</v>
          </cell>
          <cell r="B1776">
            <v>2810883</v>
          </cell>
          <cell r="C1776">
            <v>44280</v>
          </cell>
        </row>
        <row r="1777">
          <cell r="A1777" t="str">
            <v>645GS202921MAR97.5PE</v>
          </cell>
          <cell r="B1777">
            <v>2811139</v>
          </cell>
          <cell r="C1777">
            <v>44280</v>
          </cell>
        </row>
        <row r="1778">
          <cell r="A1778" t="str">
            <v>645GS202921MAR97.75CE</v>
          </cell>
          <cell r="B1778">
            <v>2811395</v>
          </cell>
          <cell r="C1778">
            <v>44280</v>
          </cell>
        </row>
        <row r="1779">
          <cell r="A1779" t="str">
            <v>645GS202921MAR97.75PE</v>
          </cell>
          <cell r="B1779">
            <v>2811651</v>
          </cell>
          <cell r="C1779">
            <v>44280</v>
          </cell>
        </row>
        <row r="1780">
          <cell r="A1780" t="str">
            <v>645GS202921MAR97CE</v>
          </cell>
          <cell r="B1780">
            <v>468227</v>
          </cell>
          <cell r="C1780">
            <v>44280</v>
          </cell>
        </row>
        <row r="1781">
          <cell r="A1781" t="str">
            <v>645GS202921MAR97PE</v>
          </cell>
          <cell r="B1781">
            <v>468483</v>
          </cell>
          <cell r="C1781">
            <v>44280</v>
          </cell>
        </row>
        <row r="1782">
          <cell r="A1782" t="str">
            <v>645GS202921MAR98.25CE</v>
          </cell>
          <cell r="B1782">
            <v>2812419</v>
          </cell>
          <cell r="C1782">
            <v>44280</v>
          </cell>
        </row>
        <row r="1783">
          <cell r="A1783" t="str">
            <v>645GS202921MAR98.25PE</v>
          </cell>
          <cell r="B1783">
            <v>2812675</v>
          </cell>
          <cell r="C1783">
            <v>44280</v>
          </cell>
        </row>
        <row r="1784">
          <cell r="A1784" t="str">
            <v>645GS202921MAR98.5CE</v>
          </cell>
          <cell r="B1784">
            <v>2812931</v>
          </cell>
          <cell r="C1784">
            <v>44280</v>
          </cell>
        </row>
        <row r="1785">
          <cell r="A1785" t="str">
            <v>645GS202921MAR98.5PE</v>
          </cell>
          <cell r="B1785">
            <v>2813187</v>
          </cell>
          <cell r="C1785">
            <v>44280</v>
          </cell>
        </row>
        <row r="1786">
          <cell r="A1786" t="str">
            <v>645GS202921MAR98.75CE</v>
          </cell>
          <cell r="B1786">
            <v>2813443</v>
          </cell>
          <cell r="C1786">
            <v>44280</v>
          </cell>
        </row>
        <row r="1787">
          <cell r="A1787" t="str">
            <v>645GS202921MAR98.75PE</v>
          </cell>
          <cell r="B1787">
            <v>2813699</v>
          </cell>
          <cell r="C1787">
            <v>44280</v>
          </cell>
        </row>
        <row r="1788">
          <cell r="A1788" t="str">
            <v>645GS202921MAR98CE</v>
          </cell>
          <cell r="B1788">
            <v>2811907</v>
          </cell>
          <cell r="C1788">
            <v>44280</v>
          </cell>
        </row>
        <row r="1789">
          <cell r="A1789" t="str">
            <v>645GS202921MAR98PE</v>
          </cell>
          <cell r="B1789">
            <v>2812163</v>
          </cell>
          <cell r="C1789">
            <v>44280</v>
          </cell>
        </row>
        <row r="1790">
          <cell r="A1790" t="str">
            <v>645GS202921MAR99.25CE</v>
          </cell>
          <cell r="B1790">
            <v>2814467</v>
          </cell>
          <cell r="C1790">
            <v>44280</v>
          </cell>
        </row>
        <row r="1791">
          <cell r="A1791" t="str">
            <v>645GS202921MAR99.25PE</v>
          </cell>
          <cell r="B1791">
            <v>2814723</v>
          </cell>
          <cell r="C1791">
            <v>44280</v>
          </cell>
        </row>
        <row r="1792">
          <cell r="A1792" t="str">
            <v>645GS202921MAR99.5CE</v>
          </cell>
          <cell r="B1792">
            <v>2814979</v>
          </cell>
          <cell r="C1792">
            <v>44280</v>
          </cell>
        </row>
        <row r="1793">
          <cell r="A1793" t="str">
            <v>645GS202921MAR99.5PE</v>
          </cell>
          <cell r="B1793">
            <v>2815235</v>
          </cell>
          <cell r="C1793">
            <v>44280</v>
          </cell>
        </row>
        <row r="1794">
          <cell r="A1794" t="str">
            <v>645GS202921MAR99.75CE</v>
          </cell>
          <cell r="B1794">
            <v>2815491</v>
          </cell>
          <cell r="C1794">
            <v>44280</v>
          </cell>
        </row>
        <row r="1795">
          <cell r="A1795" t="str">
            <v>645GS202921MAR99.75PE</v>
          </cell>
          <cell r="B1795">
            <v>2815747</v>
          </cell>
          <cell r="C1795">
            <v>44280</v>
          </cell>
        </row>
        <row r="1796">
          <cell r="A1796" t="str">
            <v>645GS202921MAR99CE</v>
          </cell>
          <cell r="B1796">
            <v>2813955</v>
          </cell>
          <cell r="C1796">
            <v>44280</v>
          </cell>
        </row>
        <row r="1797">
          <cell r="A1797" t="str">
            <v>645GS202921MAR99PE</v>
          </cell>
          <cell r="B1797">
            <v>2814211</v>
          </cell>
          <cell r="C1797">
            <v>44280</v>
          </cell>
        </row>
        <row r="1798">
          <cell r="A1798" t="str">
            <v>645GS202921APR100.25CE</v>
          </cell>
          <cell r="B1798">
            <v>1409027</v>
          </cell>
          <cell r="C1798">
            <v>44315</v>
          </cell>
        </row>
        <row r="1799">
          <cell r="A1799" t="str">
            <v>645GS202921APR100.25PE</v>
          </cell>
          <cell r="B1799">
            <v>1409283</v>
          </cell>
          <cell r="C1799">
            <v>44315</v>
          </cell>
        </row>
        <row r="1800">
          <cell r="A1800" t="str">
            <v>645GS202921APR100.5CE</v>
          </cell>
          <cell r="B1800">
            <v>1409539</v>
          </cell>
          <cell r="C1800">
            <v>44315</v>
          </cell>
        </row>
        <row r="1801">
          <cell r="A1801" t="str">
            <v>645GS202921APR100.5PE</v>
          </cell>
          <cell r="B1801">
            <v>1409795</v>
          </cell>
          <cell r="C1801">
            <v>44315</v>
          </cell>
        </row>
        <row r="1802">
          <cell r="A1802" t="str">
            <v>645GS202921APR100.75CE</v>
          </cell>
          <cell r="B1802">
            <v>1410051</v>
          </cell>
          <cell r="C1802">
            <v>44315</v>
          </cell>
        </row>
        <row r="1803">
          <cell r="A1803" t="str">
            <v>645GS202921APR100.75PE</v>
          </cell>
          <cell r="B1803">
            <v>1410307</v>
          </cell>
          <cell r="C1803">
            <v>44315</v>
          </cell>
        </row>
        <row r="1804">
          <cell r="A1804" t="str">
            <v>645GS202921APR100CE</v>
          </cell>
          <cell r="B1804">
            <v>1408515</v>
          </cell>
          <cell r="C1804">
            <v>44315</v>
          </cell>
        </row>
        <row r="1805">
          <cell r="A1805" t="str">
            <v>645GS202921APR100PE</v>
          </cell>
          <cell r="B1805">
            <v>1408771</v>
          </cell>
          <cell r="C1805">
            <v>44315</v>
          </cell>
        </row>
        <row r="1806">
          <cell r="A1806" t="str">
            <v>645GS202921APR101.25CE</v>
          </cell>
          <cell r="B1806">
            <v>1411075</v>
          </cell>
          <cell r="C1806">
            <v>44315</v>
          </cell>
        </row>
        <row r="1807">
          <cell r="A1807" t="str">
            <v>645GS202921APR101.25PE</v>
          </cell>
          <cell r="B1807">
            <v>1411331</v>
          </cell>
          <cell r="C1807">
            <v>44315</v>
          </cell>
        </row>
        <row r="1808">
          <cell r="A1808" t="str">
            <v>645GS202921APR101.5CE</v>
          </cell>
          <cell r="B1808">
            <v>1411587</v>
          </cell>
          <cell r="C1808">
            <v>44315</v>
          </cell>
        </row>
        <row r="1809">
          <cell r="A1809" t="str">
            <v>645GS202921APR101.5PE</v>
          </cell>
          <cell r="B1809">
            <v>1411843</v>
          </cell>
          <cell r="C1809">
            <v>44315</v>
          </cell>
        </row>
        <row r="1810">
          <cell r="A1810" t="str">
            <v>645GS202921APR101.75CE</v>
          </cell>
          <cell r="B1810">
            <v>1412099</v>
          </cell>
          <cell r="C1810">
            <v>44315</v>
          </cell>
        </row>
        <row r="1811">
          <cell r="A1811" t="str">
            <v>645GS202921APR101.75PE</v>
          </cell>
          <cell r="B1811">
            <v>1412355</v>
          </cell>
          <cell r="C1811">
            <v>44315</v>
          </cell>
        </row>
        <row r="1812">
          <cell r="A1812" t="str">
            <v>645GS202921APR101CE</v>
          </cell>
          <cell r="B1812">
            <v>1410563</v>
          </cell>
          <cell r="C1812">
            <v>44315</v>
          </cell>
        </row>
        <row r="1813">
          <cell r="A1813" t="str">
            <v>645GS202921APR101PE</v>
          </cell>
          <cell r="B1813">
            <v>1410819</v>
          </cell>
          <cell r="C1813">
            <v>44315</v>
          </cell>
        </row>
        <row r="1814">
          <cell r="A1814" t="str">
            <v>645GS202921APR102.25CE</v>
          </cell>
          <cell r="B1814">
            <v>1413123</v>
          </cell>
          <cell r="C1814">
            <v>44315</v>
          </cell>
        </row>
        <row r="1815">
          <cell r="A1815" t="str">
            <v>645GS202921APR102.25PE</v>
          </cell>
          <cell r="B1815">
            <v>1413379</v>
          </cell>
          <cell r="C1815">
            <v>44315</v>
          </cell>
        </row>
        <row r="1816">
          <cell r="A1816" t="str">
            <v>645GS202921APR102.5CE</v>
          </cell>
          <cell r="B1816">
            <v>1413635</v>
          </cell>
          <cell r="C1816">
            <v>44315</v>
          </cell>
        </row>
        <row r="1817">
          <cell r="A1817" t="str">
            <v>645GS202921APR102.5PE</v>
          </cell>
          <cell r="B1817">
            <v>1413891</v>
          </cell>
          <cell r="C1817">
            <v>44315</v>
          </cell>
        </row>
        <row r="1818">
          <cell r="A1818" t="str">
            <v>645GS202921APR102.75CE</v>
          </cell>
          <cell r="B1818">
            <v>1414147</v>
          </cell>
          <cell r="C1818">
            <v>44315</v>
          </cell>
        </row>
        <row r="1819">
          <cell r="A1819" t="str">
            <v>645GS202921APR102.75PE</v>
          </cell>
          <cell r="B1819">
            <v>1414403</v>
          </cell>
          <cell r="C1819">
            <v>44315</v>
          </cell>
        </row>
        <row r="1820">
          <cell r="A1820" t="str">
            <v>645GS202921APR102CE</v>
          </cell>
          <cell r="B1820">
            <v>1412611</v>
          </cell>
          <cell r="C1820">
            <v>44315</v>
          </cell>
        </row>
        <row r="1821">
          <cell r="A1821" t="str">
            <v>645GS202921APR102PE</v>
          </cell>
          <cell r="B1821">
            <v>1412867</v>
          </cell>
          <cell r="C1821">
            <v>44315</v>
          </cell>
        </row>
        <row r="1822">
          <cell r="A1822" t="str">
            <v>645GS202921APR103.25CE</v>
          </cell>
          <cell r="B1822">
            <v>1415171</v>
          </cell>
          <cell r="C1822">
            <v>44315</v>
          </cell>
        </row>
        <row r="1823">
          <cell r="A1823" t="str">
            <v>645GS202921APR103.25PE</v>
          </cell>
          <cell r="B1823">
            <v>1415427</v>
          </cell>
          <cell r="C1823">
            <v>44315</v>
          </cell>
        </row>
        <row r="1824">
          <cell r="A1824" t="str">
            <v>645GS202921APR103.5CE</v>
          </cell>
          <cell r="B1824">
            <v>1415683</v>
          </cell>
          <cell r="C1824">
            <v>44315</v>
          </cell>
        </row>
        <row r="1825">
          <cell r="A1825" t="str">
            <v>645GS202921APR103.5PE</v>
          </cell>
          <cell r="B1825">
            <v>1415939</v>
          </cell>
          <cell r="C1825">
            <v>44315</v>
          </cell>
        </row>
        <row r="1826">
          <cell r="A1826" t="str">
            <v>645GS202921APR103.75CE</v>
          </cell>
          <cell r="B1826">
            <v>1416195</v>
          </cell>
          <cell r="C1826">
            <v>44315</v>
          </cell>
        </row>
        <row r="1827">
          <cell r="A1827" t="str">
            <v>645GS202921APR103.75PE</v>
          </cell>
          <cell r="B1827">
            <v>1416451</v>
          </cell>
          <cell r="C1827">
            <v>44315</v>
          </cell>
        </row>
        <row r="1828">
          <cell r="A1828" t="str">
            <v>645GS202921APR103CE</v>
          </cell>
          <cell r="B1828">
            <v>1414659</v>
          </cell>
          <cell r="C1828">
            <v>44315</v>
          </cell>
        </row>
        <row r="1829">
          <cell r="A1829" t="str">
            <v>645GS202921APR103PE</v>
          </cell>
          <cell r="B1829">
            <v>1414915</v>
          </cell>
          <cell r="C1829">
            <v>44315</v>
          </cell>
        </row>
        <row r="1830">
          <cell r="A1830" t="str">
            <v>645GS202921APR104.25CE</v>
          </cell>
          <cell r="B1830">
            <v>1417219</v>
          </cell>
          <cell r="C1830">
            <v>44315</v>
          </cell>
        </row>
        <row r="1831">
          <cell r="A1831" t="str">
            <v>645GS202921APR104.25PE</v>
          </cell>
          <cell r="B1831">
            <v>1417475</v>
          </cell>
          <cell r="C1831">
            <v>44315</v>
          </cell>
        </row>
        <row r="1832">
          <cell r="A1832" t="str">
            <v>645GS202921APR104.5CE</v>
          </cell>
          <cell r="B1832">
            <v>1417731</v>
          </cell>
          <cell r="C1832">
            <v>44315</v>
          </cell>
        </row>
        <row r="1833">
          <cell r="A1833" t="str">
            <v>645GS202921APR104.5PE</v>
          </cell>
          <cell r="B1833">
            <v>1417987</v>
          </cell>
          <cell r="C1833">
            <v>44315</v>
          </cell>
        </row>
        <row r="1834">
          <cell r="A1834" t="str">
            <v>645GS202921APR104.75CE</v>
          </cell>
          <cell r="B1834">
            <v>1418243</v>
          </cell>
          <cell r="C1834">
            <v>44315</v>
          </cell>
        </row>
        <row r="1835">
          <cell r="A1835" t="str">
            <v>645GS202921APR104.75PE</v>
          </cell>
          <cell r="B1835">
            <v>1418499</v>
          </cell>
          <cell r="C1835">
            <v>44315</v>
          </cell>
        </row>
        <row r="1836">
          <cell r="A1836" t="str">
            <v>645GS202921APR104CE</v>
          </cell>
          <cell r="B1836">
            <v>1416707</v>
          </cell>
          <cell r="C1836">
            <v>44315</v>
          </cell>
        </row>
        <row r="1837">
          <cell r="A1837" t="str">
            <v>645GS202921APR104PE</v>
          </cell>
          <cell r="B1837">
            <v>1416963</v>
          </cell>
          <cell r="C1837">
            <v>44315</v>
          </cell>
        </row>
        <row r="1838">
          <cell r="A1838" t="str">
            <v>645GS202921APR105.25CE</v>
          </cell>
          <cell r="B1838">
            <v>1419267</v>
          </cell>
          <cell r="C1838">
            <v>44315</v>
          </cell>
        </row>
        <row r="1839">
          <cell r="A1839" t="str">
            <v>645GS202921APR105.25PE</v>
          </cell>
          <cell r="B1839">
            <v>1419523</v>
          </cell>
          <cell r="C1839">
            <v>44315</v>
          </cell>
        </row>
        <row r="1840">
          <cell r="A1840" t="str">
            <v>645GS202921APR105.5CE</v>
          </cell>
          <cell r="B1840">
            <v>1419779</v>
          </cell>
          <cell r="C1840">
            <v>44315</v>
          </cell>
        </row>
        <row r="1841">
          <cell r="A1841" t="str">
            <v>645GS202921APR105.5PE</v>
          </cell>
          <cell r="B1841">
            <v>1420035</v>
          </cell>
          <cell r="C1841">
            <v>44315</v>
          </cell>
        </row>
        <row r="1842">
          <cell r="A1842" t="str">
            <v>645GS202921APR105.75CE</v>
          </cell>
          <cell r="B1842">
            <v>1420291</v>
          </cell>
          <cell r="C1842">
            <v>44315</v>
          </cell>
        </row>
        <row r="1843">
          <cell r="A1843" t="str">
            <v>645GS202921APR105.75PE</v>
          </cell>
          <cell r="B1843">
            <v>1420547</v>
          </cell>
          <cell r="C1843">
            <v>44315</v>
          </cell>
        </row>
        <row r="1844">
          <cell r="A1844" t="str">
            <v>645GS202921APR105CE</v>
          </cell>
          <cell r="B1844">
            <v>1418755</v>
          </cell>
          <cell r="C1844">
            <v>44315</v>
          </cell>
        </row>
        <row r="1845">
          <cell r="A1845" t="str">
            <v>645GS202921APR105PE</v>
          </cell>
          <cell r="B1845">
            <v>1419011</v>
          </cell>
          <cell r="C1845">
            <v>44315</v>
          </cell>
        </row>
        <row r="1846">
          <cell r="A1846" t="str">
            <v>645GS202921APR106.25CE</v>
          </cell>
          <cell r="B1846">
            <v>1433603</v>
          </cell>
          <cell r="C1846">
            <v>44315</v>
          </cell>
        </row>
        <row r="1847">
          <cell r="A1847" t="str">
            <v>645GS202921APR106.25PE</v>
          </cell>
          <cell r="B1847">
            <v>1433859</v>
          </cell>
          <cell r="C1847">
            <v>44315</v>
          </cell>
        </row>
        <row r="1848">
          <cell r="A1848" t="str">
            <v>645GS202921APR106.5CE</v>
          </cell>
          <cell r="B1848">
            <v>1434115</v>
          </cell>
          <cell r="C1848">
            <v>44315</v>
          </cell>
        </row>
        <row r="1849">
          <cell r="A1849" t="str">
            <v>645GS202921APR106.5PE</v>
          </cell>
          <cell r="B1849">
            <v>1438211</v>
          </cell>
          <cell r="C1849">
            <v>44315</v>
          </cell>
        </row>
        <row r="1850">
          <cell r="A1850" t="str">
            <v>645GS202921APR106CE</v>
          </cell>
          <cell r="B1850">
            <v>1420803</v>
          </cell>
          <cell r="C1850">
            <v>44315</v>
          </cell>
        </row>
        <row r="1851">
          <cell r="A1851" t="str">
            <v>645GS202921APR106PE</v>
          </cell>
          <cell r="B1851">
            <v>1433347</v>
          </cell>
          <cell r="C1851">
            <v>44315</v>
          </cell>
        </row>
        <row r="1852">
          <cell r="A1852" t="str">
            <v>645GS202921APR96.25CE</v>
          </cell>
          <cell r="B1852">
            <v>2609411</v>
          </cell>
          <cell r="C1852">
            <v>44315</v>
          </cell>
        </row>
        <row r="1853">
          <cell r="A1853" t="str">
            <v>645GS202921APR96.25PE</v>
          </cell>
          <cell r="B1853">
            <v>2609667</v>
          </cell>
          <cell r="C1853">
            <v>44315</v>
          </cell>
        </row>
        <row r="1854">
          <cell r="A1854" t="str">
            <v>645GS202921APR96.5CE</v>
          </cell>
          <cell r="B1854">
            <v>3235075</v>
          </cell>
          <cell r="C1854">
            <v>44315</v>
          </cell>
        </row>
        <row r="1855">
          <cell r="A1855" t="str">
            <v>645GS202921APR96.5PE</v>
          </cell>
          <cell r="B1855">
            <v>3235331</v>
          </cell>
          <cell r="C1855">
            <v>44315</v>
          </cell>
        </row>
        <row r="1856">
          <cell r="A1856" t="str">
            <v>645GS202921APR96.75CE</v>
          </cell>
          <cell r="B1856">
            <v>1053955</v>
          </cell>
          <cell r="C1856">
            <v>44315</v>
          </cell>
        </row>
        <row r="1857">
          <cell r="A1857" t="str">
            <v>645GS202921APR96.75PE</v>
          </cell>
          <cell r="B1857">
            <v>1054211</v>
          </cell>
          <cell r="C1857">
            <v>44315</v>
          </cell>
        </row>
        <row r="1858">
          <cell r="A1858" t="str">
            <v>645GS202921APR97.25CE</v>
          </cell>
          <cell r="B1858">
            <v>1389315</v>
          </cell>
          <cell r="C1858">
            <v>44315</v>
          </cell>
        </row>
        <row r="1859">
          <cell r="A1859" t="str">
            <v>645GS202921APR97.25PE</v>
          </cell>
          <cell r="B1859">
            <v>1389571</v>
          </cell>
          <cell r="C1859">
            <v>44315</v>
          </cell>
        </row>
        <row r="1860">
          <cell r="A1860" t="str">
            <v>645GS202921APR97.5CE</v>
          </cell>
          <cell r="B1860">
            <v>1426179</v>
          </cell>
          <cell r="C1860">
            <v>44315</v>
          </cell>
        </row>
        <row r="1861">
          <cell r="A1861" t="str">
            <v>645GS202921APR97.5PE</v>
          </cell>
          <cell r="B1861">
            <v>1426435</v>
          </cell>
          <cell r="C1861">
            <v>44315</v>
          </cell>
        </row>
        <row r="1862">
          <cell r="A1862" t="str">
            <v>645GS202921APR97.75CE</v>
          </cell>
          <cell r="B1862">
            <v>1008387</v>
          </cell>
          <cell r="C1862">
            <v>44315</v>
          </cell>
        </row>
        <row r="1863">
          <cell r="A1863" t="str">
            <v>645GS202921APR97.75PE</v>
          </cell>
          <cell r="B1863">
            <v>1009155</v>
          </cell>
          <cell r="C1863">
            <v>44315</v>
          </cell>
        </row>
        <row r="1864">
          <cell r="A1864" t="str">
            <v>645GS202921APR97CE</v>
          </cell>
          <cell r="B1864">
            <v>1388803</v>
          </cell>
          <cell r="C1864">
            <v>44315</v>
          </cell>
        </row>
        <row r="1865">
          <cell r="A1865" t="str">
            <v>645GS202921APR97PE</v>
          </cell>
          <cell r="B1865">
            <v>1389059</v>
          </cell>
          <cell r="C1865">
            <v>44315</v>
          </cell>
        </row>
        <row r="1866">
          <cell r="A1866" t="str">
            <v>645GS202921APR98.25CE</v>
          </cell>
          <cell r="B1866">
            <v>1012995</v>
          </cell>
          <cell r="C1866">
            <v>44315</v>
          </cell>
        </row>
        <row r="1867">
          <cell r="A1867" t="str">
            <v>645GS202921APR98.25PE</v>
          </cell>
          <cell r="B1867">
            <v>1013251</v>
          </cell>
          <cell r="C1867">
            <v>44315</v>
          </cell>
        </row>
        <row r="1868">
          <cell r="A1868" t="str">
            <v>645GS202921APR98.5CE</v>
          </cell>
          <cell r="B1868">
            <v>1405443</v>
          </cell>
          <cell r="C1868">
            <v>44315</v>
          </cell>
        </row>
        <row r="1869">
          <cell r="A1869" t="str">
            <v>645GS202921APR98.5PE</v>
          </cell>
          <cell r="B1869">
            <v>1405699</v>
          </cell>
          <cell r="C1869">
            <v>44315</v>
          </cell>
        </row>
        <row r="1870">
          <cell r="A1870" t="str">
            <v>645GS202921APR98.75CE</v>
          </cell>
          <cell r="B1870">
            <v>1405955</v>
          </cell>
          <cell r="C1870">
            <v>44315</v>
          </cell>
        </row>
        <row r="1871">
          <cell r="A1871" t="str">
            <v>645GS202921APR98.75PE</v>
          </cell>
          <cell r="B1871">
            <v>1406211</v>
          </cell>
          <cell r="C1871">
            <v>44315</v>
          </cell>
        </row>
        <row r="1872">
          <cell r="A1872" t="str">
            <v>645GS202921APR98CE</v>
          </cell>
          <cell r="B1872">
            <v>1011971</v>
          </cell>
          <cell r="C1872">
            <v>44315</v>
          </cell>
        </row>
        <row r="1873">
          <cell r="A1873" t="str">
            <v>645GS202921APR98PE</v>
          </cell>
          <cell r="B1873">
            <v>1012227</v>
          </cell>
          <cell r="C1873">
            <v>44315</v>
          </cell>
        </row>
        <row r="1874">
          <cell r="A1874" t="str">
            <v>645GS202921APR99.25CE</v>
          </cell>
          <cell r="B1874">
            <v>1406979</v>
          </cell>
          <cell r="C1874">
            <v>44315</v>
          </cell>
        </row>
        <row r="1875">
          <cell r="A1875" t="str">
            <v>645GS202921APR99.25PE</v>
          </cell>
          <cell r="B1875">
            <v>1407235</v>
          </cell>
          <cell r="C1875">
            <v>44315</v>
          </cell>
        </row>
        <row r="1876">
          <cell r="A1876" t="str">
            <v>645GS202921APR99.5CE</v>
          </cell>
          <cell r="B1876">
            <v>1407491</v>
          </cell>
          <cell r="C1876">
            <v>44315</v>
          </cell>
        </row>
        <row r="1877">
          <cell r="A1877" t="str">
            <v>645GS202921APR99.5PE</v>
          </cell>
          <cell r="B1877">
            <v>1407747</v>
          </cell>
          <cell r="C1877">
            <v>44315</v>
          </cell>
        </row>
        <row r="1878">
          <cell r="A1878" t="str">
            <v>645GS202921APR99.75CE</v>
          </cell>
          <cell r="B1878">
            <v>1408003</v>
          </cell>
          <cell r="C1878">
            <v>44315</v>
          </cell>
        </row>
        <row r="1879">
          <cell r="A1879" t="str">
            <v>645GS202921APR99.75PE</v>
          </cell>
          <cell r="B1879">
            <v>1408259</v>
          </cell>
          <cell r="C1879">
            <v>44315</v>
          </cell>
        </row>
        <row r="1880">
          <cell r="A1880" t="str">
            <v>645GS202921APR99CE</v>
          </cell>
          <cell r="B1880">
            <v>1406467</v>
          </cell>
          <cell r="C1880">
            <v>44315</v>
          </cell>
        </row>
        <row r="1881">
          <cell r="A1881" t="str">
            <v>645GS202921APR99PE</v>
          </cell>
          <cell r="B1881">
            <v>1406723</v>
          </cell>
          <cell r="C1881">
            <v>44315</v>
          </cell>
        </row>
        <row r="1882">
          <cell r="A1882" t="str">
            <v>645GS202921JUN100.25CE</v>
          </cell>
          <cell r="B1882">
            <v>2435587</v>
          </cell>
          <cell r="C1882">
            <v>44371</v>
          </cell>
        </row>
        <row r="1883">
          <cell r="A1883" t="str">
            <v>645GS202921JUN100.25PE</v>
          </cell>
          <cell r="B1883">
            <v>2437379</v>
          </cell>
          <cell r="C1883">
            <v>44371</v>
          </cell>
        </row>
        <row r="1884">
          <cell r="A1884" t="str">
            <v>645GS202921JUN100.5CE</v>
          </cell>
          <cell r="B1884">
            <v>2437635</v>
          </cell>
          <cell r="C1884">
            <v>44371</v>
          </cell>
        </row>
        <row r="1885">
          <cell r="A1885" t="str">
            <v>645GS202921JUN100.5PE</v>
          </cell>
          <cell r="B1885">
            <v>2437891</v>
          </cell>
          <cell r="C1885">
            <v>44371</v>
          </cell>
        </row>
        <row r="1886">
          <cell r="A1886" t="str">
            <v>645GS202921JUN100.75CE</v>
          </cell>
          <cell r="B1886">
            <v>2438147</v>
          </cell>
          <cell r="C1886">
            <v>44371</v>
          </cell>
        </row>
        <row r="1887">
          <cell r="A1887" t="str">
            <v>645GS202921JUN100.75PE</v>
          </cell>
          <cell r="B1887">
            <v>2438403</v>
          </cell>
          <cell r="C1887">
            <v>44371</v>
          </cell>
        </row>
        <row r="1888">
          <cell r="A1888" t="str">
            <v>645GS202921JUN100CE</v>
          </cell>
          <cell r="B1888">
            <v>2435075</v>
          </cell>
          <cell r="C1888">
            <v>44371</v>
          </cell>
        </row>
        <row r="1889">
          <cell r="A1889" t="str">
            <v>645GS202921JUN100PE</v>
          </cell>
          <cell r="B1889">
            <v>2435331</v>
          </cell>
          <cell r="C1889">
            <v>44371</v>
          </cell>
        </row>
        <row r="1890">
          <cell r="A1890" t="str">
            <v>645GS202921JUN101.25CE</v>
          </cell>
          <cell r="B1890">
            <v>2439171</v>
          </cell>
          <cell r="C1890">
            <v>44371</v>
          </cell>
        </row>
        <row r="1891">
          <cell r="A1891" t="str">
            <v>645GS202921JUN101.25PE</v>
          </cell>
          <cell r="B1891">
            <v>2439427</v>
          </cell>
          <cell r="C1891">
            <v>44371</v>
          </cell>
        </row>
        <row r="1892">
          <cell r="A1892" t="str">
            <v>645GS202921JUN101.5CE</v>
          </cell>
          <cell r="B1892">
            <v>2439683</v>
          </cell>
          <cell r="C1892">
            <v>44371</v>
          </cell>
        </row>
        <row r="1893">
          <cell r="A1893" t="str">
            <v>645GS202921JUN101.5PE</v>
          </cell>
          <cell r="B1893">
            <v>2439939</v>
          </cell>
          <cell r="C1893">
            <v>44371</v>
          </cell>
        </row>
        <row r="1894">
          <cell r="A1894" t="str">
            <v>645GS202921JUN101.75CE</v>
          </cell>
          <cell r="B1894">
            <v>2440195</v>
          </cell>
          <cell r="C1894">
            <v>44371</v>
          </cell>
        </row>
        <row r="1895">
          <cell r="A1895" t="str">
            <v>645GS202921JUN101.75PE</v>
          </cell>
          <cell r="B1895">
            <v>2440451</v>
          </cell>
          <cell r="C1895">
            <v>44371</v>
          </cell>
        </row>
        <row r="1896">
          <cell r="A1896" t="str">
            <v>645GS202921JUN101CE</v>
          </cell>
          <cell r="B1896">
            <v>2438659</v>
          </cell>
          <cell r="C1896">
            <v>44371</v>
          </cell>
        </row>
        <row r="1897">
          <cell r="A1897" t="str">
            <v>645GS202921JUN101PE</v>
          </cell>
          <cell r="B1897">
            <v>2438915</v>
          </cell>
          <cell r="C1897">
            <v>44371</v>
          </cell>
        </row>
        <row r="1898">
          <cell r="A1898" t="str">
            <v>645GS202921JUN102.25CE</v>
          </cell>
          <cell r="B1898">
            <v>2441219</v>
          </cell>
          <cell r="C1898">
            <v>44371</v>
          </cell>
        </row>
        <row r="1899">
          <cell r="A1899" t="str">
            <v>645GS202921JUN102.25PE</v>
          </cell>
          <cell r="B1899">
            <v>2441475</v>
          </cell>
          <cell r="C1899">
            <v>44371</v>
          </cell>
        </row>
        <row r="1900">
          <cell r="A1900" t="str">
            <v>645GS202921JUN102.5CE</v>
          </cell>
          <cell r="B1900">
            <v>2441731</v>
          </cell>
          <cell r="C1900">
            <v>44371</v>
          </cell>
        </row>
        <row r="1901">
          <cell r="A1901" t="str">
            <v>645GS202921JUN102.5PE</v>
          </cell>
          <cell r="B1901">
            <v>2441987</v>
          </cell>
          <cell r="C1901">
            <v>44371</v>
          </cell>
        </row>
        <row r="1902">
          <cell r="A1902" t="str">
            <v>645GS202921JUN102.75CE</v>
          </cell>
          <cell r="B1902">
            <v>2442243</v>
          </cell>
          <cell r="C1902">
            <v>44371</v>
          </cell>
        </row>
        <row r="1903">
          <cell r="A1903" t="str">
            <v>645GS202921JUN102.75PE</v>
          </cell>
          <cell r="B1903">
            <v>2442499</v>
          </cell>
          <cell r="C1903">
            <v>44371</v>
          </cell>
        </row>
        <row r="1904">
          <cell r="A1904" t="str">
            <v>645GS202921JUN102CE</v>
          </cell>
          <cell r="B1904">
            <v>2440707</v>
          </cell>
          <cell r="C1904">
            <v>44371</v>
          </cell>
        </row>
        <row r="1905">
          <cell r="A1905" t="str">
            <v>645GS202921JUN102PE</v>
          </cell>
          <cell r="B1905">
            <v>2440963</v>
          </cell>
          <cell r="C1905">
            <v>44371</v>
          </cell>
        </row>
        <row r="1906">
          <cell r="A1906" t="str">
            <v>645GS202921JUN103.25CE</v>
          </cell>
          <cell r="B1906">
            <v>2443267</v>
          </cell>
          <cell r="C1906">
            <v>44371</v>
          </cell>
        </row>
        <row r="1907">
          <cell r="A1907" t="str">
            <v>645GS202921JUN103.25PE</v>
          </cell>
          <cell r="B1907">
            <v>2443523</v>
          </cell>
          <cell r="C1907">
            <v>44371</v>
          </cell>
        </row>
        <row r="1908">
          <cell r="A1908" t="str">
            <v>645GS202921JUN103.5CE</v>
          </cell>
          <cell r="B1908">
            <v>2443779</v>
          </cell>
          <cell r="C1908">
            <v>44371</v>
          </cell>
        </row>
        <row r="1909">
          <cell r="A1909" t="str">
            <v>645GS202921JUN103.5PE</v>
          </cell>
          <cell r="B1909">
            <v>2444035</v>
          </cell>
          <cell r="C1909">
            <v>44371</v>
          </cell>
        </row>
        <row r="1910">
          <cell r="A1910" t="str">
            <v>645GS202921JUN103.75CE</v>
          </cell>
          <cell r="B1910">
            <v>2444291</v>
          </cell>
          <cell r="C1910">
            <v>44371</v>
          </cell>
        </row>
        <row r="1911">
          <cell r="A1911" t="str">
            <v>645GS202921JUN103.75PE</v>
          </cell>
          <cell r="B1911">
            <v>2444547</v>
          </cell>
          <cell r="C1911">
            <v>44371</v>
          </cell>
        </row>
        <row r="1912">
          <cell r="A1912" t="str">
            <v>645GS202921JUN103CE</v>
          </cell>
          <cell r="B1912">
            <v>2442755</v>
          </cell>
          <cell r="C1912">
            <v>44371</v>
          </cell>
        </row>
        <row r="1913">
          <cell r="A1913" t="str">
            <v>645GS202921JUN103PE</v>
          </cell>
          <cell r="B1913">
            <v>2443011</v>
          </cell>
          <cell r="C1913">
            <v>44371</v>
          </cell>
        </row>
        <row r="1914">
          <cell r="A1914" t="str">
            <v>645GS202921JUN104.25CE</v>
          </cell>
          <cell r="B1914">
            <v>2445315</v>
          </cell>
          <cell r="C1914">
            <v>44371</v>
          </cell>
        </row>
        <row r="1915">
          <cell r="A1915" t="str">
            <v>645GS202921JUN104.25PE</v>
          </cell>
          <cell r="B1915">
            <v>2445571</v>
          </cell>
          <cell r="C1915">
            <v>44371</v>
          </cell>
        </row>
        <row r="1916">
          <cell r="A1916" t="str">
            <v>645GS202921JUN104.5CE</v>
          </cell>
          <cell r="B1916">
            <v>2445827</v>
          </cell>
          <cell r="C1916">
            <v>44371</v>
          </cell>
        </row>
        <row r="1917">
          <cell r="A1917" t="str">
            <v>645GS202921JUN104.5PE</v>
          </cell>
          <cell r="B1917">
            <v>2446083</v>
          </cell>
          <cell r="C1917">
            <v>44371</v>
          </cell>
        </row>
        <row r="1918">
          <cell r="A1918" t="str">
            <v>645GS202921JUN104.75CE</v>
          </cell>
          <cell r="B1918">
            <v>2446339</v>
          </cell>
          <cell r="C1918">
            <v>44371</v>
          </cell>
        </row>
        <row r="1919">
          <cell r="A1919" t="str">
            <v>645GS202921JUN104.75PE</v>
          </cell>
          <cell r="B1919">
            <v>2455811</v>
          </cell>
          <cell r="C1919">
            <v>44371</v>
          </cell>
        </row>
        <row r="1920">
          <cell r="A1920" t="str">
            <v>645GS202921JUN104CE</v>
          </cell>
          <cell r="B1920">
            <v>2444803</v>
          </cell>
          <cell r="C1920">
            <v>44371</v>
          </cell>
        </row>
        <row r="1921">
          <cell r="A1921" t="str">
            <v>645GS202921JUN104PE</v>
          </cell>
          <cell r="B1921">
            <v>2445059</v>
          </cell>
          <cell r="C1921">
            <v>44371</v>
          </cell>
        </row>
        <row r="1922">
          <cell r="A1922" t="str">
            <v>645GS202921JUN105.25CE</v>
          </cell>
          <cell r="B1922">
            <v>2456579</v>
          </cell>
          <cell r="C1922">
            <v>44371</v>
          </cell>
        </row>
        <row r="1923">
          <cell r="A1923" t="str">
            <v>645GS202921JUN105.25PE</v>
          </cell>
          <cell r="B1923">
            <v>2456835</v>
          </cell>
          <cell r="C1923">
            <v>44371</v>
          </cell>
        </row>
        <row r="1924">
          <cell r="A1924" t="str">
            <v>645GS202921JUN105.5CE</v>
          </cell>
          <cell r="B1924">
            <v>2457091</v>
          </cell>
          <cell r="C1924">
            <v>44371</v>
          </cell>
        </row>
        <row r="1925">
          <cell r="A1925" t="str">
            <v>645GS202921JUN105.5PE</v>
          </cell>
          <cell r="B1925">
            <v>2457347</v>
          </cell>
          <cell r="C1925">
            <v>44371</v>
          </cell>
        </row>
        <row r="1926">
          <cell r="A1926" t="str">
            <v>645GS202921JUN105.75CE</v>
          </cell>
          <cell r="B1926">
            <v>2457603</v>
          </cell>
          <cell r="C1926">
            <v>44371</v>
          </cell>
        </row>
        <row r="1927">
          <cell r="A1927" t="str">
            <v>645GS202921JUN105.75PE</v>
          </cell>
          <cell r="B1927">
            <v>2457859</v>
          </cell>
          <cell r="C1927">
            <v>44371</v>
          </cell>
        </row>
        <row r="1928">
          <cell r="A1928" t="str">
            <v>645GS202921JUN105CE</v>
          </cell>
          <cell r="B1928">
            <v>2456067</v>
          </cell>
          <cell r="C1928">
            <v>44371</v>
          </cell>
        </row>
        <row r="1929">
          <cell r="A1929" t="str">
            <v>645GS202921JUN105PE</v>
          </cell>
          <cell r="B1929">
            <v>2456323</v>
          </cell>
          <cell r="C1929">
            <v>44371</v>
          </cell>
        </row>
        <row r="1930">
          <cell r="A1930" t="str">
            <v>645GS202921JUN106.25CE</v>
          </cell>
          <cell r="B1930">
            <v>2458627</v>
          </cell>
          <cell r="C1930">
            <v>44371</v>
          </cell>
        </row>
        <row r="1931">
          <cell r="A1931" t="str">
            <v>645GS202921JUN106.25PE</v>
          </cell>
          <cell r="B1931">
            <v>2458883</v>
          </cell>
          <cell r="C1931">
            <v>44371</v>
          </cell>
        </row>
        <row r="1932">
          <cell r="A1932" t="str">
            <v>645GS202921JUN106.5CE</v>
          </cell>
          <cell r="B1932">
            <v>2459139</v>
          </cell>
          <cell r="C1932">
            <v>44371</v>
          </cell>
        </row>
        <row r="1933">
          <cell r="A1933" t="str">
            <v>645GS202921JUN106.5PE</v>
          </cell>
          <cell r="B1933">
            <v>2459395</v>
          </cell>
          <cell r="C1933">
            <v>44371</v>
          </cell>
        </row>
        <row r="1934">
          <cell r="A1934" t="str">
            <v>645GS202921JUN106.75CE</v>
          </cell>
          <cell r="B1934">
            <v>2459651</v>
          </cell>
          <cell r="C1934">
            <v>44371</v>
          </cell>
        </row>
        <row r="1935">
          <cell r="A1935" t="str">
            <v>645GS202921JUN106.75PE</v>
          </cell>
          <cell r="B1935">
            <v>2459907</v>
          </cell>
          <cell r="C1935">
            <v>44371</v>
          </cell>
        </row>
        <row r="1936">
          <cell r="A1936" t="str">
            <v>645GS202921JUN106CE</v>
          </cell>
          <cell r="B1936">
            <v>2458115</v>
          </cell>
          <cell r="C1936">
            <v>44371</v>
          </cell>
        </row>
        <row r="1937">
          <cell r="A1937" t="str">
            <v>645GS202921JUN106PE</v>
          </cell>
          <cell r="B1937">
            <v>2458371</v>
          </cell>
          <cell r="C1937">
            <v>44371</v>
          </cell>
        </row>
        <row r="1938">
          <cell r="A1938" t="str">
            <v>645GS202921JUN107.25CE</v>
          </cell>
          <cell r="B1938">
            <v>307459</v>
          </cell>
          <cell r="C1938">
            <v>44371</v>
          </cell>
        </row>
        <row r="1939">
          <cell r="A1939" t="str">
            <v>645GS202921JUN107.25PE</v>
          </cell>
          <cell r="B1939">
            <v>307715</v>
          </cell>
          <cell r="C1939">
            <v>44371</v>
          </cell>
        </row>
        <row r="1940">
          <cell r="A1940" t="str">
            <v>645GS202921JUN107.5CE</v>
          </cell>
          <cell r="B1940">
            <v>318467</v>
          </cell>
          <cell r="C1940">
            <v>44371</v>
          </cell>
        </row>
        <row r="1941">
          <cell r="A1941" t="str">
            <v>645GS202921JUN107.5PE</v>
          </cell>
          <cell r="B1941">
            <v>318723</v>
          </cell>
          <cell r="C1941">
            <v>44371</v>
          </cell>
        </row>
        <row r="1942">
          <cell r="A1942" t="str">
            <v>645GS202921JUN107.75CE</v>
          </cell>
          <cell r="B1942">
            <v>531971</v>
          </cell>
          <cell r="C1942">
            <v>44371</v>
          </cell>
        </row>
        <row r="1943">
          <cell r="A1943" t="str">
            <v>645GS202921JUN107.75PE</v>
          </cell>
          <cell r="B1943">
            <v>535299</v>
          </cell>
          <cell r="C1943">
            <v>44371</v>
          </cell>
        </row>
        <row r="1944">
          <cell r="A1944" t="str">
            <v>645GS202921JUN107CE</v>
          </cell>
          <cell r="B1944">
            <v>2460163</v>
          </cell>
          <cell r="C1944">
            <v>44371</v>
          </cell>
        </row>
        <row r="1945">
          <cell r="A1945" t="str">
            <v>645GS202921JUN107PE</v>
          </cell>
          <cell r="B1945">
            <v>2465027</v>
          </cell>
          <cell r="C1945">
            <v>44371</v>
          </cell>
        </row>
        <row r="1946">
          <cell r="A1946" t="str">
            <v>645GS202921JUN108.25CE</v>
          </cell>
          <cell r="B1946">
            <v>828931</v>
          </cell>
          <cell r="C1946">
            <v>44371</v>
          </cell>
        </row>
        <row r="1947">
          <cell r="A1947" t="str">
            <v>645GS202921JUN108.25PE</v>
          </cell>
          <cell r="B1947">
            <v>829187</v>
          </cell>
          <cell r="C1947">
            <v>44371</v>
          </cell>
        </row>
        <row r="1948">
          <cell r="A1948" t="str">
            <v>645GS202921JUN108CE</v>
          </cell>
          <cell r="B1948">
            <v>542979</v>
          </cell>
          <cell r="C1948">
            <v>44371</v>
          </cell>
        </row>
        <row r="1949">
          <cell r="A1949" t="str">
            <v>645GS202921JUN108PE</v>
          </cell>
          <cell r="B1949">
            <v>543235</v>
          </cell>
          <cell r="C1949">
            <v>44371</v>
          </cell>
        </row>
        <row r="1950">
          <cell r="A1950" t="str">
            <v>645GS202921JUN96.25CE</v>
          </cell>
          <cell r="B1950">
            <v>2611459</v>
          </cell>
          <cell r="C1950">
            <v>44371</v>
          </cell>
        </row>
        <row r="1951">
          <cell r="A1951" t="str">
            <v>645GS202921JUN96.25PE</v>
          </cell>
          <cell r="B1951">
            <v>2611715</v>
          </cell>
          <cell r="C1951">
            <v>44371</v>
          </cell>
        </row>
        <row r="1952">
          <cell r="A1952" t="str">
            <v>645GS202921JUN96.5CE</v>
          </cell>
          <cell r="B1952">
            <v>3235587</v>
          </cell>
          <cell r="C1952">
            <v>44371</v>
          </cell>
        </row>
        <row r="1953">
          <cell r="A1953" t="str">
            <v>645GS202921JUN96.5PE</v>
          </cell>
          <cell r="B1953">
            <v>3235843</v>
          </cell>
          <cell r="C1953">
            <v>44371</v>
          </cell>
        </row>
        <row r="1954">
          <cell r="A1954" t="str">
            <v>645GS202921JUN96.75CE</v>
          </cell>
          <cell r="B1954">
            <v>1054467</v>
          </cell>
          <cell r="C1954">
            <v>44371</v>
          </cell>
        </row>
        <row r="1955">
          <cell r="A1955" t="str">
            <v>645GS202921JUN96.75PE</v>
          </cell>
          <cell r="B1955">
            <v>1054723</v>
          </cell>
          <cell r="C1955">
            <v>44371</v>
          </cell>
        </row>
        <row r="1956">
          <cell r="A1956" t="str">
            <v>645GS202921JUN97.25CE</v>
          </cell>
          <cell r="B1956">
            <v>1862915</v>
          </cell>
          <cell r="C1956">
            <v>44371</v>
          </cell>
        </row>
        <row r="1957">
          <cell r="A1957" t="str">
            <v>645GS202921JUN97.25PE</v>
          </cell>
          <cell r="B1957">
            <v>1863171</v>
          </cell>
          <cell r="C1957">
            <v>44371</v>
          </cell>
        </row>
        <row r="1958">
          <cell r="A1958" t="str">
            <v>645GS202921JUN97.5CE</v>
          </cell>
          <cell r="B1958">
            <v>1863427</v>
          </cell>
          <cell r="C1958">
            <v>44371</v>
          </cell>
        </row>
        <row r="1959">
          <cell r="A1959" t="str">
            <v>645GS202921JUN97.5PE</v>
          </cell>
          <cell r="B1959">
            <v>1875971</v>
          </cell>
          <cell r="C1959">
            <v>44371</v>
          </cell>
        </row>
        <row r="1960">
          <cell r="A1960" t="str">
            <v>645GS202921JUN97.75CE</v>
          </cell>
          <cell r="B1960">
            <v>1876227</v>
          </cell>
          <cell r="C1960">
            <v>44371</v>
          </cell>
        </row>
        <row r="1961">
          <cell r="A1961" t="str">
            <v>645GS202921JUN97.75PE</v>
          </cell>
          <cell r="B1961">
            <v>1878531</v>
          </cell>
          <cell r="C1961">
            <v>44371</v>
          </cell>
        </row>
        <row r="1962">
          <cell r="A1962" t="str">
            <v>645GS202921JUN97CE</v>
          </cell>
          <cell r="B1962">
            <v>1434371</v>
          </cell>
          <cell r="C1962">
            <v>44371</v>
          </cell>
        </row>
        <row r="1963">
          <cell r="A1963" t="str">
            <v>645GS202921JUN97PE</v>
          </cell>
          <cell r="B1963">
            <v>1434627</v>
          </cell>
          <cell r="C1963">
            <v>44371</v>
          </cell>
        </row>
        <row r="1964">
          <cell r="A1964" t="str">
            <v>645GS202921JUN98.25CE</v>
          </cell>
          <cell r="B1964">
            <v>1854723</v>
          </cell>
          <cell r="C1964">
            <v>44371</v>
          </cell>
        </row>
        <row r="1965">
          <cell r="A1965" t="str">
            <v>645GS202921JUN98.25PE</v>
          </cell>
          <cell r="B1965">
            <v>1854979</v>
          </cell>
          <cell r="C1965">
            <v>44371</v>
          </cell>
        </row>
        <row r="1966">
          <cell r="A1966" t="str">
            <v>645GS202921JUN98.5CE</v>
          </cell>
          <cell r="B1966">
            <v>1855235</v>
          </cell>
          <cell r="C1966">
            <v>44371</v>
          </cell>
        </row>
        <row r="1967">
          <cell r="A1967" t="str">
            <v>645GS202921JUN98.5PE</v>
          </cell>
          <cell r="B1967">
            <v>1855491</v>
          </cell>
          <cell r="C1967">
            <v>44371</v>
          </cell>
        </row>
        <row r="1968">
          <cell r="A1968" t="str">
            <v>645GS202921JUN98.75CE</v>
          </cell>
          <cell r="B1968">
            <v>537091</v>
          </cell>
          <cell r="C1968">
            <v>44371</v>
          </cell>
        </row>
        <row r="1969">
          <cell r="A1969" t="str">
            <v>645GS202921JUN98.75PE</v>
          </cell>
          <cell r="B1969">
            <v>538371</v>
          </cell>
          <cell r="C1969">
            <v>44371</v>
          </cell>
        </row>
        <row r="1970">
          <cell r="A1970" t="str">
            <v>645GS202921JUN98CE</v>
          </cell>
          <cell r="B1970">
            <v>1854211</v>
          </cell>
          <cell r="C1970">
            <v>44371</v>
          </cell>
        </row>
        <row r="1971">
          <cell r="A1971" t="str">
            <v>645GS202921JUN98PE</v>
          </cell>
          <cell r="B1971">
            <v>1854467</v>
          </cell>
          <cell r="C1971">
            <v>44371</v>
          </cell>
        </row>
        <row r="1972">
          <cell r="A1972" t="str">
            <v>645GS202921JUN99.25CE</v>
          </cell>
          <cell r="B1972">
            <v>2433539</v>
          </cell>
          <cell r="C1972">
            <v>44371</v>
          </cell>
        </row>
        <row r="1973">
          <cell r="A1973" t="str">
            <v>645GS202921JUN99.25PE</v>
          </cell>
          <cell r="B1973">
            <v>2433795</v>
          </cell>
          <cell r="C1973">
            <v>44371</v>
          </cell>
        </row>
        <row r="1974">
          <cell r="A1974" t="str">
            <v>645GS202921JUN99.5CE</v>
          </cell>
          <cell r="B1974">
            <v>2434051</v>
          </cell>
          <cell r="C1974">
            <v>44371</v>
          </cell>
        </row>
        <row r="1975">
          <cell r="A1975" t="str">
            <v>645GS202921JUN99.5PE</v>
          </cell>
          <cell r="B1975">
            <v>2434307</v>
          </cell>
          <cell r="C1975">
            <v>44371</v>
          </cell>
        </row>
        <row r="1976">
          <cell r="A1976" t="str">
            <v>645GS202921JUN99.75CE</v>
          </cell>
          <cell r="B1976">
            <v>2434563</v>
          </cell>
          <cell r="C1976">
            <v>44371</v>
          </cell>
        </row>
        <row r="1977">
          <cell r="A1977" t="str">
            <v>645GS202921JUN99.75PE</v>
          </cell>
          <cell r="B1977">
            <v>2434819</v>
          </cell>
          <cell r="C1977">
            <v>44371</v>
          </cell>
        </row>
        <row r="1978">
          <cell r="A1978" t="str">
            <v>645GS202921JUN99CE</v>
          </cell>
          <cell r="B1978">
            <v>2433027</v>
          </cell>
          <cell r="C1978">
            <v>44371</v>
          </cell>
        </row>
        <row r="1979">
          <cell r="A1979" t="str">
            <v>645GS202921JUN99PE</v>
          </cell>
          <cell r="B1979">
            <v>2433283</v>
          </cell>
          <cell r="C1979">
            <v>44371</v>
          </cell>
        </row>
        <row r="1980">
          <cell r="A1980" t="str">
            <v>645GS202921SEP100.25CE</v>
          </cell>
          <cell r="B1980">
            <v>1222915</v>
          </cell>
          <cell r="C1980">
            <v>44469</v>
          </cell>
        </row>
        <row r="1981">
          <cell r="A1981" t="str">
            <v>645GS202921SEP100.25PE</v>
          </cell>
          <cell r="B1981">
            <v>1223171</v>
          </cell>
          <cell r="C1981">
            <v>44469</v>
          </cell>
        </row>
        <row r="1982">
          <cell r="A1982" t="str">
            <v>645GS202921SEP100.5CE</v>
          </cell>
          <cell r="B1982">
            <v>1223427</v>
          </cell>
          <cell r="C1982">
            <v>44469</v>
          </cell>
        </row>
        <row r="1983">
          <cell r="A1983" t="str">
            <v>645GS202921SEP100.5PE</v>
          </cell>
          <cell r="B1983">
            <v>1223683</v>
          </cell>
          <cell r="C1983">
            <v>44469</v>
          </cell>
        </row>
        <row r="1984">
          <cell r="A1984" t="str">
            <v>645GS202921SEP100.75CE</v>
          </cell>
          <cell r="B1984">
            <v>1223939</v>
          </cell>
          <cell r="C1984">
            <v>44469</v>
          </cell>
        </row>
        <row r="1985">
          <cell r="A1985" t="str">
            <v>645GS202921SEP100.75PE</v>
          </cell>
          <cell r="B1985">
            <v>1224195</v>
          </cell>
          <cell r="C1985">
            <v>44469</v>
          </cell>
        </row>
        <row r="1986">
          <cell r="A1986" t="str">
            <v>645GS202921SEP100CE</v>
          </cell>
          <cell r="B1986">
            <v>1222403</v>
          </cell>
          <cell r="C1986">
            <v>44469</v>
          </cell>
        </row>
        <row r="1987">
          <cell r="A1987" t="str">
            <v>645GS202921SEP100PE</v>
          </cell>
          <cell r="B1987">
            <v>1222659</v>
          </cell>
          <cell r="C1987">
            <v>44469</v>
          </cell>
        </row>
        <row r="1988">
          <cell r="A1988" t="str">
            <v>645GS202921SEP101.25CE</v>
          </cell>
          <cell r="B1988">
            <v>1224963</v>
          </cell>
          <cell r="C1988">
            <v>44469</v>
          </cell>
        </row>
        <row r="1989">
          <cell r="A1989" t="str">
            <v>645GS202921SEP101.25PE</v>
          </cell>
          <cell r="B1989">
            <v>1225219</v>
          </cell>
          <cell r="C1989">
            <v>44469</v>
          </cell>
        </row>
        <row r="1990">
          <cell r="A1990" t="str">
            <v>645GS202921SEP101.5CE</v>
          </cell>
          <cell r="B1990">
            <v>1235715</v>
          </cell>
          <cell r="C1990">
            <v>44469</v>
          </cell>
        </row>
        <row r="1991">
          <cell r="A1991" t="str">
            <v>645GS202921SEP101.5PE</v>
          </cell>
          <cell r="B1991">
            <v>1235971</v>
          </cell>
          <cell r="C1991">
            <v>44469</v>
          </cell>
        </row>
        <row r="1992">
          <cell r="A1992" t="str">
            <v>645GS202921SEP101.75CE</v>
          </cell>
          <cell r="B1992">
            <v>1240323</v>
          </cell>
          <cell r="C1992">
            <v>44469</v>
          </cell>
        </row>
        <row r="1993">
          <cell r="A1993" t="str">
            <v>645GS202921SEP101.75PE</v>
          </cell>
          <cell r="B1993">
            <v>1240579</v>
          </cell>
          <cell r="C1993">
            <v>44469</v>
          </cell>
        </row>
        <row r="1994">
          <cell r="A1994" t="str">
            <v>645GS202921SEP101CE</v>
          </cell>
          <cell r="B1994">
            <v>1224451</v>
          </cell>
          <cell r="C1994">
            <v>44469</v>
          </cell>
        </row>
        <row r="1995">
          <cell r="A1995" t="str">
            <v>645GS202921SEP101PE</v>
          </cell>
          <cell r="B1995">
            <v>1224707</v>
          </cell>
          <cell r="C1995">
            <v>44469</v>
          </cell>
        </row>
        <row r="1996">
          <cell r="A1996" t="str">
            <v>645GS202921SEP102.25CE</v>
          </cell>
          <cell r="B1996">
            <v>1241347</v>
          </cell>
          <cell r="C1996">
            <v>44469</v>
          </cell>
        </row>
        <row r="1997">
          <cell r="A1997" t="str">
            <v>645GS202921SEP102.25PE</v>
          </cell>
          <cell r="B1997">
            <v>1241603</v>
          </cell>
          <cell r="C1997">
            <v>44469</v>
          </cell>
        </row>
        <row r="1998">
          <cell r="A1998" t="str">
            <v>645GS202921SEP102.5CE</v>
          </cell>
          <cell r="B1998">
            <v>1241859</v>
          </cell>
          <cell r="C1998">
            <v>44469</v>
          </cell>
        </row>
        <row r="1999">
          <cell r="A1999" t="str">
            <v>645GS202921SEP102.5PE</v>
          </cell>
          <cell r="B1999">
            <v>1242115</v>
          </cell>
          <cell r="C1999">
            <v>44469</v>
          </cell>
        </row>
        <row r="2000">
          <cell r="A2000" t="str">
            <v>645GS202921SEP102.75CE</v>
          </cell>
          <cell r="B2000">
            <v>1242371</v>
          </cell>
          <cell r="C2000">
            <v>44469</v>
          </cell>
        </row>
        <row r="2001">
          <cell r="A2001" t="str">
            <v>645GS202921SEP102.75PE</v>
          </cell>
          <cell r="B2001">
            <v>1242627</v>
          </cell>
          <cell r="C2001">
            <v>44469</v>
          </cell>
        </row>
        <row r="2002">
          <cell r="A2002" t="str">
            <v>645GS202921SEP102CE</v>
          </cell>
          <cell r="B2002">
            <v>1240835</v>
          </cell>
          <cell r="C2002">
            <v>44469</v>
          </cell>
        </row>
        <row r="2003">
          <cell r="A2003" t="str">
            <v>645GS202921SEP102PE</v>
          </cell>
          <cell r="B2003">
            <v>1241091</v>
          </cell>
          <cell r="C2003">
            <v>44469</v>
          </cell>
        </row>
        <row r="2004">
          <cell r="A2004" t="str">
            <v>645GS202921SEP103.25CE</v>
          </cell>
          <cell r="B2004">
            <v>1251075</v>
          </cell>
          <cell r="C2004">
            <v>44469</v>
          </cell>
        </row>
        <row r="2005">
          <cell r="A2005" t="str">
            <v>645GS202921SEP103.25PE</v>
          </cell>
          <cell r="B2005">
            <v>1251843</v>
          </cell>
          <cell r="C2005">
            <v>44469</v>
          </cell>
        </row>
        <row r="2006">
          <cell r="A2006" t="str">
            <v>645GS202921SEP103.5CE</v>
          </cell>
          <cell r="B2006">
            <v>1252355</v>
          </cell>
          <cell r="C2006">
            <v>44469</v>
          </cell>
        </row>
        <row r="2007">
          <cell r="A2007" t="str">
            <v>645GS202921SEP103.5PE</v>
          </cell>
          <cell r="B2007">
            <v>1302787</v>
          </cell>
          <cell r="C2007">
            <v>44469</v>
          </cell>
        </row>
        <row r="2008">
          <cell r="A2008" t="str">
            <v>645GS202921SEP103.75CE</v>
          </cell>
          <cell r="B2008">
            <v>1303043</v>
          </cell>
          <cell r="C2008">
            <v>44469</v>
          </cell>
        </row>
        <row r="2009">
          <cell r="A2009" t="str">
            <v>645GS202921SEP103.75PE</v>
          </cell>
          <cell r="B2009">
            <v>1303299</v>
          </cell>
          <cell r="C2009">
            <v>44469</v>
          </cell>
        </row>
        <row r="2010">
          <cell r="A2010" t="str">
            <v>645GS202921SEP103CE</v>
          </cell>
          <cell r="B2010">
            <v>1242883</v>
          </cell>
          <cell r="C2010">
            <v>44469</v>
          </cell>
        </row>
        <row r="2011">
          <cell r="A2011" t="str">
            <v>645GS202921SEP103PE</v>
          </cell>
          <cell r="B2011">
            <v>1250819</v>
          </cell>
          <cell r="C2011">
            <v>44469</v>
          </cell>
        </row>
        <row r="2012">
          <cell r="A2012" t="str">
            <v>645GS202921SEP104.25CE</v>
          </cell>
          <cell r="B2012">
            <v>1304067</v>
          </cell>
          <cell r="C2012">
            <v>44469</v>
          </cell>
        </row>
        <row r="2013">
          <cell r="A2013" t="str">
            <v>645GS202921SEP104.25PE</v>
          </cell>
          <cell r="B2013">
            <v>1304323</v>
          </cell>
          <cell r="C2013">
            <v>44469</v>
          </cell>
        </row>
        <row r="2014">
          <cell r="A2014" t="str">
            <v>645GS202921SEP104.5CE</v>
          </cell>
          <cell r="B2014">
            <v>1304579</v>
          </cell>
          <cell r="C2014">
            <v>44469</v>
          </cell>
        </row>
        <row r="2015">
          <cell r="A2015" t="str">
            <v>645GS202921SEP104.5PE</v>
          </cell>
          <cell r="B2015">
            <v>1304835</v>
          </cell>
          <cell r="C2015">
            <v>44469</v>
          </cell>
        </row>
        <row r="2016">
          <cell r="A2016" t="str">
            <v>645GS202921SEP104.75CE</v>
          </cell>
          <cell r="B2016">
            <v>1305091</v>
          </cell>
          <cell r="C2016">
            <v>44469</v>
          </cell>
        </row>
        <row r="2017">
          <cell r="A2017" t="str">
            <v>645GS202921SEP104.75PE</v>
          </cell>
          <cell r="B2017">
            <v>1305347</v>
          </cell>
          <cell r="C2017">
            <v>44469</v>
          </cell>
        </row>
        <row r="2018">
          <cell r="A2018" t="str">
            <v>645GS202921SEP104CE</v>
          </cell>
          <cell r="B2018">
            <v>1303555</v>
          </cell>
          <cell r="C2018">
            <v>44469</v>
          </cell>
        </row>
        <row r="2019">
          <cell r="A2019" t="str">
            <v>645GS202921SEP104PE</v>
          </cell>
          <cell r="B2019">
            <v>1303811</v>
          </cell>
          <cell r="C2019">
            <v>44469</v>
          </cell>
        </row>
        <row r="2020">
          <cell r="A2020" t="str">
            <v>645GS202921SEP105.25CE</v>
          </cell>
          <cell r="B2020">
            <v>1306115</v>
          </cell>
          <cell r="C2020">
            <v>44469</v>
          </cell>
        </row>
        <row r="2021">
          <cell r="A2021" t="str">
            <v>645GS202921SEP105.25PE</v>
          </cell>
          <cell r="B2021">
            <v>1306371</v>
          </cell>
          <cell r="C2021">
            <v>44469</v>
          </cell>
        </row>
        <row r="2022">
          <cell r="A2022" t="str">
            <v>645GS202921SEP105.5CE</v>
          </cell>
          <cell r="B2022">
            <v>1306627</v>
          </cell>
          <cell r="C2022">
            <v>44469</v>
          </cell>
        </row>
        <row r="2023">
          <cell r="A2023" t="str">
            <v>645GS202921SEP105.5PE</v>
          </cell>
          <cell r="B2023">
            <v>1306883</v>
          </cell>
          <cell r="C2023">
            <v>44469</v>
          </cell>
        </row>
        <row r="2024">
          <cell r="A2024" t="str">
            <v>645GS202921SEP105.75CE</v>
          </cell>
          <cell r="B2024">
            <v>1307139</v>
          </cell>
          <cell r="C2024">
            <v>44469</v>
          </cell>
        </row>
        <row r="2025">
          <cell r="A2025" t="str">
            <v>645GS202921SEP105.75PE</v>
          </cell>
          <cell r="B2025">
            <v>1307395</v>
          </cell>
          <cell r="C2025">
            <v>44469</v>
          </cell>
        </row>
        <row r="2026">
          <cell r="A2026" t="str">
            <v>645GS202921SEP105CE</v>
          </cell>
          <cell r="B2026">
            <v>1305603</v>
          </cell>
          <cell r="C2026">
            <v>44469</v>
          </cell>
        </row>
        <row r="2027">
          <cell r="A2027" t="str">
            <v>645GS202921SEP105PE</v>
          </cell>
          <cell r="B2027">
            <v>1305859</v>
          </cell>
          <cell r="C2027">
            <v>44469</v>
          </cell>
        </row>
        <row r="2028">
          <cell r="A2028" t="str">
            <v>645GS202921SEP106.25CE</v>
          </cell>
          <cell r="B2028">
            <v>1860611</v>
          </cell>
          <cell r="C2028">
            <v>44469</v>
          </cell>
        </row>
        <row r="2029">
          <cell r="A2029" t="str">
            <v>645GS202921SEP106.25PE</v>
          </cell>
          <cell r="B2029">
            <v>1860867</v>
          </cell>
          <cell r="C2029">
            <v>44469</v>
          </cell>
        </row>
        <row r="2030">
          <cell r="A2030" t="str">
            <v>645GS202921SEP106.5CE</v>
          </cell>
          <cell r="B2030">
            <v>583939</v>
          </cell>
          <cell r="C2030">
            <v>44469</v>
          </cell>
        </row>
        <row r="2031">
          <cell r="A2031" t="str">
            <v>645GS202921SEP106.5PE</v>
          </cell>
          <cell r="B2031">
            <v>584195</v>
          </cell>
          <cell r="C2031">
            <v>44469</v>
          </cell>
        </row>
        <row r="2032">
          <cell r="A2032" t="str">
            <v>645GS202921SEP106.75CE</v>
          </cell>
          <cell r="B2032">
            <v>584451</v>
          </cell>
          <cell r="C2032">
            <v>44469</v>
          </cell>
        </row>
        <row r="2033">
          <cell r="A2033" t="str">
            <v>645GS202921SEP106.75PE</v>
          </cell>
          <cell r="B2033">
            <v>584707</v>
          </cell>
          <cell r="C2033">
            <v>44469</v>
          </cell>
        </row>
        <row r="2034">
          <cell r="A2034" t="str">
            <v>645GS202921SEP106CE</v>
          </cell>
          <cell r="B2034">
            <v>1307651</v>
          </cell>
          <cell r="C2034">
            <v>44469</v>
          </cell>
        </row>
        <row r="2035">
          <cell r="A2035" t="str">
            <v>645GS202921SEP106PE</v>
          </cell>
          <cell r="B2035">
            <v>1307907</v>
          </cell>
          <cell r="C2035">
            <v>44469</v>
          </cell>
        </row>
        <row r="2036">
          <cell r="A2036" t="str">
            <v>645GS202921SEP107.25CE</v>
          </cell>
          <cell r="B2036">
            <v>657155</v>
          </cell>
          <cell r="C2036">
            <v>44469</v>
          </cell>
        </row>
        <row r="2037">
          <cell r="A2037" t="str">
            <v>645GS202921SEP107.25PE</v>
          </cell>
          <cell r="B2037">
            <v>657411</v>
          </cell>
          <cell r="C2037">
            <v>44469</v>
          </cell>
        </row>
        <row r="2038">
          <cell r="A2038" t="str">
            <v>645GS202921SEP107.5CE</v>
          </cell>
          <cell r="B2038">
            <v>1491971</v>
          </cell>
          <cell r="C2038">
            <v>44469</v>
          </cell>
        </row>
        <row r="2039">
          <cell r="A2039" t="str">
            <v>645GS202921SEP107.5PE</v>
          </cell>
          <cell r="B2039">
            <v>1492227</v>
          </cell>
          <cell r="C2039">
            <v>44469</v>
          </cell>
        </row>
        <row r="2040">
          <cell r="A2040" t="str">
            <v>645GS202921SEP107.75CE</v>
          </cell>
          <cell r="B2040">
            <v>472067</v>
          </cell>
          <cell r="C2040">
            <v>44469</v>
          </cell>
        </row>
        <row r="2041">
          <cell r="A2041" t="str">
            <v>645GS202921SEP107.75PE</v>
          </cell>
          <cell r="B2041">
            <v>472323</v>
          </cell>
          <cell r="C2041">
            <v>44469</v>
          </cell>
        </row>
        <row r="2042">
          <cell r="A2042" t="str">
            <v>645GS202921SEP107CE</v>
          </cell>
          <cell r="B2042">
            <v>574723</v>
          </cell>
          <cell r="C2042">
            <v>44469</v>
          </cell>
        </row>
        <row r="2043">
          <cell r="A2043" t="str">
            <v>645GS202921SEP107PE</v>
          </cell>
          <cell r="B2043">
            <v>575235</v>
          </cell>
          <cell r="C2043">
            <v>44469</v>
          </cell>
        </row>
        <row r="2044">
          <cell r="A2044" t="str">
            <v>645GS202921SEP96.25CE</v>
          </cell>
          <cell r="B2044">
            <v>2611971</v>
          </cell>
          <cell r="C2044">
            <v>44469</v>
          </cell>
        </row>
        <row r="2045">
          <cell r="A2045" t="str">
            <v>645GS202921SEP96.25PE</v>
          </cell>
          <cell r="B2045">
            <v>2612227</v>
          </cell>
          <cell r="C2045">
            <v>44469</v>
          </cell>
        </row>
        <row r="2046">
          <cell r="A2046" t="str">
            <v>645GS202921SEP96.5CE</v>
          </cell>
          <cell r="B2046">
            <v>3236099</v>
          </cell>
          <cell r="C2046">
            <v>44469</v>
          </cell>
        </row>
        <row r="2047">
          <cell r="A2047" t="str">
            <v>645GS202921SEP96.5PE</v>
          </cell>
          <cell r="B2047">
            <v>3236355</v>
          </cell>
          <cell r="C2047">
            <v>44469</v>
          </cell>
        </row>
        <row r="2048">
          <cell r="A2048" t="str">
            <v>645GS202921SEP96.75CE</v>
          </cell>
          <cell r="B2048">
            <v>1055235</v>
          </cell>
          <cell r="C2048">
            <v>44469</v>
          </cell>
        </row>
        <row r="2049">
          <cell r="A2049" t="str">
            <v>645GS202921SEP96.75PE</v>
          </cell>
          <cell r="B2049">
            <v>1055491</v>
          </cell>
          <cell r="C2049">
            <v>44469</v>
          </cell>
        </row>
        <row r="2050">
          <cell r="A2050" t="str">
            <v>645GS202921SEP97.25CE</v>
          </cell>
          <cell r="B2050">
            <v>1435395</v>
          </cell>
          <cell r="C2050">
            <v>44469</v>
          </cell>
        </row>
        <row r="2051">
          <cell r="A2051" t="str">
            <v>645GS202921SEP97.25PE</v>
          </cell>
          <cell r="B2051">
            <v>1435651</v>
          </cell>
          <cell r="C2051">
            <v>44469</v>
          </cell>
        </row>
        <row r="2052">
          <cell r="A2052" t="str">
            <v>645GS202921SEP97.5CE</v>
          </cell>
          <cell r="B2052">
            <v>1435907</v>
          </cell>
          <cell r="C2052">
            <v>44469</v>
          </cell>
        </row>
        <row r="2053">
          <cell r="A2053" t="str">
            <v>645GS202921SEP97.5PE</v>
          </cell>
          <cell r="B2053">
            <v>1436163</v>
          </cell>
          <cell r="C2053">
            <v>44469</v>
          </cell>
        </row>
        <row r="2054">
          <cell r="A2054" t="str">
            <v>645GS202921SEP97.75CE</v>
          </cell>
          <cell r="B2054">
            <v>1013507</v>
          </cell>
          <cell r="C2054">
            <v>44469</v>
          </cell>
        </row>
        <row r="2055">
          <cell r="A2055" t="str">
            <v>645GS202921SEP97.75PE</v>
          </cell>
          <cell r="B2055">
            <v>1013763</v>
          </cell>
          <cell r="C2055">
            <v>44469</v>
          </cell>
        </row>
        <row r="2056">
          <cell r="A2056" t="str">
            <v>645GS202921SEP97CE</v>
          </cell>
          <cell r="B2056">
            <v>1434883</v>
          </cell>
          <cell r="C2056">
            <v>44469</v>
          </cell>
        </row>
        <row r="2057">
          <cell r="A2057" t="str">
            <v>645GS202921SEP97PE</v>
          </cell>
          <cell r="B2057">
            <v>1435139</v>
          </cell>
          <cell r="C2057">
            <v>44469</v>
          </cell>
        </row>
        <row r="2058">
          <cell r="A2058" t="str">
            <v>645GS202921SEP98.25CE</v>
          </cell>
          <cell r="B2058">
            <v>1218819</v>
          </cell>
          <cell r="C2058">
            <v>44469</v>
          </cell>
        </row>
        <row r="2059">
          <cell r="A2059" t="str">
            <v>645GS202921SEP98.25PE</v>
          </cell>
          <cell r="B2059">
            <v>1219075</v>
          </cell>
          <cell r="C2059">
            <v>44469</v>
          </cell>
        </row>
        <row r="2060">
          <cell r="A2060" t="str">
            <v>645GS202921SEP98.5CE</v>
          </cell>
          <cell r="B2060">
            <v>1219331</v>
          </cell>
          <cell r="C2060">
            <v>44469</v>
          </cell>
        </row>
        <row r="2061">
          <cell r="A2061" t="str">
            <v>645GS202921SEP98.5PE</v>
          </cell>
          <cell r="B2061">
            <v>1219587</v>
          </cell>
          <cell r="C2061">
            <v>44469</v>
          </cell>
        </row>
        <row r="2062">
          <cell r="A2062" t="str">
            <v>645GS202921SEP98.75CE</v>
          </cell>
          <cell r="B2062">
            <v>1219843</v>
          </cell>
          <cell r="C2062">
            <v>44469</v>
          </cell>
        </row>
        <row r="2063">
          <cell r="A2063" t="str">
            <v>645GS202921SEP98.75PE</v>
          </cell>
          <cell r="B2063">
            <v>1220099</v>
          </cell>
          <cell r="C2063">
            <v>44469</v>
          </cell>
        </row>
        <row r="2064">
          <cell r="A2064" t="str">
            <v>645GS202921SEP98CE</v>
          </cell>
          <cell r="B2064">
            <v>1218307</v>
          </cell>
          <cell r="C2064">
            <v>44469</v>
          </cell>
        </row>
        <row r="2065">
          <cell r="A2065" t="str">
            <v>645GS202921SEP98PE</v>
          </cell>
          <cell r="B2065">
            <v>1218563</v>
          </cell>
          <cell r="C2065">
            <v>44469</v>
          </cell>
        </row>
        <row r="2066">
          <cell r="A2066" t="str">
            <v>645GS202921SEP99.25CE</v>
          </cell>
          <cell r="B2066">
            <v>1220867</v>
          </cell>
          <cell r="C2066">
            <v>44469</v>
          </cell>
        </row>
        <row r="2067">
          <cell r="A2067" t="str">
            <v>645GS202921SEP99.25PE</v>
          </cell>
          <cell r="B2067">
            <v>1221123</v>
          </cell>
          <cell r="C2067">
            <v>44469</v>
          </cell>
        </row>
        <row r="2068">
          <cell r="A2068" t="str">
            <v>645GS202921SEP99.5CE</v>
          </cell>
          <cell r="B2068">
            <v>1221379</v>
          </cell>
          <cell r="C2068">
            <v>44469</v>
          </cell>
        </row>
        <row r="2069">
          <cell r="A2069" t="str">
            <v>645GS202921SEP99.5PE</v>
          </cell>
          <cell r="B2069">
            <v>1221635</v>
          </cell>
          <cell r="C2069">
            <v>44469</v>
          </cell>
        </row>
        <row r="2070">
          <cell r="A2070" t="str">
            <v>645GS202921SEP99.75CE</v>
          </cell>
          <cell r="B2070">
            <v>1221891</v>
          </cell>
          <cell r="C2070">
            <v>44469</v>
          </cell>
        </row>
        <row r="2071">
          <cell r="A2071" t="str">
            <v>645GS202921SEP99.75PE</v>
          </cell>
          <cell r="B2071">
            <v>1222147</v>
          </cell>
          <cell r="C2071">
            <v>44469</v>
          </cell>
        </row>
        <row r="2072">
          <cell r="A2072" t="str">
            <v>645GS202921SEP99CE</v>
          </cell>
          <cell r="B2072">
            <v>1220355</v>
          </cell>
          <cell r="C2072">
            <v>44469</v>
          </cell>
        </row>
        <row r="2073">
          <cell r="A2073" t="str">
            <v>645GS202921SEP99PE</v>
          </cell>
          <cell r="B2073">
            <v>1220611</v>
          </cell>
          <cell r="C2073">
            <v>44469</v>
          </cell>
        </row>
        <row r="2074">
          <cell r="A2074" t="str">
            <v>EURINR2122681.25CE</v>
          </cell>
          <cell r="B2074">
            <v>2972931</v>
          </cell>
          <cell r="C2074">
            <v>44253</v>
          </cell>
        </row>
        <row r="2075">
          <cell r="A2075" t="str">
            <v>EURINR2122681.25PE</v>
          </cell>
          <cell r="B2075">
            <v>2973187</v>
          </cell>
          <cell r="C2075">
            <v>44253</v>
          </cell>
        </row>
        <row r="2076">
          <cell r="A2076" t="str">
            <v>EURINR2122681.5CE</v>
          </cell>
          <cell r="B2076">
            <v>1441539</v>
          </cell>
          <cell r="C2076">
            <v>44253</v>
          </cell>
        </row>
        <row r="2077">
          <cell r="A2077" t="str">
            <v>EURINR2122681.5PE</v>
          </cell>
          <cell r="B2077">
            <v>1441795</v>
          </cell>
          <cell r="C2077">
            <v>44253</v>
          </cell>
        </row>
        <row r="2078">
          <cell r="A2078" t="str">
            <v>EURINR2122681.75CE</v>
          </cell>
          <cell r="B2078">
            <v>1074691</v>
          </cell>
          <cell r="C2078">
            <v>44253</v>
          </cell>
        </row>
        <row r="2079">
          <cell r="A2079" t="str">
            <v>EURINR2122681.75PE</v>
          </cell>
          <cell r="B2079">
            <v>1078787</v>
          </cell>
          <cell r="C2079">
            <v>44253</v>
          </cell>
        </row>
        <row r="2080">
          <cell r="A2080" t="str">
            <v>EURINR2122682.25CE</v>
          </cell>
          <cell r="B2080">
            <v>293379</v>
          </cell>
          <cell r="C2080">
            <v>44253</v>
          </cell>
        </row>
        <row r="2081">
          <cell r="A2081" t="str">
            <v>EURINR2122682.25PE</v>
          </cell>
          <cell r="B2081">
            <v>313859</v>
          </cell>
          <cell r="C2081">
            <v>44253</v>
          </cell>
        </row>
        <row r="2082">
          <cell r="A2082" t="str">
            <v>EURINR2122682.5CE</v>
          </cell>
          <cell r="B2082">
            <v>349955</v>
          </cell>
          <cell r="C2082">
            <v>44253</v>
          </cell>
        </row>
        <row r="2083">
          <cell r="A2083" t="str">
            <v>EURINR2122682.5PE</v>
          </cell>
          <cell r="B2083">
            <v>352515</v>
          </cell>
          <cell r="C2083">
            <v>44253</v>
          </cell>
        </row>
        <row r="2084">
          <cell r="A2084" t="str">
            <v>EURINR2122682.75CE</v>
          </cell>
          <cell r="B2084">
            <v>674563</v>
          </cell>
          <cell r="C2084">
            <v>44253</v>
          </cell>
        </row>
        <row r="2085">
          <cell r="A2085" t="str">
            <v>EURINR2122682.75PE</v>
          </cell>
          <cell r="B2085">
            <v>674819</v>
          </cell>
          <cell r="C2085">
            <v>44253</v>
          </cell>
        </row>
        <row r="2086">
          <cell r="A2086" t="str">
            <v>EURINR2122682CE</v>
          </cell>
          <cell r="B2086">
            <v>1079043</v>
          </cell>
          <cell r="C2086">
            <v>44253</v>
          </cell>
        </row>
        <row r="2087">
          <cell r="A2087" t="str">
            <v>EURINR2122682PE</v>
          </cell>
          <cell r="B2087">
            <v>1079299</v>
          </cell>
          <cell r="C2087">
            <v>44253</v>
          </cell>
        </row>
        <row r="2088">
          <cell r="A2088" t="str">
            <v>EURINR2122683.25CE</v>
          </cell>
          <cell r="B2088">
            <v>3416835</v>
          </cell>
          <cell r="C2088">
            <v>44253</v>
          </cell>
        </row>
        <row r="2089">
          <cell r="A2089" t="str">
            <v>EURINR2122683.25PE</v>
          </cell>
          <cell r="B2089">
            <v>3417091</v>
          </cell>
          <cell r="C2089">
            <v>44253</v>
          </cell>
        </row>
        <row r="2090">
          <cell r="A2090" t="str">
            <v>EURINR2122683.5CE</v>
          </cell>
          <cell r="B2090">
            <v>3417347</v>
          </cell>
          <cell r="C2090">
            <v>44253</v>
          </cell>
        </row>
        <row r="2091">
          <cell r="A2091" t="str">
            <v>EURINR2122683.5PE</v>
          </cell>
          <cell r="B2091">
            <v>3417603</v>
          </cell>
          <cell r="C2091">
            <v>44253</v>
          </cell>
        </row>
        <row r="2092">
          <cell r="A2092" t="str">
            <v>EURINR2122683.75CE</v>
          </cell>
          <cell r="B2092">
            <v>3417859</v>
          </cell>
          <cell r="C2092">
            <v>44253</v>
          </cell>
        </row>
        <row r="2093">
          <cell r="A2093" t="str">
            <v>EURINR2122683.75PE</v>
          </cell>
          <cell r="B2093">
            <v>3418115</v>
          </cell>
          <cell r="C2093">
            <v>44253</v>
          </cell>
        </row>
        <row r="2094">
          <cell r="A2094" t="str">
            <v>EURINR2122683CE</v>
          </cell>
          <cell r="B2094">
            <v>3416323</v>
          </cell>
          <cell r="C2094">
            <v>44253</v>
          </cell>
        </row>
        <row r="2095">
          <cell r="A2095" t="str">
            <v>EURINR2122683PE</v>
          </cell>
          <cell r="B2095">
            <v>3416579</v>
          </cell>
          <cell r="C2095">
            <v>44253</v>
          </cell>
        </row>
        <row r="2096">
          <cell r="A2096" t="str">
            <v>EURINR2122684.25CE</v>
          </cell>
          <cell r="B2096">
            <v>3418883</v>
          </cell>
          <cell r="C2096">
            <v>44253</v>
          </cell>
        </row>
        <row r="2097">
          <cell r="A2097" t="str">
            <v>EURINR2122684.25PE</v>
          </cell>
          <cell r="B2097">
            <v>3419139</v>
          </cell>
          <cell r="C2097">
            <v>44253</v>
          </cell>
        </row>
        <row r="2098">
          <cell r="A2098" t="str">
            <v>EURINR2122684.5CE</v>
          </cell>
          <cell r="B2098">
            <v>3419395</v>
          </cell>
          <cell r="C2098">
            <v>44253</v>
          </cell>
        </row>
        <row r="2099">
          <cell r="A2099" t="str">
            <v>EURINR2122684.5PE</v>
          </cell>
          <cell r="B2099">
            <v>3419651</v>
          </cell>
          <cell r="C2099">
            <v>44253</v>
          </cell>
        </row>
        <row r="2100">
          <cell r="A2100" t="str">
            <v>EURINR2122684.75CE</v>
          </cell>
          <cell r="B2100">
            <v>3419907</v>
          </cell>
          <cell r="C2100">
            <v>44253</v>
          </cell>
        </row>
        <row r="2101">
          <cell r="A2101" t="str">
            <v>EURINR2122684.75PE</v>
          </cell>
          <cell r="B2101">
            <v>3420163</v>
          </cell>
          <cell r="C2101">
            <v>44253</v>
          </cell>
        </row>
        <row r="2102">
          <cell r="A2102" t="str">
            <v>EURINR2122684CE</v>
          </cell>
          <cell r="B2102">
            <v>3418371</v>
          </cell>
          <cell r="C2102">
            <v>44253</v>
          </cell>
        </row>
        <row r="2103">
          <cell r="A2103" t="str">
            <v>EURINR2122684PE</v>
          </cell>
          <cell r="B2103">
            <v>3418627</v>
          </cell>
          <cell r="C2103">
            <v>44253</v>
          </cell>
        </row>
        <row r="2104">
          <cell r="A2104" t="str">
            <v>EURINR2122685.25CE</v>
          </cell>
          <cell r="B2104">
            <v>3420931</v>
          </cell>
          <cell r="C2104">
            <v>44253</v>
          </cell>
        </row>
        <row r="2105">
          <cell r="A2105" t="str">
            <v>EURINR2122685.25PE</v>
          </cell>
          <cell r="B2105">
            <v>3421187</v>
          </cell>
          <cell r="C2105">
            <v>44253</v>
          </cell>
        </row>
        <row r="2106">
          <cell r="A2106" t="str">
            <v>EURINR2122685.5CE</v>
          </cell>
          <cell r="B2106">
            <v>3421443</v>
          </cell>
          <cell r="C2106">
            <v>44253</v>
          </cell>
        </row>
        <row r="2107">
          <cell r="A2107" t="str">
            <v>EURINR2122685.5PE</v>
          </cell>
          <cell r="B2107">
            <v>3421699</v>
          </cell>
          <cell r="C2107">
            <v>44253</v>
          </cell>
        </row>
        <row r="2108">
          <cell r="A2108" t="str">
            <v>EURINR2122685.75CE</v>
          </cell>
          <cell r="B2108">
            <v>3421955</v>
          </cell>
          <cell r="C2108">
            <v>44253</v>
          </cell>
        </row>
        <row r="2109">
          <cell r="A2109" t="str">
            <v>EURINR2122685.75PE</v>
          </cell>
          <cell r="B2109">
            <v>3422211</v>
          </cell>
          <cell r="C2109">
            <v>44253</v>
          </cell>
        </row>
        <row r="2110">
          <cell r="A2110" t="str">
            <v>EURINR2122685CE</v>
          </cell>
          <cell r="B2110">
            <v>3420419</v>
          </cell>
          <cell r="C2110">
            <v>44253</v>
          </cell>
        </row>
        <row r="2111">
          <cell r="A2111" t="str">
            <v>EURINR2122685PE</v>
          </cell>
          <cell r="B2111">
            <v>3420675</v>
          </cell>
          <cell r="C2111">
            <v>44253</v>
          </cell>
        </row>
        <row r="2112">
          <cell r="A2112" t="str">
            <v>EURINR2122686.25CE</v>
          </cell>
          <cell r="B2112">
            <v>3422979</v>
          </cell>
          <cell r="C2112">
            <v>44253</v>
          </cell>
        </row>
        <row r="2113">
          <cell r="A2113" t="str">
            <v>EURINR2122686.25PE</v>
          </cell>
          <cell r="B2113">
            <v>3423235</v>
          </cell>
          <cell r="C2113">
            <v>44253</v>
          </cell>
        </row>
        <row r="2114">
          <cell r="A2114" t="str">
            <v>EURINR2122686.5CE</v>
          </cell>
          <cell r="B2114">
            <v>3423491</v>
          </cell>
          <cell r="C2114">
            <v>44253</v>
          </cell>
        </row>
        <row r="2115">
          <cell r="A2115" t="str">
            <v>EURINR2122686.5PE</v>
          </cell>
          <cell r="B2115">
            <v>3423747</v>
          </cell>
          <cell r="C2115">
            <v>44253</v>
          </cell>
        </row>
        <row r="2116">
          <cell r="A2116" t="str">
            <v>EURINR2122686.75CE</v>
          </cell>
          <cell r="B2116">
            <v>3424003</v>
          </cell>
          <cell r="C2116">
            <v>44253</v>
          </cell>
        </row>
        <row r="2117">
          <cell r="A2117" t="str">
            <v>EURINR2122686.75PE</v>
          </cell>
          <cell r="B2117">
            <v>3424259</v>
          </cell>
          <cell r="C2117">
            <v>44253</v>
          </cell>
        </row>
        <row r="2118">
          <cell r="A2118" t="str">
            <v>EURINR2122686CE</v>
          </cell>
          <cell r="B2118">
            <v>3422467</v>
          </cell>
          <cell r="C2118">
            <v>44253</v>
          </cell>
        </row>
        <row r="2119">
          <cell r="A2119" t="str">
            <v>EURINR2122686PE</v>
          </cell>
          <cell r="B2119">
            <v>3422723</v>
          </cell>
          <cell r="C2119">
            <v>44253</v>
          </cell>
        </row>
        <row r="2120">
          <cell r="A2120" t="str">
            <v>EURINR2122687.25CE</v>
          </cell>
          <cell r="B2120">
            <v>3425027</v>
          </cell>
          <cell r="C2120">
            <v>44253</v>
          </cell>
        </row>
        <row r="2121">
          <cell r="A2121" t="str">
            <v>EURINR2122687.25PE</v>
          </cell>
          <cell r="B2121">
            <v>3425283</v>
          </cell>
          <cell r="C2121">
            <v>44253</v>
          </cell>
        </row>
        <row r="2122">
          <cell r="A2122" t="str">
            <v>EURINR2122687.5CE</v>
          </cell>
          <cell r="B2122">
            <v>3425539</v>
          </cell>
          <cell r="C2122">
            <v>44253</v>
          </cell>
        </row>
        <row r="2123">
          <cell r="A2123" t="str">
            <v>EURINR2122687.5PE</v>
          </cell>
          <cell r="B2123">
            <v>3425795</v>
          </cell>
          <cell r="C2123">
            <v>44253</v>
          </cell>
        </row>
        <row r="2124">
          <cell r="A2124" t="str">
            <v>EURINR2122687.75CE</v>
          </cell>
          <cell r="B2124">
            <v>3426051</v>
          </cell>
          <cell r="C2124">
            <v>44253</v>
          </cell>
        </row>
        <row r="2125">
          <cell r="A2125" t="str">
            <v>EURINR2122687.75PE</v>
          </cell>
          <cell r="B2125">
            <v>3426307</v>
          </cell>
          <cell r="C2125">
            <v>44253</v>
          </cell>
        </row>
        <row r="2126">
          <cell r="A2126" t="str">
            <v>EURINR2122687CE</v>
          </cell>
          <cell r="B2126">
            <v>3424515</v>
          </cell>
          <cell r="C2126">
            <v>44253</v>
          </cell>
        </row>
        <row r="2127">
          <cell r="A2127" t="str">
            <v>EURINR2122687PE</v>
          </cell>
          <cell r="B2127">
            <v>3424771</v>
          </cell>
          <cell r="C2127">
            <v>44253</v>
          </cell>
        </row>
        <row r="2128">
          <cell r="A2128" t="str">
            <v>EURINR2122688.25CE</v>
          </cell>
          <cell r="B2128">
            <v>3427075</v>
          </cell>
          <cell r="C2128">
            <v>44253</v>
          </cell>
        </row>
        <row r="2129">
          <cell r="A2129" t="str">
            <v>EURINR2122688.25PE</v>
          </cell>
          <cell r="B2129">
            <v>3427331</v>
          </cell>
          <cell r="C2129">
            <v>44253</v>
          </cell>
        </row>
        <row r="2130">
          <cell r="A2130" t="str">
            <v>EURINR2122688.5CE</v>
          </cell>
          <cell r="B2130">
            <v>3427587</v>
          </cell>
          <cell r="C2130">
            <v>44253</v>
          </cell>
        </row>
        <row r="2131">
          <cell r="A2131" t="str">
            <v>EURINR2122688.5PE</v>
          </cell>
          <cell r="B2131">
            <v>3427843</v>
          </cell>
          <cell r="C2131">
            <v>44253</v>
          </cell>
        </row>
        <row r="2132">
          <cell r="A2132" t="str">
            <v>EURINR2122688.75CE</v>
          </cell>
          <cell r="B2132">
            <v>3428099</v>
          </cell>
          <cell r="C2132">
            <v>44253</v>
          </cell>
        </row>
        <row r="2133">
          <cell r="A2133" t="str">
            <v>EURINR2122688.75PE</v>
          </cell>
          <cell r="B2133">
            <v>3428355</v>
          </cell>
          <cell r="C2133">
            <v>44253</v>
          </cell>
        </row>
        <row r="2134">
          <cell r="A2134" t="str">
            <v>EURINR2122688CE</v>
          </cell>
          <cell r="B2134">
            <v>3426563</v>
          </cell>
          <cell r="C2134">
            <v>44253</v>
          </cell>
        </row>
        <row r="2135">
          <cell r="A2135" t="str">
            <v>EURINR2122688PE</v>
          </cell>
          <cell r="B2135">
            <v>3426819</v>
          </cell>
          <cell r="C2135">
            <v>44253</v>
          </cell>
        </row>
        <row r="2136">
          <cell r="A2136" t="str">
            <v>EURINR2122689.25CE</v>
          </cell>
          <cell r="B2136">
            <v>3429123</v>
          </cell>
          <cell r="C2136">
            <v>44253</v>
          </cell>
        </row>
        <row r="2137">
          <cell r="A2137" t="str">
            <v>EURINR2122689.25PE</v>
          </cell>
          <cell r="B2137">
            <v>3429379</v>
          </cell>
          <cell r="C2137">
            <v>44253</v>
          </cell>
        </row>
        <row r="2138">
          <cell r="A2138" t="str">
            <v>EURINR2122689.5CE</v>
          </cell>
          <cell r="B2138">
            <v>3429635</v>
          </cell>
          <cell r="C2138">
            <v>44253</v>
          </cell>
        </row>
        <row r="2139">
          <cell r="A2139" t="str">
            <v>EURINR2122689.5PE</v>
          </cell>
          <cell r="B2139">
            <v>3429891</v>
          </cell>
          <cell r="C2139">
            <v>44253</v>
          </cell>
        </row>
        <row r="2140">
          <cell r="A2140" t="str">
            <v>EURINR2122689.75CE</v>
          </cell>
          <cell r="B2140">
            <v>3430147</v>
          </cell>
          <cell r="C2140">
            <v>44253</v>
          </cell>
        </row>
        <row r="2141">
          <cell r="A2141" t="str">
            <v>EURINR2122689.75PE</v>
          </cell>
          <cell r="B2141">
            <v>3430403</v>
          </cell>
          <cell r="C2141">
            <v>44253</v>
          </cell>
        </row>
        <row r="2142">
          <cell r="A2142" t="str">
            <v>EURINR2122689CE</v>
          </cell>
          <cell r="B2142">
            <v>3428611</v>
          </cell>
          <cell r="C2142">
            <v>44253</v>
          </cell>
        </row>
        <row r="2143">
          <cell r="A2143" t="str">
            <v>EURINR2122689PE</v>
          </cell>
          <cell r="B2143">
            <v>3428867</v>
          </cell>
          <cell r="C2143">
            <v>44253</v>
          </cell>
        </row>
        <row r="2144">
          <cell r="A2144" t="str">
            <v>EURINR2122690.25CE</v>
          </cell>
          <cell r="B2144">
            <v>3431171</v>
          </cell>
          <cell r="C2144">
            <v>44253</v>
          </cell>
        </row>
        <row r="2145">
          <cell r="A2145" t="str">
            <v>EURINR2122690.25PE</v>
          </cell>
          <cell r="B2145">
            <v>3431427</v>
          </cell>
          <cell r="C2145">
            <v>44253</v>
          </cell>
        </row>
        <row r="2146">
          <cell r="A2146" t="str">
            <v>EURINR2122690.5CE</v>
          </cell>
          <cell r="B2146">
            <v>3431683</v>
          </cell>
          <cell r="C2146">
            <v>44253</v>
          </cell>
        </row>
        <row r="2147">
          <cell r="A2147" t="str">
            <v>EURINR2122690.5PE</v>
          </cell>
          <cell r="B2147">
            <v>3431939</v>
          </cell>
          <cell r="C2147">
            <v>44253</v>
          </cell>
        </row>
        <row r="2148">
          <cell r="A2148" t="str">
            <v>EURINR2122690.75CE</v>
          </cell>
          <cell r="B2148">
            <v>3432195</v>
          </cell>
          <cell r="C2148">
            <v>44253</v>
          </cell>
        </row>
        <row r="2149">
          <cell r="A2149" t="str">
            <v>EURINR2122690.75PE</v>
          </cell>
          <cell r="B2149">
            <v>3432451</v>
          </cell>
          <cell r="C2149">
            <v>44253</v>
          </cell>
        </row>
        <row r="2150">
          <cell r="A2150" t="str">
            <v>EURINR2122690CE</v>
          </cell>
          <cell r="B2150">
            <v>3430659</v>
          </cell>
          <cell r="C2150">
            <v>44253</v>
          </cell>
        </row>
        <row r="2151">
          <cell r="A2151" t="str">
            <v>EURINR2122690PE</v>
          </cell>
          <cell r="B2151">
            <v>3430915</v>
          </cell>
          <cell r="C2151">
            <v>44253</v>
          </cell>
        </row>
        <row r="2152">
          <cell r="A2152" t="str">
            <v>EURINR2122691.25CE</v>
          </cell>
          <cell r="B2152">
            <v>3433219</v>
          </cell>
          <cell r="C2152">
            <v>44253</v>
          </cell>
        </row>
        <row r="2153">
          <cell r="A2153" t="str">
            <v>EURINR2122691.25PE</v>
          </cell>
          <cell r="B2153">
            <v>3433475</v>
          </cell>
          <cell r="C2153">
            <v>44253</v>
          </cell>
        </row>
        <row r="2154">
          <cell r="A2154" t="str">
            <v>EURINR2122691.5CE</v>
          </cell>
          <cell r="B2154">
            <v>3433731</v>
          </cell>
          <cell r="C2154">
            <v>44253</v>
          </cell>
        </row>
        <row r="2155">
          <cell r="A2155" t="str">
            <v>EURINR2122691.5PE</v>
          </cell>
          <cell r="B2155">
            <v>3433987</v>
          </cell>
          <cell r="C2155">
            <v>44253</v>
          </cell>
        </row>
        <row r="2156">
          <cell r="A2156" t="str">
            <v>EURINR2122691.75CE</v>
          </cell>
          <cell r="B2156">
            <v>3434243</v>
          </cell>
          <cell r="C2156">
            <v>44253</v>
          </cell>
        </row>
        <row r="2157">
          <cell r="A2157" t="str">
            <v>EURINR2122691.75PE</v>
          </cell>
          <cell r="B2157">
            <v>3434499</v>
          </cell>
          <cell r="C2157">
            <v>44253</v>
          </cell>
        </row>
        <row r="2158">
          <cell r="A2158" t="str">
            <v>EURINR2122691CE</v>
          </cell>
          <cell r="B2158">
            <v>3432707</v>
          </cell>
          <cell r="C2158">
            <v>44253</v>
          </cell>
        </row>
        <row r="2159">
          <cell r="A2159" t="str">
            <v>EURINR2122691PE</v>
          </cell>
          <cell r="B2159">
            <v>3432963</v>
          </cell>
          <cell r="C2159">
            <v>44253</v>
          </cell>
        </row>
        <row r="2160">
          <cell r="A2160" t="str">
            <v>EURINR2122692.25CE</v>
          </cell>
          <cell r="B2160">
            <v>3435267</v>
          </cell>
          <cell r="C2160">
            <v>44253</v>
          </cell>
        </row>
        <row r="2161">
          <cell r="A2161" t="str">
            <v>EURINR2122692.25PE</v>
          </cell>
          <cell r="B2161">
            <v>3435523</v>
          </cell>
          <cell r="C2161">
            <v>44253</v>
          </cell>
        </row>
        <row r="2162">
          <cell r="A2162" t="str">
            <v>EURINR2122692.5CE</v>
          </cell>
          <cell r="B2162">
            <v>3435779</v>
          </cell>
          <cell r="C2162">
            <v>44253</v>
          </cell>
        </row>
        <row r="2163">
          <cell r="A2163" t="str">
            <v>EURINR2122692.5PE</v>
          </cell>
          <cell r="B2163">
            <v>3436035</v>
          </cell>
          <cell r="C2163">
            <v>44253</v>
          </cell>
        </row>
        <row r="2164">
          <cell r="A2164" t="str">
            <v>EURINR2122692.75CE</v>
          </cell>
          <cell r="B2164">
            <v>3436291</v>
          </cell>
          <cell r="C2164">
            <v>44253</v>
          </cell>
        </row>
        <row r="2165">
          <cell r="A2165" t="str">
            <v>EURINR2122692.75PE</v>
          </cell>
          <cell r="B2165">
            <v>3436547</v>
          </cell>
          <cell r="C2165">
            <v>44253</v>
          </cell>
        </row>
        <row r="2166">
          <cell r="A2166" t="str">
            <v>EURINR2122692CE</v>
          </cell>
          <cell r="B2166">
            <v>3434755</v>
          </cell>
          <cell r="C2166">
            <v>44253</v>
          </cell>
        </row>
        <row r="2167">
          <cell r="A2167" t="str">
            <v>EURINR2122692PE</v>
          </cell>
          <cell r="B2167">
            <v>3435011</v>
          </cell>
          <cell r="C2167">
            <v>44253</v>
          </cell>
        </row>
        <row r="2168">
          <cell r="A2168" t="str">
            <v>EURINR2122693.25CE</v>
          </cell>
          <cell r="B2168">
            <v>3437315</v>
          </cell>
          <cell r="C2168">
            <v>44253</v>
          </cell>
        </row>
        <row r="2169">
          <cell r="A2169" t="str">
            <v>EURINR2122693.25PE</v>
          </cell>
          <cell r="B2169">
            <v>3437571</v>
          </cell>
          <cell r="C2169">
            <v>44253</v>
          </cell>
        </row>
        <row r="2170">
          <cell r="A2170" t="str">
            <v>EURINR2122693.5CE</v>
          </cell>
          <cell r="B2170">
            <v>3437827</v>
          </cell>
          <cell r="C2170">
            <v>44253</v>
          </cell>
        </row>
        <row r="2171">
          <cell r="A2171" t="str">
            <v>EURINR2122693.5PE</v>
          </cell>
          <cell r="B2171">
            <v>3438083</v>
          </cell>
          <cell r="C2171">
            <v>44253</v>
          </cell>
        </row>
        <row r="2172">
          <cell r="A2172" t="str">
            <v>EURINR2122693.75CE</v>
          </cell>
          <cell r="B2172">
            <v>3438339</v>
          </cell>
          <cell r="C2172">
            <v>44253</v>
          </cell>
        </row>
        <row r="2173">
          <cell r="A2173" t="str">
            <v>EURINR2122693.75PE</v>
          </cell>
          <cell r="B2173">
            <v>3438595</v>
          </cell>
          <cell r="C2173">
            <v>44253</v>
          </cell>
        </row>
        <row r="2174">
          <cell r="A2174" t="str">
            <v>EURINR2122693CE</v>
          </cell>
          <cell r="B2174">
            <v>3436803</v>
          </cell>
          <cell r="C2174">
            <v>44253</v>
          </cell>
        </row>
        <row r="2175">
          <cell r="A2175" t="str">
            <v>EURINR2122693PE</v>
          </cell>
          <cell r="B2175">
            <v>3437059</v>
          </cell>
          <cell r="C2175">
            <v>44253</v>
          </cell>
        </row>
        <row r="2176">
          <cell r="A2176" t="str">
            <v>EURINR2122694.25CE</v>
          </cell>
          <cell r="B2176">
            <v>3439363</v>
          </cell>
          <cell r="C2176">
            <v>44253</v>
          </cell>
        </row>
        <row r="2177">
          <cell r="A2177" t="str">
            <v>EURINR2122694.25PE</v>
          </cell>
          <cell r="B2177">
            <v>3439619</v>
          </cell>
          <cell r="C2177">
            <v>44253</v>
          </cell>
        </row>
        <row r="2178">
          <cell r="A2178" t="str">
            <v>EURINR2122694.5CE</v>
          </cell>
          <cell r="B2178">
            <v>3439875</v>
          </cell>
          <cell r="C2178">
            <v>44253</v>
          </cell>
        </row>
        <row r="2179">
          <cell r="A2179" t="str">
            <v>EURINR2122694.5PE</v>
          </cell>
          <cell r="B2179">
            <v>3440131</v>
          </cell>
          <cell r="C2179">
            <v>44253</v>
          </cell>
        </row>
        <row r="2180">
          <cell r="A2180" t="str">
            <v>EURINR2122694.75CE</v>
          </cell>
          <cell r="B2180">
            <v>3440387</v>
          </cell>
          <cell r="C2180">
            <v>44253</v>
          </cell>
        </row>
        <row r="2181">
          <cell r="A2181" t="str">
            <v>EURINR2122694.75PE</v>
          </cell>
          <cell r="B2181">
            <v>3440643</v>
          </cell>
          <cell r="C2181">
            <v>44253</v>
          </cell>
        </row>
        <row r="2182">
          <cell r="A2182" t="str">
            <v>EURINR2122694CE</v>
          </cell>
          <cell r="B2182">
            <v>3438851</v>
          </cell>
          <cell r="C2182">
            <v>44253</v>
          </cell>
        </row>
        <row r="2183">
          <cell r="A2183" t="str">
            <v>EURINR2122694PE</v>
          </cell>
          <cell r="B2183">
            <v>3439107</v>
          </cell>
          <cell r="C2183">
            <v>44253</v>
          </cell>
        </row>
        <row r="2184">
          <cell r="A2184" t="str">
            <v>EURINR2122695.25CE</v>
          </cell>
          <cell r="B2184">
            <v>3521795</v>
          </cell>
          <cell r="C2184">
            <v>44253</v>
          </cell>
        </row>
        <row r="2185">
          <cell r="A2185" t="str">
            <v>EURINR2122695.25PE</v>
          </cell>
          <cell r="B2185">
            <v>3522051</v>
          </cell>
          <cell r="C2185">
            <v>44253</v>
          </cell>
        </row>
        <row r="2186">
          <cell r="A2186" t="str">
            <v>EURINR2122695.5CE</v>
          </cell>
          <cell r="B2186">
            <v>3628035</v>
          </cell>
          <cell r="C2186">
            <v>44253</v>
          </cell>
        </row>
        <row r="2187">
          <cell r="A2187" t="str">
            <v>EURINR2122695.5PE</v>
          </cell>
          <cell r="B2187">
            <v>3628291</v>
          </cell>
          <cell r="C2187">
            <v>44253</v>
          </cell>
        </row>
        <row r="2188">
          <cell r="A2188" t="str">
            <v>EURINR2122695.75CE</v>
          </cell>
          <cell r="B2188">
            <v>3815939</v>
          </cell>
          <cell r="C2188">
            <v>44253</v>
          </cell>
        </row>
        <row r="2189">
          <cell r="A2189" t="str">
            <v>EURINR2122695.75PE</v>
          </cell>
          <cell r="B2189">
            <v>3816195</v>
          </cell>
          <cell r="C2189">
            <v>44253</v>
          </cell>
        </row>
        <row r="2190">
          <cell r="A2190" t="str">
            <v>EURINR2122695CE</v>
          </cell>
          <cell r="B2190">
            <v>3440899</v>
          </cell>
          <cell r="C2190">
            <v>44253</v>
          </cell>
        </row>
        <row r="2191">
          <cell r="A2191" t="str">
            <v>EURINR2122695PE</v>
          </cell>
          <cell r="B2191">
            <v>3441155</v>
          </cell>
          <cell r="C2191">
            <v>44253</v>
          </cell>
        </row>
        <row r="2192">
          <cell r="A2192" t="str">
            <v>EURINR2122696.25CE</v>
          </cell>
          <cell r="B2192">
            <v>358659</v>
          </cell>
          <cell r="C2192">
            <v>44253</v>
          </cell>
        </row>
        <row r="2193">
          <cell r="A2193" t="str">
            <v>EURINR2122696.25PE</v>
          </cell>
          <cell r="B2193">
            <v>361731</v>
          </cell>
          <cell r="C2193">
            <v>44253</v>
          </cell>
        </row>
        <row r="2194">
          <cell r="A2194" t="str">
            <v>EURINR2122696CE</v>
          </cell>
          <cell r="B2194">
            <v>3855619</v>
          </cell>
          <cell r="C2194">
            <v>44253</v>
          </cell>
        </row>
        <row r="2195">
          <cell r="A2195" t="str">
            <v>EURINR2122696PE</v>
          </cell>
          <cell r="B2195">
            <v>3855875</v>
          </cell>
          <cell r="C2195">
            <v>44253</v>
          </cell>
        </row>
        <row r="2196">
          <cell r="A2196" t="str">
            <v>EURINR21MAR75.5CE</v>
          </cell>
          <cell r="B2196">
            <v>681987</v>
          </cell>
          <cell r="C2196">
            <v>44281</v>
          </cell>
        </row>
        <row r="2197">
          <cell r="A2197" t="str">
            <v>EURINR21MAR75.5PE</v>
          </cell>
          <cell r="B2197">
            <v>682243</v>
          </cell>
          <cell r="C2197">
            <v>44281</v>
          </cell>
        </row>
        <row r="2198">
          <cell r="A2198" t="str">
            <v>EURINR21MAR75.75CE</v>
          </cell>
          <cell r="B2198">
            <v>682499</v>
          </cell>
          <cell r="C2198">
            <v>44281</v>
          </cell>
        </row>
        <row r="2199">
          <cell r="A2199" t="str">
            <v>EURINR21MAR75.75PE</v>
          </cell>
          <cell r="B2199">
            <v>682755</v>
          </cell>
          <cell r="C2199">
            <v>44281</v>
          </cell>
        </row>
        <row r="2200">
          <cell r="A2200" t="str">
            <v>EURINR21MAR76.25CE</v>
          </cell>
          <cell r="B2200">
            <v>260867</v>
          </cell>
          <cell r="C2200">
            <v>44281</v>
          </cell>
        </row>
        <row r="2201">
          <cell r="A2201" t="str">
            <v>EURINR21MAR76.25PE</v>
          </cell>
          <cell r="B2201">
            <v>459523</v>
          </cell>
          <cell r="C2201">
            <v>44281</v>
          </cell>
        </row>
        <row r="2202">
          <cell r="A2202" t="str">
            <v>EURINR21MAR76.5CE</v>
          </cell>
          <cell r="B2202">
            <v>2635267</v>
          </cell>
          <cell r="C2202">
            <v>44281</v>
          </cell>
        </row>
        <row r="2203">
          <cell r="A2203" t="str">
            <v>EURINR21MAR76.5PE</v>
          </cell>
          <cell r="B2203">
            <v>2635523</v>
          </cell>
          <cell r="C2203">
            <v>44281</v>
          </cell>
        </row>
        <row r="2204">
          <cell r="A2204" t="str">
            <v>EURINR21MAR76.75CE</v>
          </cell>
          <cell r="B2204">
            <v>2635779</v>
          </cell>
          <cell r="C2204">
            <v>44281</v>
          </cell>
        </row>
        <row r="2205">
          <cell r="A2205" t="str">
            <v>EURINR21MAR76.75PE</v>
          </cell>
          <cell r="B2205">
            <v>2636035</v>
          </cell>
          <cell r="C2205">
            <v>44281</v>
          </cell>
        </row>
        <row r="2206">
          <cell r="A2206" t="str">
            <v>EURINR21MAR76CE</v>
          </cell>
          <cell r="B2206">
            <v>256515</v>
          </cell>
          <cell r="C2206">
            <v>44281</v>
          </cell>
        </row>
        <row r="2207">
          <cell r="A2207" t="str">
            <v>EURINR21MAR76PE</v>
          </cell>
          <cell r="B2207">
            <v>258563</v>
          </cell>
          <cell r="C2207">
            <v>44281</v>
          </cell>
        </row>
        <row r="2208">
          <cell r="A2208" t="str">
            <v>EURINR21MAR77.25CE</v>
          </cell>
          <cell r="B2208">
            <v>2636803</v>
          </cell>
          <cell r="C2208">
            <v>44281</v>
          </cell>
        </row>
        <row r="2209">
          <cell r="A2209" t="str">
            <v>EURINR21MAR77.25PE</v>
          </cell>
          <cell r="B2209">
            <v>2637059</v>
          </cell>
          <cell r="C2209">
            <v>44281</v>
          </cell>
        </row>
        <row r="2210">
          <cell r="A2210" t="str">
            <v>EURINR21MAR77.5CE</v>
          </cell>
          <cell r="B2210">
            <v>2637315</v>
          </cell>
          <cell r="C2210">
            <v>44281</v>
          </cell>
        </row>
        <row r="2211">
          <cell r="A2211" t="str">
            <v>EURINR21MAR77.5PE</v>
          </cell>
          <cell r="B2211">
            <v>2637571</v>
          </cell>
          <cell r="C2211">
            <v>44281</v>
          </cell>
        </row>
        <row r="2212">
          <cell r="A2212" t="str">
            <v>EURINR21MAR77.75CE</v>
          </cell>
          <cell r="B2212">
            <v>2637827</v>
          </cell>
          <cell r="C2212">
            <v>44281</v>
          </cell>
        </row>
        <row r="2213">
          <cell r="A2213" t="str">
            <v>EURINR21MAR77.75PE</v>
          </cell>
          <cell r="B2213">
            <v>2638083</v>
          </cell>
          <cell r="C2213">
            <v>44281</v>
          </cell>
        </row>
        <row r="2214">
          <cell r="A2214" t="str">
            <v>EURINR21MAR77CE</v>
          </cell>
          <cell r="B2214">
            <v>2636291</v>
          </cell>
          <cell r="C2214">
            <v>44281</v>
          </cell>
        </row>
        <row r="2215">
          <cell r="A2215" t="str">
            <v>EURINR21MAR77PE</v>
          </cell>
          <cell r="B2215">
            <v>2636547</v>
          </cell>
          <cell r="C2215">
            <v>44281</v>
          </cell>
        </row>
        <row r="2216">
          <cell r="A2216" t="str">
            <v>EURINR21MAR78.25CE</v>
          </cell>
          <cell r="B2216">
            <v>2638851</v>
          </cell>
          <cell r="C2216">
            <v>44281</v>
          </cell>
        </row>
        <row r="2217">
          <cell r="A2217" t="str">
            <v>EURINR21MAR78.25PE</v>
          </cell>
          <cell r="B2217">
            <v>2639107</v>
          </cell>
          <cell r="C2217">
            <v>44281</v>
          </cell>
        </row>
        <row r="2218">
          <cell r="A2218" t="str">
            <v>EURINR21MAR78.5CE</v>
          </cell>
          <cell r="B2218">
            <v>2639363</v>
          </cell>
          <cell r="C2218">
            <v>44281</v>
          </cell>
        </row>
        <row r="2219">
          <cell r="A2219" t="str">
            <v>EURINR21MAR78.5PE</v>
          </cell>
          <cell r="B2219">
            <v>2639619</v>
          </cell>
          <cell r="C2219">
            <v>44281</v>
          </cell>
        </row>
        <row r="2220">
          <cell r="A2220" t="str">
            <v>EURINR21MAR78.75CE</v>
          </cell>
          <cell r="B2220">
            <v>2639875</v>
          </cell>
          <cell r="C2220">
            <v>44281</v>
          </cell>
        </row>
        <row r="2221">
          <cell r="A2221" t="str">
            <v>EURINR21MAR78.75PE</v>
          </cell>
          <cell r="B2221">
            <v>2640131</v>
          </cell>
          <cell r="C2221">
            <v>44281</v>
          </cell>
        </row>
        <row r="2222">
          <cell r="A2222" t="str">
            <v>EURINR21MAR78CE</v>
          </cell>
          <cell r="B2222">
            <v>2638339</v>
          </cell>
          <cell r="C2222">
            <v>44281</v>
          </cell>
        </row>
        <row r="2223">
          <cell r="A2223" t="str">
            <v>EURINR21MAR78PE</v>
          </cell>
          <cell r="B2223">
            <v>2638595</v>
          </cell>
          <cell r="C2223">
            <v>44281</v>
          </cell>
        </row>
        <row r="2224">
          <cell r="A2224" t="str">
            <v>EURINR21MAR79.25CE</v>
          </cell>
          <cell r="B2224">
            <v>2640899</v>
          </cell>
          <cell r="C2224">
            <v>44281</v>
          </cell>
        </row>
        <row r="2225">
          <cell r="A2225" t="str">
            <v>EURINR21MAR79.25PE</v>
          </cell>
          <cell r="B2225">
            <v>2641155</v>
          </cell>
          <cell r="C2225">
            <v>44281</v>
          </cell>
        </row>
        <row r="2226">
          <cell r="A2226" t="str">
            <v>EURINR21MAR79.5CE</v>
          </cell>
          <cell r="B2226">
            <v>2641411</v>
          </cell>
          <cell r="C2226">
            <v>44281</v>
          </cell>
        </row>
        <row r="2227">
          <cell r="A2227" t="str">
            <v>EURINR21MAR79.5PE</v>
          </cell>
          <cell r="B2227">
            <v>2641667</v>
          </cell>
          <cell r="C2227">
            <v>44281</v>
          </cell>
        </row>
        <row r="2228">
          <cell r="A2228" t="str">
            <v>EURINR21MAR79.75CE</v>
          </cell>
          <cell r="B2228">
            <v>2641923</v>
          </cell>
          <cell r="C2228">
            <v>44281</v>
          </cell>
        </row>
        <row r="2229">
          <cell r="A2229" t="str">
            <v>EURINR21MAR79.75PE</v>
          </cell>
          <cell r="B2229">
            <v>2642179</v>
          </cell>
          <cell r="C2229">
            <v>44281</v>
          </cell>
        </row>
        <row r="2230">
          <cell r="A2230" t="str">
            <v>EURINR21MAR79CE</v>
          </cell>
          <cell r="B2230">
            <v>2640387</v>
          </cell>
          <cell r="C2230">
            <v>44281</v>
          </cell>
        </row>
        <row r="2231">
          <cell r="A2231" t="str">
            <v>EURINR21MAR79PE</v>
          </cell>
          <cell r="B2231">
            <v>2640643</v>
          </cell>
          <cell r="C2231">
            <v>44281</v>
          </cell>
        </row>
        <row r="2232">
          <cell r="A2232" t="str">
            <v>EURINR21MAR80.25CE</v>
          </cell>
          <cell r="B2232">
            <v>2642947</v>
          </cell>
          <cell r="C2232">
            <v>44281</v>
          </cell>
        </row>
        <row r="2233">
          <cell r="A2233" t="str">
            <v>EURINR21MAR80.25PE</v>
          </cell>
          <cell r="B2233">
            <v>2643203</v>
          </cell>
          <cell r="C2233">
            <v>44281</v>
          </cell>
        </row>
        <row r="2234">
          <cell r="A2234" t="str">
            <v>EURINR21MAR80.5CE</v>
          </cell>
          <cell r="B2234">
            <v>2643459</v>
          </cell>
          <cell r="C2234">
            <v>44281</v>
          </cell>
        </row>
        <row r="2235">
          <cell r="A2235" t="str">
            <v>EURINR21MAR80.5PE</v>
          </cell>
          <cell r="B2235">
            <v>2643715</v>
          </cell>
          <cell r="C2235">
            <v>44281</v>
          </cell>
        </row>
        <row r="2236">
          <cell r="A2236" t="str">
            <v>EURINR21MAR80.75CE</v>
          </cell>
          <cell r="B2236">
            <v>2643971</v>
          </cell>
          <cell r="C2236">
            <v>44281</v>
          </cell>
        </row>
        <row r="2237">
          <cell r="A2237" t="str">
            <v>EURINR21MAR80.75PE</v>
          </cell>
          <cell r="B2237">
            <v>2644227</v>
          </cell>
          <cell r="C2237">
            <v>44281</v>
          </cell>
        </row>
        <row r="2238">
          <cell r="A2238" t="str">
            <v>EURINR21MAR80CE</v>
          </cell>
          <cell r="B2238">
            <v>2642435</v>
          </cell>
          <cell r="C2238">
            <v>44281</v>
          </cell>
        </row>
        <row r="2239">
          <cell r="A2239" t="str">
            <v>EURINR21MAR80PE</v>
          </cell>
          <cell r="B2239">
            <v>2642691</v>
          </cell>
          <cell r="C2239">
            <v>44281</v>
          </cell>
        </row>
        <row r="2240">
          <cell r="A2240" t="str">
            <v>EURINR21MAR81.25CE</v>
          </cell>
          <cell r="B2240">
            <v>2644995</v>
          </cell>
          <cell r="C2240">
            <v>44281</v>
          </cell>
        </row>
        <row r="2241">
          <cell r="A2241" t="str">
            <v>EURINR21MAR81.25PE</v>
          </cell>
          <cell r="B2241">
            <v>2645251</v>
          </cell>
          <cell r="C2241">
            <v>44281</v>
          </cell>
        </row>
        <row r="2242">
          <cell r="A2242" t="str">
            <v>EURINR21MAR81.5CE</v>
          </cell>
          <cell r="B2242">
            <v>2645507</v>
          </cell>
          <cell r="C2242">
            <v>44281</v>
          </cell>
        </row>
        <row r="2243">
          <cell r="A2243" t="str">
            <v>EURINR21MAR81.5PE</v>
          </cell>
          <cell r="B2243">
            <v>2645763</v>
          </cell>
          <cell r="C2243">
            <v>44281</v>
          </cell>
        </row>
        <row r="2244">
          <cell r="A2244" t="str">
            <v>EURINR21MAR81.75CE</v>
          </cell>
          <cell r="B2244">
            <v>2646019</v>
          </cell>
          <cell r="C2244">
            <v>44281</v>
          </cell>
        </row>
        <row r="2245">
          <cell r="A2245" t="str">
            <v>EURINR21MAR81.75PE</v>
          </cell>
          <cell r="B2245">
            <v>2646275</v>
          </cell>
          <cell r="C2245">
            <v>44281</v>
          </cell>
        </row>
        <row r="2246">
          <cell r="A2246" t="str">
            <v>EURINR21MAR81CE</v>
          </cell>
          <cell r="B2246">
            <v>2644483</v>
          </cell>
          <cell r="C2246">
            <v>44281</v>
          </cell>
        </row>
        <row r="2247">
          <cell r="A2247" t="str">
            <v>EURINR21MAR81PE</v>
          </cell>
          <cell r="B2247">
            <v>2644739</v>
          </cell>
          <cell r="C2247">
            <v>44281</v>
          </cell>
        </row>
        <row r="2248">
          <cell r="A2248" t="str">
            <v>EURINR21MAR82.25CE</v>
          </cell>
          <cell r="B2248">
            <v>2647043</v>
          </cell>
          <cell r="C2248">
            <v>44281</v>
          </cell>
        </row>
        <row r="2249">
          <cell r="A2249" t="str">
            <v>EURINR21MAR82.25PE</v>
          </cell>
          <cell r="B2249">
            <v>2647299</v>
          </cell>
          <cell r="C2249">
            <v>44281</v>
          </cell>
        </row>
        <row r="2250">
          <cell r="A2250" t="str">
            <v>EURINR21MAR82.5CE</v>
          </cell>
          <cell r="B2250">
            <v>2647555</v>
          </cell>
          <cell r="C2250">
            <v>44281</v>
          </cell>
        </row>
        <row r="2251">
          <cell r="A2251" t="str">
            <v>EURINR21MAR82.5PE</v>
          </cell>
          <cell r="B2251">
            <v>2647811</v>
          </cell>
          <cell r="C2251">
            <v>44281</v>
          </cell>
        </row>
        <row r="2252">
          <cell r="A2252" t="str">
            <v>EURINR21MAR82.75CE</v>
          </cell>
          <cell r="B2252">
            <v>2648067</v>
          </cell>
          <cell r="C2252">
            <v>44281</v>
          </cell>
        </row>
        <row r="2253">
          <cell r="A2253" t="str">
            <v>EURINR21MAR82.75PE</v>
          </cell>
          <cell r="B2253">
            <v>2648323</v>
          </cell>
          <cell r="C2253">
            <v>44281</v>
          </cell>
        </row>
        <row r="2254">
          <cell r="A2254" t="str">
            <v>EURINR21MAR82CE</v>
          </cell>
          <cell r="B2254">
            <v>2646531</v>
          </cell>
          <cell r="C2254">
            <v>44281</v>
          </cell>
        </row>
        <row r="2255">
          <cell r="A2255" t="str">
            <v>EURINR21MAR82PE</v>
          </cell>
          <cell r="B2255">
            <v>2646787</v>
          </cell>
          <cell r="C2255">
            <v>44281</v>
          </cell>
        </row>
        <row r="2256">
          <cell r="A2256" t="str">
            <v>EURINR21MAR83.25CE</v>
          </cell>
          <cell r="B2256">
            <v>2649091</v>
          </cell>
          <cell r="C2256">
            <v>44281</v>
          </cell>
        </row>
        <row r="2257">
          <cell r="A2257" t="str">
            <v>EURINR21MAR83.25PE</v>
          </cell>
          <cell r="B2257">
            <v>2649347</v>
          </cell>
          <cell r="C2257">
            <v>44281</v>
          </cell>
        </row>
        <row r="2258">
          <cell r="A2258" t="str">
            <v>EURINR21MAR83.5CE</v>
          </cell>
          <cell r="B2258">
            <v>2649603</v>
          </cell>
          <cell r="C2258">
            <v>44281</v>
          </cell>
        </row>
        <row r="2259">
          <cell r="A2259" t="str">
            <v>EURINR21MAR83.5PE</v>
          </cell>
          <cell r="B2259">
            <v>2649859</v>
          </cell>
          <cell r="C2259">
            <v>44281</v>
          </cell>
        </row>
        <row r="2260">
          <cell r="A2260" t="str">
            <v>EURINR21MAR83.75CE</v>
          </cell>
          <cell r="B2260">
            <v>2650115</v>
          </cell>
          <cell r="C2260">
            <v>44281</v>
          </cell>
        </row>
        <row r="2261">
          <cell r="A2261" t="str">
            <v>EURINR21MAR83.75PE</v>
          </cell>
          <cell r="B2261">
            <v>2650371</v>
          </cell>
          <cell r="C2261">
            <v>44281</v>
          </cell>
        </row>
        <row r="2262">
          <cell r="A2262" t="str">
            <v>EURINR21MAR83CE</v>
          </cell>
          <cell r="B2262">
            <v>2648579</v>
          </cell>
          <cell r="C2262">
            <v>44281</v>
          </cell>
        </row>
        <row r="2263">
          <cell r="A2263" t="str">
            <v>EURINR21MAR83PE</v>
          </cell>
          <cell r="B2263">
            <v>2648835</v>
          </cell>
          <cell r="C2263">
            <v>44281</v>
          </cell>
        </row>
        <row r="2264">
          <cell r="A2264" t="str">
            <v>EURINR21MAR84.25CE</v>
          </cell>
          <cell r="B2264">
            <v>2651139</v>
          </cell>
          <cell r="C2264">
            <v>44281</v>
          </cell>
        </row>
        <row r="2265">
          <cell r="A2265" t="str">
            <v>EURINR21MAR84.25PE</v>
          </cell>
          <cell r="B2265">
            <v>2651395</v>
          </cell>
          <cell r="C2265">
            <v>44281</v>
          </cell>
        </row>
        <row r="2266">
          <cell r="A2266" t="str">
            <v>EURINR21MAR84.5CE</v>
          </cell>
          <cell r="B2266">
            <v>2651651</v>
          </cell>
          <cell r="C2266">
            <v>44281</v>
          </cell>
        </row>
        <row r="2267">
          <cell r="A2267" t="str">
            <v>EURINR21MAR84.5PE</v>
          </cell>
          <cell r="B2267">
            <v>2651907</v>
          </cell>
          <cell r="C2267">
            <v>44281</v>
          </cell>
        </row>
        <row r="2268">
          <cell r="A2268" t="str">
            <v>EURINR21MAR84.75CE</v>
          </cell>
          <cell r="B2268">
            <v>2652163</v>
          </cell>
          <cell r="C2268">
            <v>44281</v>
          </cell>
        </row>
        <row r="2269">
          <cell r="A2269" t="str">
            <v>EURINR21MAR84.75PE</v>
          </cell>
          <cell r="B2269">
            <v>2652419</v>
          </cell>
          <cell r="C2269">
            <v>44281</v>
          </cell>
        </row>
        <row r="2270">
          <cell r="A2270" t="str">
            <v>EURINR21MAR84CE</v>
          </cell>
          <cell r="B2270">
            <v>2650627</v>
          </cell>
          <cell r="C2270">
            <v>44281</v>
          </cell>
        </row>
        <row r="2271">
          <cell r="A2271" t="str">
            <v>EURINR21MAR84PE</v>
          </cell>
          <cell r="B2271">
            <v>2650883</v>
          </cell>
          <cell r="C2271">
            <v>44281</v>
          </cell>
        </row>
        <row r="2272">
          <cell r="A2272" t="str">
            <v>EURINR21MAR85.25CE</v>
          </cell>
          <cell r="B2272">
            <v>2653187</v>
          </cell>
          <cell r="C2272">
            <v>44281</v>
          </cell>
        </row>
        <row r="2273">
          <cell r="A2273" t="str">
            <v>EURINR21MAR85.25PE</v>
          </cell>
          <cell r="B2273">
            <v>2653443</v>
          </cell>
          <cell r="C2273">
            <v>44281</v>
          </cell>
        </row>
        <row r="2274">
          <cell r="A2274" t="str">
            <v>EURINR21MAR85.5CE</v>
          </cell>
          <cell r="B2274">
            <v>2653699</v>
          </cell>
          <cell r="C2274">
            <v>44281</v>
          </cell>
        </row>
        <row r="2275">
          <cell r="A2275" t="str">
            <v>EURINR21MAR85.5PE</v>
          </cell>
          <cell r="B2275">
            <v>2653955</v>
          </cell>
          <cell r="C2275">
            <v>44281</v>
          </cell>
        </row>
        <row r="2276">
          <cell r="A2276" t="str">
            <v>EURINR21MAR85.75CE</v>
          </cell>
          <cell r="B2276">
            <v>2654211</v>
          </cell>
          <cell r="C2276">
            <v>44281</v>
          </cell>
        </row>
        <row r="2277">
          <cell r="A2277" t="str">
            <v>EURINR21MAR85.75PE</v>
          </cell>
          <cell r="B2277">
            <v>2654467</v>
          </cell>
          <cell r="C2277">
            <v>44281</v>
          </cell>
        </row>
        <row r="2278">
          <cell r="A2278" t="str">
            <v>EURINR21MAR85CE</v>
          </cell>
          <cell r="B2278">
            <v>2652675</v>
          </cell>
          <cell r="C2278">
            <v>44281</v>
          </cell>
        </row>
        <row r="2279">
          <cell r="A2279" t="str">
            <v>EURINR21MAR85PE</v>
          </cell>
          <cell r="B2279">
            <v>2652931</v>
          </cell>
          <cell r="C2279">
            <v>44281</v>
          </cell>
        </row>
        <row r="2280">
          <cell r="A2280" t="str">
            <v>EURINR21MAR86.25CE</v>
          </cell>
          <cell r="B2280">
            <v>2655235</v>
          </cell>
          <cell r="C2280">
            <v>44281</v>
          </cell>
        </row>
        <row r="2281">
          <cell r="A2281" t="str">
            <v>EURINR21MAR86.25PE</v>
          </cell>
          <cell r="B2281">
            <v>2655491</v>
          </cell>
          <cell r="C2281">
            <v>44281</v>
          </cell>
        </row>
        <row r="2282">
          <cell r="A2282" t="str">
            <v>EURINR21MAR86.5CE</v>
          </cell>
          <cell r="B2282">
            <v>2655747</v>
          </cell>
          <cell r="C2282">
            <v>44281</v>
          </cell>
        </row>
        <row r="2283">
          <cell r="A2283" t="str">
            <v>EURINR21MAR86.5PE</v>
          </cell>
          <cell r="B2283">
            <v>2656003</v>
          </cell>
          <cell r="C2283">
            <v>44281</v>
          </cell>
        </row>
        <row r="2284">
          <cell r="A2284" t="str">
            <v>EURINR21MAR86.75CE</v>
          </cell>
          <cell r="B2284">
            <v>2656259</v>
          </cell>
          <cell r="C2284">
            <v>44281</v>
          </cell>
        </row>
        <row r="2285">
          <cell r="A2285" t="str">
            <v>EURINR21MAR86.75PE</v>
          </cell>
          <cell r="B2285">
            <v>2656515</v>
          </cell>
          <cell r="C2285">
            <v>44281</v>
          </cell>
        </row>
        <row r="2286">
          <cell r="A2286" t="str">
            <v>EURINR21MAR86CE</v>
          </cell>
          <cell r="B2286">
            <v>2654723</v>
          </cell>
          <cell r="C2286">
            <v>44281</v>
          </cell>
        </row>
        <row r="2287">
          <cell r="A2287" t="str">
            <v>EURINR21MAR86PE</v>
          </cell>
          <cell r="B2287">
            <v>2654979</v>
          </cell>
          <cell r="C2287">
            <v>44281</v>
          </cell>
        </row>
        <row r="2288">
          <cell r="A2288" t="str">
            <v>EURINR21MAR87.25CE</v>
          </cell>
          <cell r="B2288">
            <v>2657283</v>
          </cell>
          <cell r="C2288">
            <v>44281</v>
          </cell>
        </row>
        <row r="2289">
          <cell r="A2289" t="str">
            <v>EURINR21MAR87.25PE</v>
          </cell>
          <cell r="B2289">
            <v>2657539</v>
          </cell>
          <cell r="C2289">
            <v>44281</v>
          </cell>
        </row>
        <row r="2290">
          <cell r="A2290" t="str">
            <v>EURINR21MAR87.5CE</v>
          </cell>
          <cell r="B2290">
            <v>2657795</v>
          </cell>
          <cell r="C2290">
            <v>44281</v>
          </cell>
        </row>
        <row r="2291">
          <cell r="A2291" t="str">
            <v>EURINR21MAR87.5PE</v>
          </cell>
          <cell r="B2291">
            <v>2658051</v>
          </cell>
          <cell r="C2291">
            <v>44281</v>
          </cell>
        </row>
        <row r="2292">
          <cell r="A2292" t="str">
            <v>EURINR21MAR87.75CE</v>
          </cell>
          <cell r="B2292">
            <v>2658307</v>
          </cell>
          <cell r="C2292">
            <v>44281</v>
          </cell>
        </row>
        <row r="2293">
          <cell r="A2293" t="str">
            <v>EURINR21MAR87.75PE</v>
          </cell>
          <cell r="B2293">
            <v>2658563</v>
          </cell>
          <cell r="C2293">
            <v>44281</v>
          </cell>
        </row>
        <row r="2294">
          <cell r="A2294" t="str">
            <v>EURINR21MAR87CE</v>
          </cell>
          <cell r="B2294">
            <v>2656771</v>
          </cell>
          <cell r="C2294">
            <v>44281</v>
          </cell>
        </row>
        <row r="2295">
          <cell r="A2295" t="str">
            <v>EURINR21MAR87PE</v>
          </cell>
          <cell r="B2295">
            <v>2657027</v>
          </cell>
          <cell r="C2295">
            <v>44281</v>
          </cell>
        </row>
        <row r="2296">
          <cell r="A2296" t="str">
            <v>EURINR21MAR88.25CE</v>
          </cell>
          <cell r="B2296">
            <v>2659331</v>
          </cell>
          <cell r="C2296">
            <v>44281</v>
          </cell>
        </row>
        <row r="2297">
          <cell r="A2297" t="str">
            <v>EURINR21MAR88.25PE</v>
          </cell>
          <cell r="B2297">
            <v>2659587</v>
          </cell>
          <cell r="C2297">
            <v>44281</v>
          </cell>
        </row>
        <row r="2298">
          <cell r="A2298" t="str">
            <v>EURINR21MAR88.5CE</v>
          </cell>
          <cell r="B2298">
            <v>2659843</v>
          </cell>
          <cell r="C2298">
            <v>44281</v>
          </cell>
        </row>
        <row r="2299">
          <cell r="A2299" t="str">
            <v>EURINR21MAR88.5PE</v>
          </cell>
          <cell r="B2299">
            <v>2660099</v>
          </cell>
          <cell r="C2299">
            <v>44281</v>
          </cell>
        </row>
        <row r="2300">
          <cell r="A2300" t="str">
            <v>EURINR21MAR88.75CE</v>
          </cell>
          <cell r="B2300">
            <v>269827</v>
          </cell>
          <cell r="C2300">
            <v>44281</v>
          </cell>
        </row>
        <row r="2301">
          <cell r="A2301" t="str">
            <v>EURINR21MAR88.75PE</v>
          </cell>
          <cell r="B2301">
            <v>271107</v>
          </cell>
          <cell r="C2301">
            <v>44281</v>
          </cell>
        </row>
        <row r="2302">
          <cell r="A2302" t="str">
            <v>EURINR21MAR88CE</v>
          </cell>
          <cell r="B2302">
            <v>2658819</v>
          </cell>
          <cell r="C2302">
            <v>44281</v>
          </cell>
        </row>
        <row r="2303">
          <cell r="A2303" t="str">
            <v>EURINR21MAR88PE</v>
          </cell>
          <cell r="B2303">
            <v>2659075</v>
          </cell>
          <cell r="C2303">
            <v>44281</v>
          </cell>
        </row>
        <row r="2304">
          <cell r="A2304" t="str">
            <v>EURINR21MAR89.25CE</v>
          </cell>
          <cell r="B2304">
            <v>274691</v>
          </cell>
          <cell r="C2304">
            <v>44281</v>
          </cell>
        </row>
        <row r="2305">
          <cell r="A2305" t="str">
            <v>EURINR21MAR89.25PE</v>
          </cell>
          <cell r="B2305">
            <v>274947</v>
          </cell>
          <cell r="C2305">
            <v>44281</v>
          </cell>
        </row>
        <row r="2306">
          <cell r="A2306" t="str">
            <v>EURINR21MAR89.5CE</v>
          </cell>
          <cell r="B2306">
            <v>275203</v>
          </cell>
          <cell r="C2306">
            <v>44281</v>
          </cell>
        </row>
        <row r="2307">
          <cell r="A2307" t="str">
            <v>EURINR21MAR89.5PE</v>
          </cell>
          <cell r="B2307">
            <v>275971</v>
          </cell>
          <cell r="C2307">
            <v>44281</v>
          </cell>
        </row>
        <row r="2308">
          <cell r="A2308" t="str">
            <v>EURINR21MAR89.75CE</v>
          </cell>
          <cell r="B2308">
            <v>597763</v>
          </cell>
          <cell r="C2308">
            <v>44281</v>
          </cell>
        </row>
        <row r="2309">
          <cell r="A2309" t="str">
            <v>EURINR21MAR89.75PE</v>
          </cell>
          <cell r="B2309">
            <v>600579</v>
          </cell>
          <cell r="C2309">
            <v>44281</v>
          </cell>
        </row>
        <row r="2310">
          <cell r="A2310" t="str">
            <v>EURINR21MAR89CE</v>
          </cell>
          <cell r="B2310">
            <v>271875</v>
          </cell>
          <cell r="C2310">
            <v>44281</v>
          </cell>
        </row>
        <row r="2311">
          <cell r="A2311" t="str">
            <v>EURINR21MAR89PE</v>
          </cell>
          <cell r="B2311">
            <v>272899</v>
          </cell>
          <cell r="C2311">
            <v>44281</v>
          </cell>
        </row>
        <row r="2312">
          <cell r="A2312" t="str">
            <v>EURINR21MAR90.25CE</v>
          </cell>
          <cell r="B2312">
            <v>825091</v>
          </cell>
          <cell r="C2312">
            <v>44281</v>
          </cell>
        </row>
        <row r="2313">
          <cell r="A2313" t="str">
            <v>EURINR21MAR90.25PE</v>
          </cell>
          <cell r="B2313">
            <v>825347</v>
          </cell>
          <cell r="C2313">
            <v>44281</v>
          </cell>
        </row>
        <row r="2314">
          <cell r="A2314" t="str">
            <v>EURINR21MAR90.5CE</v>
          </cell>
          <cell r="B2314">
            <v>917251</v>
          </cell>
          <cell r="C2314">
            <v>44281</v>
          </cell>
        </row>
        <row r="2315">
          <cell r="A2315" t="str">
            <v>EURINR21MAR90.5PE</v>
          </cell>
          <cell r="B2315">
            <v>917507</v>
          </cell>
          <cell r="C2315">
            <v>44281</v>
          </cell>
        </row>
        <row r="2316">
          <cell r="A2316" t="str">
            <v>EURINR21MAR90.75CE</v>
          </cell>
          <cell r="B2316">
            <v>1341699</v>
          </cell>
          <cell r="C2316">
            <v>44281</v>
          </cell>
        </row>
        <row r="2317">
          <cell r="A2317" t="str">
            <v>EURINR21MAR90.75PE</v>
          </cell>
          <cell r="B2317">
            <v>1341955</v>
          </cell>
          <cell r="C2317">
            <v>44281</v>
          </cell>
        </row>
        <row r="2318">
          <cell r="A2318" t="str">
            <v>EURINR21MAR90CE</v>
          </cell>
          <cell r="B2318">
            <v>809731</v>
          </cell>
          <cell r="C2318">
            <v>44281</v>
          </cell>
        </row>
        <row r="2319">
          <cell r="A2319" t="str">
            <v>EURINR21MAR90PE</v>
          </cell>
          <cell r="B2319">
            <v>810499</v>
          </cell>
          <cell r="C2319">
            <v>44281</v>
          </cell>
        </row>
        <row r="2320">
          <cell r="A2320" t="str">
            <v>EURINR21MAR91.25CE</v>
          </cell>
          <cell r="B2320">
            <v>1342723</v>
          </cell>
          <cell r="C2320">
            <v>44281</v>
          </cell>
        </row>
        <row r="2321">
          <cell r="A2321" t="str">
            <v>EURINR21MAR91.25PE</v>
          </cell>
          <cell r="B2321">
            <v>1342979</v>
          </cell>
          <cell r="C2321">
            <v>44281</v>
          </cell>
        </row>
        <row r="2322">
          <cell r="A2322" t="str">
            <v>EURINR21MAR91.5CE</v>
          </cell>
          <cell r="B2322">
            <v>1343235</v>
          </cell>
          <cell r="C2322">
            <v>44281</v>
          </cell>
        </row>
        <row r="2323">
          <cell r="A2323" t="str">
            <v>EURINR21MAR91.5PE</v>
          </cell>
          <cell r="B2323">
            <v>1343491</v>
          </cell>
          <cell r="C2323">
            <v>44281</v>
          </cell>
        </row>
        <row r="2324">
          <cell r="A2324" t="str">
            <v>EURINR21MAR91.75CE</v>
          </cell>
          <cell r="B2324">
            <v>1343747</v>
          </cell>
          <cell r="C2324">
            <v>44281</v>
          </cell>
        </row>
        <row r="2325">
          <cell r="A2325" t="str">
            <v>EURINR21MAR91.75PE</v>
          </cell>
          <cell r="B2325">
            <v>1344003</v>
          </cell>
          <cell r="C2325">
            <v>44281</v>
          </cell>
        </row>
        <row r="2326">
          <cell r="A2326" t="str">
            <v>EURINR21MAR91CE</v>
          </cell>
          <cell r="B2326">
            <v>1342211</v>
          </cell>
          <cell r="C2326">
            <v>44281</v>
          </cell>
        </row>
        <row r="2327">
          <cell r="A2327" t="str">
            <v>EURINR21MAR91PE</v>
          </cell>
          <cell r="B2327">
            <v>1342467</v>
          </cell>
          <cell r="C2327">
            <v>44281</v>
          </cell>
        </row>
        <row r="2328">
          <cell r="A2328" t="str">
            <v>EURINR21MAR92.25CE</v>
          </cell>
          <cell r="B2328">
            <v>1994755</v>
          </cell>
          <cell r="C2328">
            <v>44281</v>
          </cell>
        </row>
        <row r="2329">
          <cell r="A2329" t="str">
            <v>EURINR21MAR92.25PE</v>
          </cell>
          <cell r="B2329">
            <v>1995011</v>
          </cell>
          <cell r="C2329">
            <v>44281</v>
          </cell>
        </row>
        <row r="2330">
          <cell r="A2330" t="str">
            <v>EURINR21MAR92.5CE</v>
          </cell>
          <cell r="B2330">
            <v>612867</v>
          </cell>
          <cell r="C2330">
            <v>44281</v>
          </cell>
        </row>
        <row r="2331">
          <cell r="A2331" t="str">
            <v>EURINR21MAR92.5PE</v>
          </cell>
          <cell r="B2331">
            <v>613123</v>
          </cell>
          <cell r="C2331">
            <v>44281</v>
          </cell>
        </row>
        <row r="2332">
          <cell r="A2332" t="str">
            <v>EURINR21MAR92.75CE</v>
          </cell>
          <cell r="B2332">
            <v>613379</v>
          </cell>
          <cell r="C2332">
            <v>44281</v>
          </cell>
        </row>
        <row r="2333">
          <cell r="A2333" t="str">
            <v>EURINR21MAR92.75PE</v>
          </cell>
          <cell r="B2333">
            <v>614147</v>
          </cell>
          <cell r="C2333">
            <v>44281</v>
          </cell>
        </row>
        <row r="2334">
          <cell r="A2334" t="str">
            <v>EURINR21MAR92CE</v>
          </cell>
          <cell r="B2334">
            <v>1620483</v>
          </cell>
          <cell r="C2334">
            <v>44281</v>
          </cell>
        </row>
        <row r="2335">
          <cell r="A2335" t="str">
            <v>EURINR21MAR92PE</v>
          </cell>
          <cell r="B2335">
            <v>1620739</v>
          </cell>
          <cell r="C2335">
            <v>44281</v>
          </cell>
        </row>
        <row r="2336">
          <cell r="A2336" t="str">
            <v>EURINR21MAR93.25CE</v>
          </cell>
          <cell r="B2336">
            <v>366339</v>
          </cell>
          <cell r="C2336">
            <v>44281</v>
          </cell>
        </row>
        <row r="2337">
          <cell r="A2337" t="str">
            <v>EURINR21MAR93.25PE</v>
          </cell>
          <cell r="B2337">
            <v>367619</v>
          </cell>
          <cell r="C2337">
            <v>44281</v>
          </cell>
        </row>
        <row r="2338">
          <cell r="A2338" t="str">
            <v>EURINR21MAR93.5CE</v>
          </cell>
          <cell r="B2338">
            <v>367875</v>
          </cell>
          <cell r="C2338">
            <v>44281</v>
          </cell>
        </row>
        <row r="2339">
          <cell r="A2339" t="str">
            <v>EURINR21MAR93.5PE</v>
          </cell>
          <cell r="B2339">
            <v>382211</v>
          </cell>
          <cell r="C2339">
            <v>44281</v>
          </cell>
        </row>
        <row r="2340">
          <cell r="A2340" t="str">
            <v>EURINR21MAR93.75CE</v>
          </cell>
          <cell r="B2340">
            <v>382467</v>
          </cell>
          <cell r="C2340">
            <v>44281</v>
          </cell>
        </row>
        <row r="2341">
          <cell r="A2341" t="str">
            <v>EURINR21MAR93.75PE</v>
          </cell>
          <cell r="B2341">
            <v>382723</v>
          </cell>
          <cell r="C2341">
            <v>44281</v>
          </cell>
        </row>
        <row r="2342">
          <cell r="A2342" t="str">
            <v>EURINR21MAR93CE</v>
          </cell>
          <cell r="B2342">
            <v>365315</v>
          </cell>
          <cell r="C2342">
            <v>44281</v>
          </cell>
        </row>
        <row r="2343">
          <cell r="A2343" t="str">
            <v>EURINR21MAR93PE</v>
          </cell>
          <cell r="B2343">
            <v>365571</v>
          </cell>
          <cell r="C2343">
            <v>44281</v>
          </cell>
        </row>
        <row r="2344">
          <cell r="A2344" t="str">
            <v>EURINR21MAR94.25CE</v>
          </cell>
          <cell r="B2344">
            <v>506883</v>
          </cell>
          <cell r="C2344">
            <v>44281</v>
          </cell>
        </row>
        <row r="2345">
          <cell r="A2345" t="str">
            <v>EURINR21MAR94.25PE</v>
          </cell>
          <cell r="B2345">
            <v>535555</v>
          </cell>
          <cell r="C2345">
            <v>44281</v>
          </cell>
        </row>
        <row r="2346">
          <cell r="A2346" t="str">
            <v>EURINR21MAR94.5CE</v>
          </cell>
          <cell r="B2346">
            <v>535811</v>
          </cell>
          <cell r="C2346">
            <v>44281</v>
          </cell>
        </row>
        <row r="2347">
          <cell r="A2347" t="str">
            <v>EURINR21MAR94.5PE</v>
          </cell>
          <cell r="B2347">
            <v>539651</v>
          </cell>
          <cell r="C2347">
            <v>44281</v>
          </cell>
        </row>
        <row r="2348">
          <cell r="A2348" t="str">
            <v>EURINR21MAR94.75CE</v>
          </cell>
          <cell r="B2348">
            <v>1424643</v>
          </cell>
          <cell r="C2348">
            <v>44281</v>
          </cell>
        </row>
        <row r="2349">
          <cell r="A2349" t="str">
            <v>EURINR21MAR94.75PE</v>
          </cell>
          <cell r="B2349">
            <v>1424899</v>
          </cell>
          <cell r="C2349">
            <v>44281</v>
          </cell>
        </row>
        <row r="2350">
          <cell r="A2350" t="str">
            <v>EURINR21MAR94CE</v>
          </cell>
          <cell r="B2350">
            <v>285443</v>
          </cell>
          <cell r="C2350">
            <v>44281</v>
          </cell>
        </row>
        <row r="2351">
          <cell r="A2351" t="str">
            <v>EURINR21MAR94PE</v>
          </cell>
          <cell r="B2351">
            <v>285699</v>
          </cell>
          <cell r="C2351">
            <v>44281</v>
          </cell>
        </row>
        <row r="2352">
          <cell r="A2352" t="str">
            <v>EURINR21MAR95.25CE</v>
          </cell>
          <cell r="B2352">
            <v>688387</v>
          </cell>
          <cell r="C2352">
            <v>44281</v>
          </cell>
        </row>
        <row r="2353">
          <cell r="A2353" t="str">
            <v>EURINR21MAR95.25PE</v>
          </cell>
          <cell r="B2353">
            <v>688643</v>
          </cell>
          <cell r="C2353">
            <v>44281</v>
          </cell>
        </row>
        <row r="2354">
          <cell r="A2354" t="str">
            <v>EURINR21MAR95.5CE</v>
          </cell>
          <cell r="B2354">
            <v>915971</v>
          </cell>
          <cell r="C2354">
            <v>44281</v>
          </cell>
        </row>
        <row r="2355">
          <cell r="A2355" t="str">
            <v>EURINR21MAR95.5PE</v>
          </cell>
          <cell r="B2355">
            <v>916739</v>
          </cell>
          <cell r="C2355">
            <v>44281</v>
          </cell>
        </row>
        <row r="2356">
          <cell r="A2356" t="str">
            <v>EURINR21MAR95.75CE</v>
          </cell>
          <cell r="B2356">
            <v>2629635</v>
          </cell>
          <cell r="C2356">
            <v>44281</v>
          </cell>
        </row>
        <row r="2357">
          <cell r="A2357" t="str">
            <v>EURINR21MAR95.75PE</v>
          </cell>
          <cell r="B2357">
            <v>2629891</v>
          </cell>
          <cell r="C2357">
            <v>44281</v>
          </cell>
        </row>
        <row r="2358">
          <cell r="A2358" t="str">
            <v>EURINR21MAR95CE</v>
          </cell>
          <cell r="B2358">
            <v>654595</v>
          </cell>
          <cell r="C2358">
            <v>44281</v>
          </cell>
        </row>
        <row r="2359">
          <cell r="A2359" t="str">
            <v>EURINR21MAR95PE</v>
          </cell>
          <cell r="B2359">
            <v>654851</v>
          </cell>
          <cell r="C2359">
            <v>44281</v>
          </cell>
        </row>
        <row r="2360">
          <cell r="A2360" t="str">
            <v>EURINR21MAR96.25CE</v>
          </cell>
          <cell r="B2360">
            <v>363011</v>
          </cell>
          <cell r="C2360">
            <v>44281</v>
          </cell>
        </row>
        <row r="2361">
          <cell r="A2361" t="str">
            <v>EURINR21MAR96.25PE</v>
          </cell>
          <cell r="B2361">
            <v>363267</v>
          </cell>
          <cell r="C2361">
            <v>44281</v>
          </cell>
        </row>
        <row r="2362">
          <cell r="A2362" t="str">
            <v>EURINR21MAR96CE</v>
          </cell>
          <cell r="B2362">
            <v>3881219</v>
          </cell>
          <cell r="C2362">
            <v>44281</v>
          </cell>
        </row>
        <row r="2363">
          <cell r="A2363" t="str">
            <v>EURINR21MAR96PE</v>
          </cell>
          <cell r="B2363">
            <v>3881475</v>
          </cell>
          <cell r="C2363">
            <v>44281</v>
          </cell>
        </row>
        <row r="2364">
          <cell r="A2364" t="str">
            <v>EURINR2130581.25CE</v>
          </cell>
          <cell r="B2364">
            <v>2973443</v>
          </cell>
          <cell r="C2364">
            <v>44260</v>
          </cell>
        </row>
        <row r="2365">
          <cell r="A2365" t="str">
            <v>EURINR2130581.25PE</v>
          </cell>
          <cell r="B2365">
            <v>2973699</v>
          </cell>
          <cell r="C2365">
            <v>44260</v>
          </cell>
        </row>
        <row r="2366">
          <cell r="A2366" t="str">
            <v>EURINR2130581.5CE</v>
          </cell>
          <cell r="B2366">
            <v>1442051</v>
          </cell>
          <cell r="C2366">
            <v>44260</v>
          </cell>
        </row>
        <row r="2367">
          <cell r="A2367" t="str">
            <v>EURINR2130581.5PE</v>
          </cell>
          <cell r="B2367">
            <v>1442307</v>
          </cell>
          <cell r="C2367">
            <v>44260</v>
          </cell>
        </row>
        <row r="2368">
          <cell r="A2368" t="str">
            <v>EURINR2130581.75CE</v>
          </cell>
          <cell r="B2368">
            <v>1080579</v>
          </cell>
          <cell r="C2368">
            <v>44260</v>
          </cell>
        </row>
        <row r="2369">
          <cell r="A2369" t="str">
            <v>EURINR2130581.75PE</v>
          </cell>
          <cell r="B2369">
            <v>1081859</v>
          </cell>
          <cell r="C2369">
            <v>44260</v>
          </cell>
        </row>
        <row r="2370">
          <cell r="A2370" t="str">
            <v>EURINR2130582.25CE</v>
          </cell>
          <cell r="B2370">
            <v>314115</v>
          </cell>
          <cell r="C2370">
            <v>44260</v>
          </cell>
        </row>
        <row r="2371">
          <cell r="A2371" t="str">
            <v>EURINR2130582.25PE</v>
          </cell>
          <cell r="B2371">
            <v>343811</v>
          </cell>
          <cell r="C2371">
            <v>44260</v>
          </cell>
        </row>
        <row r="2372">
          <cell r="A2372" t="str">
            <v>EURINR2130582.5CE</v>
          </cell>
          <cell r="B2372">
            <v>353027</v>
          </cell>
          <cell r="C2372">
            <v>44260</v>
          </cell>
        </row>
        <row r="2373">
          <cell r="A2373" t="str">
            <v>EURINR2130582.5PE</v>
          </cell>
          <cell r="B2373">
            <v>355587</v>
          </cell>
          <cell r="C2373">
            <v>44260</v>
          </cell>
        </row>
        <row r="2374">
          <cell r="A2374" t="str">
            <v>EURINR2130582.75CE</v>
          </cell>
          <cell r="B2374">
            <v>675075</v>
          </cell>
          <cell r="C2374">
            <v>44260</v>
          </cell>
        </row>
        <row r="2375">
          <cell r="A2375" t="str">
            <v>EURINR2130582.75PE</v>
          </cell>
          <cell r="B2375">
            <v>675331</v>
          </cell>
          <cell r="C2375">
            <v>44260</v>
          </cell>
        </row>
        <row r="2376">
          <cell r="A2376" t="str">
            <v>EURINR2130582CE</v>
          </cell>
          <cell r="B2376">
            <v>1082627</v>
          </cell>
          <cell r="C2376">
            <v>44260</v>
          </cell>
        </row>
        <row r="2377">
          <cell r="A2377" t="str">
            <v>EURINR2130582PE</v>
          </cell>
          <cell r="B2377">
            <v>1085187</v>
          </cell>
          <cell r="C2377">
            <v>44260</v>
          </cell>
        </row>
        <row r="2378">
          <cell r="A2378" t="str">
            <v>EURINR2130583.25CE</v>
          </cell>
          <cell r="B2378">
            <v>391683</v>
          </cell>
          <cell r="C2378">
            <v>44260</v>
          </cell>
        </row>
        <row r="2379">
          <cell r="A2379" t="str">
            <v>EURINR2130583.25PE</v>
          </cell>
          <cell r="B2379">
            <v>395267</v>
          </cell>
          <cell r="C2379">
            <v>44260</v>
          </cell>
        </row>
        <row r="2380">
          <cell r="A2380" t="str">
            <v>EURINR2130583.5CE</v>
          </cell>
          <cell r="B2380">
            <v>408323</v>
          </cell>
          <cell r="C2380">
            <v>44260</v>
          </cell>
        </row>
        <row r="2381">
          <cell r="A2381" t="str">
            <v>EURINR2130583.5PE</v>
          </cell>
          <cell r="B2381">
            <v>408579</v>
          </cell>
          <cell r="C2381">
            <v>44260</v>
          </cell>
        </row>
        <row r="2382">
          <cell r="A2382" t="str">
            <v>EURINR2130583.75CE</v>
          </cell>
          <cell r="B2382">
            <v>435203</v>
          </cell>
          <cell r="C2382">
            <v>44260</v>
          </cell>
        </row>
        <row r="2383">
          <cell r="A2383" t="str">
            <v>EURINR2130583.75PE</v>
          </cell>
          <cell r="B2383">
            <v>435459</v>
          </cell>
          <cell r="C2383">
            <v>44260</v>
          </cell>
        </row>
        <row r="2384">
          <cell r="A2384" t="str">
            <v>EURINR2130583CE</v>
          </cell>
          <cell r="B2384">
            <v>579587</v>
          </cell>
          <cell r="C2384">
            <v>44260</v>
          </cell>
        </row>
        <row r="2385">
          <cell r="A2385" t="str">
            <v>EURINR2130583PE</v>
          </cell>
          <cell r="B2385">
            <v>580099</v>
          </cell>
          <cell r="C2385">
            <v>44260</v>
          </cell>
        </row>
        <row r="2386">
          <cell r="A2386" t="str">
            <v>EURINR2130584.25CE</v>
          </cell>
          <cell r="B2386">
            <v>3856643</v>
          </cell>
          <cell r="C2386">
            <v>44260</v>
          </cell>
        </row>
        <row r="2387">
          <cell r="A2387" t="str">
            <v>EURINR2130584.25PE</v>
          </cell>
          <cell r="B2387">
            <v>3856899</v>
          </cell>
          <cell r="C2387">
            <v>44260</v>
          </cell>
        </row>
        <row r="2388">
          <cell r="A2388" t="str">
            <v>EURINR2130584.5CE</v>
          </cell>
          <cell r="B2388">
            <v>3857155</v>
          </cell>
          <cell r="C2388">
            <v>44260</v>
          </cell>
        </row>
        <row r="2389">
          <cell r="A2389" t="str">
            <v>EURINR2130584.5PE</v>
          </cell>
          <cell r="B2389">
            <v>3857411</v>
          </cell>
          <cell r="C2389">
            <v>44260</v>
          </cell>
        </row>
        <row r="2390">
          <cell r="A2390" t="str">
            <v>EURINR2130584.75CE</v>
          </cell>
          <cell r="B2390">
            <v>3857667</v>
          </cell>
          <cell r="C2390">
            <v>44260</v>
          </cell>
        </row>
        <row r="2391">
          <cell r="A2391" t="str">
            <v>EURINR2130584.75PE</v>
          </cell>
          <cell r="B2391">
            <v>3857923</v>
          </cell>
          <cell r="C2391">
            <v>44260</v>
          </cell>
        </row>
        <row r="2392">
          <cell r="A2392" t="str">
            <v>EURINR2130584CE</v>
          </cell>
          <cell r="B2392">
            <v>3856131</v>
          </cell>
          <cell r="C2392">
            <v>44260</v>
          </cell>
        </row>
        <row r="2393">
          <cell r="A2393" t="str">
            <v>EURINR2130584PE</v>
          </cell>
          <cell r="B2393">
            <v>3856387</v>
          </cell>
          <cell r="C2393">
            <v>44260</v>
          </cell>
        </row>
        <row r="2394">
          <cell r="A2394" t="str">
            <v>EURINR2130585.25CE</v>
          </cell>
          <cell r="B2394">
            <v>3858691</v>
          </cell>
          <cell r="C2394">
            <v>44260</v>
          </cell>
        </row>
        <row r="2395">
          <cell r="A2395" t="str">
            <v>EURINR2130585.25PE</v>
          </cell>
          <cell r="B2395">
            <v>3858947</v>
          </cell>
          <cell r="C2395">
            <v>44260</v>
          </cell>
        </row>
        <row r="2396">
          <cell r="A2396" t="str">
            <v>EURINR2130585.5CE</v>
          </cell>
          <cell r="B2396">
            <v>3859203</v>
          </cell>
          <cell r="C2396">
            <v>44260</v>
          </cell>
        </row>
        <row r="2397">
          <cell r="A2397" t="str">
            <v>EURINR2130585.5PE</v>
          </cell>
          <cell r="B2397">
            <v>3859459</v>
          </cell>
          <cell r="C2397">
            <v>44260</v>
          </cell>
        </row>
        <row r="2398">
          <cell r="A2398" t="str">
            <v>EURINR2130585.75CE</v>
          </cell>
          <cell r="B2398">
            <v>3859715</v>
          </cell>
          <cell r="C2398">
            <v>44260</v>
          </cell>
        </row>
        <row r="2399">
          <cell r="A2399" t="str">
            <v>EURINR2130585.75PE</v>
          </cell>
          <cell r="B2399">
            <v>3859971</v>
          </cell>
          <cell r="C2399">
            <v>44260</v>
          </cell>
        </row>
        <row r="2400">
          <cell r="A2400" t="str">
            <v>EURINR2130585CE</v>
          </cell>
          <cell r="B2400">
            <v>3858179</v>
          </cell>
          <cell r="C2400">
            <v>44260</v>
          </cell>
        </row>
        <row r="2401">
          <cell r="A2401" t="str">
            <v>EURINR2130585PE</v>
          </cell>
          <cell r="B2401">
            <v>3858435</v>
          </cell>
          <cell r="C2401">
            <v>44260</v>
          </cell>
        </row>
        <row r="2402">
          <cell r="A2402" t="str">
            <v>EURINR2130586.25CE</v>
          </cell>
          <cell r="B2402">
            <v>3860739</v>
          </cell>
          <cell r="C2402">
            <v>44260</v>
          </cell>
        </row>
        <row r="2403">
          <cell r="A2403" t="str">
            <v>EURINR2130586.25PE</v>
          </cell>
          <cell r="B2403">
            <v>3860995</v>
          </cell>
          <cell r="C2403">
            <v>44260</v>
          </cell>
        </row>
        <row r="2404">
          <cell r="A2404" t="str">
            <v>EURINR2130586.5CE</v>
          </cell>
          <cell r="B2404">
            <v>3861251</v>
          </cell>
          <cell r="C2404">
            <v>44260</v>
          </cell>
        </row>
        <row r="2405">
          <cell r="A2405" t="str">
            <v>EURINR2130586.5PE</v>
          </cell>
          <cell r="B2405">
            <v>3861507</v>
          </cell>
          <cell r="C2405">
            <v>44260</v>
          </cell>
        </row>
        <row r="2406">
          <cell r="A2406" t="str">
            <v>EURINR2130586.75CE</v>
          </cell>
          <cell r="B2406">
            <v>3861763</v>
          </cell>
          <cell r="C2406">
            <v>44260</v>
          </cell>
        </row>
        <row r="2407">
          <cell r="A2407" t="str">
            <v>EURINR2130586.75PE</v>
          </cell>
          <cell r="B2407">
            <v>3862019</v>
          </cell>
          <cell r="C2407">
            <v>44260</v>
          </cell>
        </row>
        <row r="2408">
          <cell r="A2408" t="str">
            <v>EURINR2130586CE</v>
          </cell>
          <cell r="B2408">
            <v>3860227</v>
          </cell>
          <cell r="C2408">
            <v>44260</v>
          </cell>
        </row>
        <row r="2409">
          <cell r="A2409" t="str">
            <v>EURINR2130586PE</v>
          </cell>
          <cell r="B2409">
            <v>3860483</v>
          </cell>
          <cell r="C2409">
            <v>44260</v>
          </cell>
        </row>
        <row r="2410">
          <cell r="A2410" t="str">
            <v>EURINR2130587.25CE</v>
          </cell>
          <cell r="B2410">
            <v>3862787</v>
          </cell>
          <cell r="C2410">
            <v>44260</v>
          </cell>
        </row>
        <row r="2411">
          <cell r="A2411" t="str">
            <v>EURINR2130587.25PE</v>
          </cell>
          <cell r="B2411">
            <v>3863043</v>
          </cell>
          <cell r="C2411">
            <v>44260</v>
          </cell>
        </row>
        <row r="2412">
          <cell r="A2412" t="str">
            <v>EURINR2130587.5CE</v>
          </cell>
          <cell r="B2412">
            <v>3863299</v>
          </cell>
          <cell r="C2412">
            <v>44260</v>
          </cell>
        </row>
        <row r="2413">
          <cell r="A2413" t="str">
            <v>EURINR2130587.5PE</v>
          </cell>
          <cell r="B2413">
            <v>3863555</v>
          </cell>
          <cell r="C2413">
            <v>44260</v>
          </cell>
        </row>
        <row r="2414">
          <cell r="A2414" t="str">
            <v>EURINR2130587.75CE</v>
          </cell>
          <cell r="B2414">
            <v>3863811</v>
          </cell>
          <cell r="C2414">
            <v>44260</v>
          </cell>
        </row>
        <row r="2415">
          <cell r="A2415" t="str">
            <v>EURINR2130587.75PE</v>
          </cell>
          <cell r="B2415">
            <v>3864067</v>
          </cell>
          <cell r="C2415">
            <v>44260</v>
          </cell>
        </row>
        <row r="2416">
          <cell r="A2416" t="str">
            <v>EURINR2130587CE</v>
          </cell>
          <cell r="B2416">
            <v>3862275</v>
          </cell>
          <cell r="C2416">
            <v>44260</v>
          </cell>
        </row>
        <row r="2417">
          <cell r="A2417" t="str">
            <v>EURINR2130587PE</v>
          </cell>
          <cell r="B2417">
            <v>3862531</v>
          </cell>
          <cell r="C2417">
            <v>44260</v>
          </cell>
        </row>
        <row r="2418">
          <cell r="A2418" t="str">
            <v>EURINR2130588.25CE</v>
          </cell>
          <cell r="B2418">
            <v>3864835</v>
          </cell>
          <cell r="C2418">
            <v>44260</v>
          </cell>
        </row>
        <row r="2419">
          <cell r="A2419" t="str">
            <v>EURINR2130588.25PE</v>
          </cell>
          <cell r="B2419">
            <v>3865091</v>
          </cell>
          <cell r="C2419">
            <v>44260</v>
          </cell>
        </row>
        <row r="2420">
          <cell r="A2420" t="str">
            <v>EURINR2130588.5CE</v>
          </cell>
          <cell r="B2420">
            <v>3865347</v>
          </cell>
          <cell r="C2420">
            <v>44260</v>
          </cell>
        </row>
        <row r="2421">
          <cell r="A2421" t="str">
            <v>EURINR2130588.5PE</v>
          </cell>
          <cell r="B2421">
            <v>3865603</v>
          </cell>
          <cell r="C2421">
            <v>44260</v>
          </cell>
        </row>
        <row r="2422">
          <cell r="A2422" t="str">
            <v>EURINR2130588.75CE</v>
          </cell>
          <cell r="B2422">
            <v>3865859</v>
          </cell>
          <cell r="C2422">
            <v>44260</v>
          </cell>
        </row>
        <row r="2423">
          <cell r="A2423" t="str">
            <v>EURINR2130588.75PE</v>
          </cell>
          <cell r="B2423">
            <v>3866115</v>
          </cell>
          <cell r="C2423">
            <v>44260</v>
          </cell>
        </row>
        <row r="2424">
          <cell r="A2424" t="str">
            <v>EURINR2130588CE</v>
          </cell>
          <cell r="B2424">
            <v>3864323</v>
          </cell>
          <cell r="C2424">
            <v>44260</v>
          </cell>
        </row>
        <row r="2425">
          <cell r="A2425" t="str">
            <v>EURINR2130588PE</v>
          </cell>
          <cell r="B2425">
            <v>3864579</v>
          </cell>
          <cell r="C2425">
            <v>44260</v>
          </cell>
        </row>
        <row r="2426">
          <cell r="A2426" t="str">
            <v>EURINR2130589.25CE</v>
          </cell>
          <cell r="B2426">
            <v>3866883</v>
          </cell>
          <cell r="C2426">
            <v>44260</v>
          </cell>
        </row>
        <row r="2427">
          <cell r="A2427" t="str">
            <v>EURINR2130589.25PE</v>
          </cell>
          <cell r="B2427">
            <v>3867139</v>
          </cell>
          <cell r="C2427">
            <v>44260</v>
          </cell>
        </row>
        <row r="2428">
          <cell r="A2428" t="str">
            <v>EURINR2130589.5CE</v>
          </cell>
          <cell r="B2428">
            <v>3867395</v>
          </cell>
          <cell r="C2428">
            <v>44260</v>
          </cell>
        </row>
        <row r="2429">
          <cell r="A2429" t="str">
            <v>EURINR2130589.5PE</v>
          </cell>
          <cell r="B2429">
            <v>3867651</v>
          </cell>
          <cell r="C2429">
            <v>44260</v>
          </cell>
        </row>
        <row r="2430">
          <cell r="A2430" t="str">
            <v>EURINR2130589.75CE</v>
          </cell>
          <cell r="B2430">
            <v>3867907</v>
          </cell>
          <cell r="C2430">
            <v>44260</v>
          </cell>
        </row>
        <row r="2431">
          <cell r="A2431" t="str">
            <v>EURINR2130589.75PE</v>
          </cell>
          <cell r="B2431">
            <v>3868163</v>
          </cell>
          <cell r="C2431">
            <v>44260</v>
          </cell>
        </row>
        <row r="2432">
          <cell r="A2432" t="str">
            <v>EURINR2130589CE</v>
          </cell>
          <cell r="B2432">
            <v>3866371</v>
          </cell>
          <cell r="C2432">
            <v>44260</v>
          </cell>
        </row>
        <row r="2433">
          <cell r="A2433" t="str">
            <v>EURINR2130589PE</v>
          </cell>
          <cell r="B2433">
            <v>3866627</v>
          </cell>
          <cell r="C2433">
            <v>44260</v>
          </cell>
        </row>
        <row r="2434">
          <cell r="A2434" t="str">
            <v>EURINR2130590.25CE</v>
          </cell>
          <cell r="B2434">
            <v>3868931</v>
          </cell>
          <cell r="C2434">
            <v>44260</v>
          </cell>
        </row>
        <row r="2435">
          <cell r="A2435" t="str">
            <v>EURINR2130590.25PE</v>
          </cell>
          <cell r="B2435">
            <v>3869187</v>
          </cell>
          <cell r="C2435">
            <v>44260</v>
          </cell>
        </row>
        <row r="2436">
          <cell r="A2436" t="str">
            <v>EURINR2130590.5CE</v>
          </cell>
          <cell r="B2436">
            <v>3869443</v>
          </cell>
          <cell r="C2436">
            <v>44260</v>
          </cell>
        </row>
        <row r="2437">
          <cell r="A2437" t="str">
            <v>EURINR2130590.5PE</v>
          </cell>
          <cell r="B2437">
            <v>3869699</v>
          </cell>
          <cell r="C2437">
            <v>44260</v>
          </cell>
        </row>
        <row r="2438">
          <cell r="A2438" t="str">
            <v>EURINR2130590.75CE</v>
          </cell>
          <cell r="B2438">
            <v>3869955</v>
          </cell>
          <cell r="C2438">
            <v>44260</v>
          </cell>
        </row>
        <row r="2439">
          <cell r="A2439" t="str">
            <v>EURINR2130590.75PE</v>
          </cell>
          <cell r="B2439">
            <v>3870211</v>
          </cell>
          <cell r="C2439">
            <v>44260</v>
          </cell>
        </row>
        <row r="2440">
          <cell r="A2440" t="str">
            <v>EURINR2130590CE</v>
          </cell>
          <cell r="B2440">
            <v>3868419</v>
          </cell>
          <cell r="C2440">
            <v>44260</v>
          </cell>
        </row>
        <row r="2441">
          <cell r="A2441" t="str">
            <v>EURINR2130590PE</v>
          </cell>
          <cell r="B2441">
            <v>3868675</v>
          </cell>
          <cell r="C2441">
            <v>44260</v>
          </cell>
        </row>
        <row r="2442">
          <cell r="A2442" t="str">
            <v>EURINR2130591.25CE</v>
          </cell>
          <cell r="B2442">
            <v>3870979</v>
          </cell>
          <cell r="C2442">
            <v>44260</v>
          </cell>
        </row>
        <row r="2443">
          <cell r="A2443" t="str">
            <v>EURINR2130591.25PE</v>
          </cell>
          <cell r="B2443">
            <v>3871235</v>
          </cell>
          <cell r="C2443">
            <v>44260</v>
          </cell>
        </row>
        <row r="2444">
          <cell r="A2444" t="str">
            <v>EURINR2130591.5CE</v>
          </cell>
          <cell r="B2444">
            <v>3871491</v>
          </cell>
          <cell r="C2444">
            <v>44260</v>
          </cell>
        </row>
        <row r="2445">
          <cell r="A2445" t="str">
            <v>EURINR2130591.5PE</v>
          </cell>
          <cell r="B2445">
            <v>3871747</v>
          </cell>
          <cell r="C2445">
            <v>44260</v>
          </cell>
        </row>
        <row r="2446">
          <cell r="A2446" t="str">
            <v>EURINR2130591.75CE</v>
          </cell>
          <cell r="B2446">
            <v>3872003</v>
          </cell>
          <cell r="C2446">
            <v>44260</v>
          </cell>
        </row>
        <row r="2447">
          <cell r="A2447" t="str">
            <v>EURINR2130591.75PE</v>
          </cell>
          <cell r="B2447">
            <v>3872259</v>
          </cell>
          <cell r="C2447">
            <v>44260</v>
          </cell>
        </row>
        <row r="2448">
          <cell r="A2448" t="str">
            <v>EURINR2130591CE</v>
          </cell>
          <cell r="B2448">
            <v>3870467</v>
          </cell>
          <cell r="C2448">
            <v>44260</v>
          </cell>
        </row>
        <row r="2449">
          <cell r="A2449" t="str">
            <v>EURINR2130591PE</v>
          </cell>
          <cell r="B2449">
            <v>3870723</v>
          </cell>
          <cell r="C2449">
            <v>44260</v>
          </cell>
        </row>
        <row r="2450">
          <cell r="A2450" t="str">
            <v>EURINR2130592.25CE</v>
          </cell>
          <cell r="B2450">
            <v>3873027</v>
          </cell>
          <cell r="C2450">
            <v>44260</v>
          </cell>
        </row>
        <row r="2451">
          <cell r="A2451" t="str">
            <v>EURINR2130592.25PE</v>
          </cell>
          <cell r="B2451">
            <v>3873283</v>
          </cell>
          <cell r="C2451">
            <v>44260</v>
          </cell>
        </row>
        <row r="2452">
          <cell r="A2452" t="str">
            <v>EURINR2130592.5CE</v>
          </cell>
          <cell r="B2452">
            <v>3873539</v>
          </cell>
          <cell r="C2452">
            <v>44260</v>
          </cell>
        </row>
        <row r="2453">
          <cell r="A2453" t="str">
            <v>EURINR2130592.5PE</v>
          </cell>
          <cell r="B2453">
            <v>3873795</v>
          </cell>
          <cell r="C2453">
            <v>44260</v>
          </cell>
        </row>
        <row r="2454">
          <cell r="A2454" t="str">
            <v>EURINR2130592.75CE</v>
          </cell>
          <cell r="B2454">
            <v>3874051</v>
          </cell>
          <cell r="C2454">
            <v>44260</v>
          </cell>
        </row>
        <row r="2455">
          <cell r="A2455" t="str">
            <v>EURINR2130592.75PE</v>
          </cell>
          <cell r="B2455">
            <v>3874307</v>
          </cell>
          <cell r="C2455">
            <v>44260</v>
          </cell>
        </row>
        <row r="2456">
          <cell r="A2456" t="str">
            <v>EURINR2130592CE</v>
          </cell>
          <cell r="B2456">
            <v>3872515</v>
          </cell>
          <cell r="C2456">
            <v>44260</v>
          </cell>
        </row>
        <row r="2457">
          <cell r="A2457" t="str">
            <v>EURINR2130592PE</v>
          </cell>
          <cell r="B2457">
            <v>3872771</v>
          </cell>
          <cell r="C2457">
            <v>44260</v>
          </cell>
        </row>
        <row r="2458">
          <cell r="A2458" t="str">
            <v>EURINR2130593.25CE</v>
          </cell>
          <cell r="B2458">
            <v>3875075</v>
          </cell>
          <cell r="C2458">
            <v>44260</v>
          </cell>
        </row>
        <row r="2459">
          <cell r="A2459" t="str">
            <v>EURINR2130593.25PE</v>
          </cell>
          <cell r="B2459">
            <v>3875331</v>
          </cell>
          <cell r="C2459">
            <v>44260</v>
          </cell>
        </row>
        <row r="2460">
          <cell r="A2460" t="str">
            <v>EURINR2130593.5CE</v>
          </cell>
          <cell r="B2460">
            <v>3875587</v>
          </cell>
          <cell r="C2460">
            <v>44260</v>
          </cell>
        </row>
        <row r="2461">
          <cell r="A2461" t="str">
            <v>EURINR2130593.5PE</v>
          </cell>
          <cell r="B2461">
            <v>3875843</v>
          </cell>
          <cell r="C2461">
            <v>44260</v>
          </cell>
        </row>
        <row r="2462">
          <cell r="A2462" t="str">
            <v>EURINR2130593.75CE</v>
          </cell>
          <cell r="B2462">
            <v>3876099</v>
          </cell>
          <cell r="C2462">
            <v>44260</v>
          </cell>
        </row>
        <row r="2463">
          <cell r="A2463" t="str">
            <v>EURINR2130593.75PE</v>
          </cell>
          <cell r="B2463">
            <v>3876355</v>
          </cell>
          <cell r="C2463">
            <v>44260</v>
          </cell>
        </row>
        <row r="2464">
          <cell r="A2464" t="str">
            <v>EURINR2130593CE</v>
          </cell>
          <cell r="B2464">
            <v>3874563</v>
          </cell>
          <cell r="C2464">
            <v>44260</v>
          </cell>
        </row>
        <row r="2465">
          <cell r="A2465" t="str">
            <v>EURINR2130593PE</v>
          </cell>
          <cell r="B2465">
            <v>3874819</v>
          </cell>
          <cell r="C2465">
            <v>44260</v>
          </cell>
        </row>
        <row r="2466">
          <cell r="A2466" t="str">
            <v>EURINR2130594.25CE</v>
          </cell>
          <cell r="B2466">
            <v>3877123</v>
          </cell>
          <cell r="C2466">
            <v>44260</v>
          </cell>
        </row>
        <row r="2467">
          <cell r="A2467" t="str">
            <v>EURINR2130594.25PE</v>
          </cell>
          <cell r="B2467">
            <v>3877379</v>
          </cell>
          <cell r="C2467">
            <v>44260</v>
          </cell>
        </row>
        <row r="2468">
          <cell r="A2468" t="str">
            <v>EURINR2130594.5CE</v>
          </cell>
          <cell r="B2468">
            <v>3877635</v>
          </cell>
          <cell r="C2468">
            <v>44260</v>
          </cell>
        </row>
        <row r="2469">
          <cell r="A2469" t="str">
            <v>EURINR2130594.5PE</v>
          </cell>
          <cell r="B2469">
            <v>3877891</v>
          </cell>
          <cell r="C2469">
            <v>44260</v>
          </cell>
        </row>
        <row r="2470">
          <cell r="A2470" t="str">
            <v>EURINR2130594.75CE</v>
          </cell>
          <cell r="B2470">
            <v>3878147</v>
          </cell>
          <cell r="C2470">
            <v>44260</v>
          </cell>
        </row>
        <row r="2471">
          <cell r="A2471" t="str">
            <v>EURINR2130594.75PE</v>
          </cell>
          <cell r="B2471">
            <v>3878403</v>
          </cell>
          <cell r="C2471">
            <v>44260</v>
          </cell>
        </row>
        <row r="2472">
          <cell r="A2472" t="str">
            <v>EURINR2130594CE</v>
          </cell>
          <cell r="B2472">
            <v>3876611</v>
          </cell>
          <cell r="C2472">
            <v>44260</v>
          </cell>
        </row>
        <row r="2473">
          <cell r="A2473" t="str">
            <v>EURINR2130594PE</v>
          </cell>
          <cell r="B2473">
            <v>3876867</v>
          </cell>
          <cell r="C2473">
            <v>44260</v>
          </cell>
        </row>
        <row r="2474">
          <cell r="A2474" t="str">
            <v>EURINR2130595.25CE</v>
          </cell>
          <cell r="B2474">
            <v>3879171</v>
          </cell>
          <cell r="C2474">
            <v>44260</v>
          </cell>
        </row>
        <row r="2475">
          <cell r="A2475" t="str">
            <v>EURINR2130595.25PE</v>
          </cell>
          <cell r="B2475">
            <v>3879427</v>
          </cell>
          <cell r="C2475">
            <v>44260</v>
          </cell>
        </row>
        <row r="2476">
          <cell r="A2476" t="str">
            <v>EURINR2130595.5CE</v>
          </cell>
          <cell r="B2476">
            <v>3879683</v>
          </cell>
          <cell r="C2476">
            <v>44260</v>
          </cell>
        </row>
        <row r="2477">
          <cell r="A2477" t="str">
            <v>EURINR2130595.5PE</v>
          </cell>
          <cell r="B2477">
            <v>3879939</v>
          </cell>
          <cell r="C2477">
            <v>44260</v>
          </cell>
        </row>
        <row r="2478">
          <cell r="A2478" t="str">
            <v>EURINR2130595.75CE</v>
          </cell>
          <cell r="B2478">
            <v>3880195</v>
          </cell>
          <cell r="C2478">
            <v>44260</v>
          </cell>
        </row>
        <row r="2479">
          <cell r="A2479" t="str">
            <v>EURINR2130595.75PE</v>
          </cell>
          <cell r="B2479">
            <v>3880451</v>
          </cell>
          <cell r="C2479">
            <v>44260</v>
          </cell>
        </row>
        <row r="2480">
          <cell r="A2480" t="str">
            <v>EURINR2130595CE</v>
          </cell>
          <cell r="B2480">
            <v>3878659</v>
          </cell>
          <cell r="C2480">
            <v>44260</v>
          </cell>
        </row>
        <row r="2481">
          <cell r="A2481" t="str">
            <v>EURINR2130595PE</v>
          </cell>
          <cell r="B2481">
            <v>3878915</v>
          </cell>
          <cell r="C2481">
            <v>44260</v>
          </cell>
        </row>
        <row r="2482">
          <cell r="A2482" t="str">
            <v>EURINR2130596.25CE</v>
          </cell>
          <cell r="B2482">
            <v>362243</v>
          </cell>
          <cell r="C2482">
            <v>44260</v>
          </cell>
        </row>
        <row r="2483">
          <cell r="A2483" t="str">
            <v>EURINR2130596.25PE</v>
          </cell>
          <cell r="B2483">
            <v>362499</v>
          </cell>
          <cell r="C2483">
            <v>44260</v>
          </cell>
        </row>
        <row r="2484">
          <cell r="A2484" t="str">
            <v>EURINR2130596CE</v>
          </cell>
          <cell r="B2484">
            <v>3880707</v>
          </cell>
          <cell r="C2484">
            <v>44260</v>
          </cell>
        </row>
        <row r="2485">
          <cell r="A2485" t="str">
            <v>EURINR2130596PE</v>
          </cell>
          <cell r="B2485">
            <v>3880963</v>
          </cell>
          <cell r="C2485">
            <v>44260</v>
          </cell>
        </row>
        <row r="2486">
          <cell r="A2486" t="str">
            <v>EURINR2131281.25CE</v>
          </cell>
          <cell r="B2486">
            <v>2973955</v>
          </cell>
          <cell r="C2486">
            <v>44267</v>
          </cell>
        </row>
        <row r="2487">
          <cell r="A2487" t="str">
            <v>EURINR2131281.25PE</v>
          </cell>
          <cell r="B2487">
            <v>2974211</v>
          </cell>
          <cell r="C2487">
            <v>44267</v>
          </cell>
        </row>
        <row r="2488">
          <cell r="A2488" t="str">
            <v>EURINR2131281.5CE</v>
          </cell>
          <cell r="B2488">
            <v>1442563</v>
          </cell>
          <cell r="C2488">
            <v>44267</v>
          </cell>
        </row>
        <row r="2489">
          <cell r="A2489" t="str">
            <v>EURINR2131281.5PE</v>
          </cell>
          <cell r="B2489">
            <v>1442819</v>
          </cell>
          <cell r="C2489">
            <v>44267</v>
          </cell>
        </row>
        <row r="2490">
          <cell r="A2490" t="str">
            <v>EURINR2131281.75CE</v>
          </cell>
          <cell r="B2490">
            <v>1085443</v>
          </cell>
          <cell r="C2490">
            <v>44267</v>
          </cell>
        </row>
        <row r="2491">
          <cell r="A2491" t="str">
            <v>EURINR2131281.75PE</v>
          </cell>
          <cell r="B2491">
            <v>1108483</v>
          </cell>
          <cell r="C2491">
            <v>44267</v>
          </cell>
        </row>
        <row r="2492">
          <cell r="A2492" t="str">
            <v>EURINR2131282.25CE</v>
          </cell>
          <cell r="B2492">
            <v>344835</v>
          </cell>
          <cell r="C2492">
            <v>44267</v>
          </cell>
        </row>
        <row r="2493">
          <cell r="A2493" t="str">
            <v>EURINR2131282.25PE</v>
          </cell>
          <cell r="B2493">
            <v>384003</v>
          </cell>
          <cell r="C2493">
            <v>44267</v>
          </cell>
        </row>
        <row r="2494">
          <cell r="A2494" t="str">
            <v>EURINR2131282.5CE</v>
          </cell>
          <cell r="B2494">
            <v>355843</v>
          </cell>
          <cell r="C2494">
            <v>44267</v>
          </cell>
        </row>
        <row r="2495">
          <cell r="A2495" t="str">
            <v>EURINR2131282.5PE</v>
          </cell>
          <cell r="B2495">
            <v>356355</v>
          </cell>
          <cell r="C2495">
            <v>44267</v>
          </cell>
        </row>
        <row r="2496">
          <cell r="A2496" t="str">
            <v>EURINR2131282.75CE</v>
          </cell>
          <cell r="B2496">
            <v>675587</v>
          </cell>
          <cell r="C2496">
            <v>44267</v>
          </cell>
        </row>
        <row r="2497">
          <cell r="A2497" t="str">
            <v>EURINR2131282.75PE</v>
          </cell>
          <cell r="B2497">
            <v>675843</v>
          </cell>
          <cell r="C2497">
            <v>44267</v>
          </cell>
        </row>
        <row r="2498">
          <cell r="A2498" t="str">
            <v>EURINR2131282CE</v>
          </cell>
          <cell r="B2498">
            <v>1108739</v>
          </cell>
          <cell r="C2498">
            <v>44267</v>
          </cell>
        </row>
        <row r="2499">
          <cell r="A2499" t="str">
            <v>EURINR2131282PE</v>
          </cell>
          <cell r="B2499">
            <v>1109507</v>
          </cell>
          <cell r="C2499">
            <v>44267</v>
          </cell>
        </row>
        <row r="2500">
          <cell r="A2500" t="str">
            <v>EURINR2131283.25CE</v>
          </cell>
          <cell r="B2500">
            <v>484867</v>
          </cell>
          <cell r="C2500">
            <v>44267</v>
          </cell>
        </row>
        <row r="2501">
          <cell r="A2501" t="str">
            <v>EURINR2131283.25PE</v>
          </cell>
          <cell r="B2501">
            <v>488195</v>
          </cell>
          <cell r="C2501">
            <v>44267</v>
          </cell>
        </row>
        <row r="2502">
          <cell r="A2502" t="str">
            <v>EURINR2131283.5CE</v>
          </cell>
          <cell r="B2502">
            <v>495619</v>
          </cell>
          <cell r="C2502">
            <v>44267</v>
          </cell>
        </row>
        <row r="2503">
          <cell r="A2503" t="str">
            <v>EURINR2131283.5PE</v>
          </cell>
          <cell r="B2503">
            <v>496899</v>
          </cell>
          <cell r="C2503">
            <v>44267</v>
          </cell>
        </row>
        <row r="2504">
          <cell r="A2504" t="str">
            <v>EURINR2131283.75CE</v>
          </cell>
          <cell r="B2504">
            <v>435715</v>
          </cell>
          <cell r="C2504">
            <v>44267</v>
          </cell>
        </row>
        <row r="2505">
          <cell r="A2505" t="str">
            <v>EURINR2131283.75PE</v>
          </cell>
          <cell r="B2505">
            <v>435971</v>
          </cell>
          <cell r="C2505">
            <v>44267</v>
          </cell>
        </row>
        <row r="2506">
          <cell r="A2506" t="str">
            <v>EURINR2131283CE</v>
          </cell>
          <cell r="B2506">
            <v>585219</v>
          </cell>
          <cell r="C2506">
            <v>44267</v>
          </cell>
        </row>
        <row r="2507">
          <cell r="A2507" t="str">
            <v>EURINR2131283PE</v>
          </cell>
          <cell r="B2507">
            <v>600067</v>
          </cell>
          <cell r="C2507">
            <v>44267</v>
          </cell>
        </row>
        <row r="2508">
          <cell r="A2508" t="str">
            <v>EURINR2131284.25CE</v>
          </cell>
          <cell r="B2508">
            <v>437507</v>
          </cell>
          <cell r="C2508">
            <v>44267</v>
          </cell>
        </row>
        <row r="2509">
          <cell r="A2509" t="str">
            <v>EURINR2131284.25PE</v>
          </cell>
          <cell r="B2509">
            <v>439555</v>
          </cell>
          <cell r="C2509">
            <v>44267</v>
          </cell>
        </row>
        <row r="2510">
          <cell r="A2510" t="str">
            <v>EURINR2131284.5CE</v>
          </cell>
          <cell r="B2510">
            <v>439811</v>
          </cell>
          <cell r="C2510">
            <v>44267</v>
          </cell>
        </row>
        <row r="2511">
          <cell r="A2511" t="str">
            <v>EURINR2131284.5PE</v>
          </cell>
          <cell r="B2511">
            <v>441603</v>
          </cell>
          <cell r="C2511">
            <v>44267</v>
          </cell>
        </row>
        <row r="2512">
          <cell r="A2512" t="str">
            <v>EURINR2131284.75CE</v>
          </cell>
          <cell r="B2512">
            <v>441859</v>
          </cell>
          <cell r="C2512">
            <v>44267</v>
          </cell>
        </row>
        <row r="2513">
          <cell r="A2513" t="str">
            <v>EURINR2131284.75PE</v>
          </cell>
          <cell r="B2513">
            <v>442115</v>
          </cell>
          <cell r="C2513">
            <v>44267</v>
          </cell>
        </row>
        <row r="2514">
          <cell r="A2514" t="str">
            <v>EURINR2131284CE</v>
          </cell>
          <cell r="B2514">
            <v>436227</v>
          </cell>
          <cell r="C2514">
            <v>44267</v>
          </cell>
        </row>
        <row r="2515">
          <cell r="A2515" t="str">
            <v>EURINR2131284PE</v>
          </cell>
          <cell r="B2515">
            <v>436483</v>
          </cell>
          <cell r="C2515">
            <v>44267</v>
          </cell>
        </row>
        <row r="2516">
          <cell r="A2516" t="str">
            <v>EURINR2131285.25CE</v>
          </cell>
          <cell r="B2516">
            <v>444419</v>
          </cell>
          <cell r="C2516">
            <v>44267</v>
          </cell>
        </row>
        <row r="2517">
          <cell r="A2517" t="str">
            <v>EURINR2131285.25PE</v>
          </cell>
          <cell r="B2517">
            <v>444675</v>
          </cell>
          <cell r="C2517">
            <v>44267</v>
          </cell>
        </row>
        <row r="2518">
          <cell r="A2518" t="str">
            <v>EURINR2131285.5CE</v>
          </cell>
          <cell r="B2518">
            <v>444931</v>
          </cell>
          <cell r="C2518">
            <v>44267</v>
          </cell>
        </row>
        <row r="2519">
          <cell r="A2519" t="str">
            <v>EURINR2131285.5PE</v>
          </cell>
          <cell r="B2519">
            <v>445187</v>
          </cell>
          <cell r="C2519">
            <v>44267</v>
          </cell>
        </row>
        <row r="2520">
          <cell r="A2520" t="str">
            <v>EURINR2131285.75CE</v>
          </cell>
          <cell r="B2520">
            <v>445443</v>
          </cell>
          <cell r="C2520">
            <v>44267</v>
          </cell>
        </row>
        <row r="2521">
          <cell r="A2521" t="str">
            <v>EURINR2131285.75PE</v>
          </cell>
          <cell r="B2521">
            <v>447491</v>
          </cell>
          <cell r="C2521">
            <v>44267</v>
          </cell>
        </row>
        <row r="2522">
          <cell r="A2522" t="str">
            <v>EURINR2131285CE</v>
          </cell>
          <cell r="B2522">
            <v>442371</v>
          </cell>
          <cell r="C2522">
            <v>44267</v>
          </cell>
        </row>
        <row r="2523">
          <cell r="A2523" t="str">
            <v>EURINR2131285PE</v>
          </cell>
          <cell r="B2523">
            <v>444163</v>
          </cell>
          <cell r="C2523">
            <v>44267</v>
          </cell>
        </row>
        <row r="2524">
          <cell r="A2524" t="str">
            <v>EURINR2131286.25CE</v>
          </cell>
          <cell r="B2524">
            <v>450819</v>
          </cell>
          <cell r="C2524">
            <v>44267</v>
          </cell>
        </row>
        <row r="2525">
          <cell r="A2525" t="str">
            <v>EURINR2131286.25PE</v>
          </cell>
          <cell r="B2525">
            <v>451587</v>
          </cell>
          <cell r="C2525">
            <v>44267</v>
          </cell>
        </row>
        <row r="2526">
          <cell r="A2526" t="str">
            <v>EURINR2131286.5CE</v>
          </cell>
          <cell r="B2526">
            <v>451843</v>
          </cell>
          <cell r="C2526">
            <v>44267</v>
          </cell>
        </row>
        <row r="2527">
          <cell r="A2527" t="str">
            <v>EURINR2131286.5PE</v>
          </cell>
          <cell r="B2527">
            <v>455171</v>
          </cell>
          <cell r="C2527">
            <v>44267</v>
          </cell>
        </row>
        <row r="2528">
          <cell r="A2528" t="str">
            <v>EURINR2131286.75CE</v>
          </cell>
          <cell r="B2528">
            <v>463875</v>
          </cell>
          <cell r="C2528">
            <v>44267</v>
          </cell>
        </row>
        <row r="2529">
          <cell r="A2529" t="str">
            <v>EURINR2131286.75PE</v>
          </cell>
          <cell r="B2529">
            <v>464131</v>
          </cell>
          <cell r="C2529">
            <v>44267</v>
          </cell>
        </row>
        <row r="2530">
          <cell r="A2530" t="str">
            <v>EURINR2131286CE</v>
          </cell>
          <cell r="B2530">
            <v>447747</v>
          </cell>
          <cell r="C2530">
            <v>44267</v>
          </cell>
        </row>
        <row r="2531">
          <cell r="A2531" t="str">
            <v>EURINR2131286PE</v>
          </cell>
          <cell r="B2531">
            <v>448515</v>
          </cell>
          <cell r="C2531">
            <v>44267</v>
          </cell>
        </row>
        <row r="2532">
          <cell r="A2532" t="str">
            <v>EURINR2131287.25CE</v>
          </cell>
          <cell r="B2532">
            <v>477443</v>
          </cell>
          <cell r="C2532">
            <v>44267</v>
          </cell>
        </row>
        <row r="2533">
          <cell r="A2533" t="str">
            <v>EURINR2131287.25PE</v>
          </cell>
          <cell r="B2533">
            <v>482307</v>
          </cell>
          <cell r="C2533">
            <v>44267</v>
          </cell>
        </row>
        <row r="2534">
          <cell r="A2534" t="str">
            <v>EURINR2131287.5CE</v>
          </cell>
          <cell r="B2534">
            <v>483587</v>
          </cell>
          <cell r="C2534">
            <v>44267</v>
          </cell>
        </row>
        <row r="2535">
          <cell r="A2535" t="str">
            <v>EURINR2131287.5PE</v>
          </cell>
          <cell r="B2535">
            <v>484099</v>
          </cell>
          <cell r="C2535">
            <v>44267</v>
          </cell>
        </row>
        <row r="2536">
          <cell r="A2536" t="str">
            <v>EURINR2131287.75CE</v>
          </cell>
          <cell r="B2536">
            <v>485123</v>
          </cell>
          <cell r="C2536">
            <v>44267</v>
          </cell>
        </row>
        <row r="2537">
          <cell r="A2537" t="str">
            <v>EURINR2131287.75PE</v>
          </cell>
          <cell r="B2537">
            <v>486147</v>
          </cell>
          <cell r="C2537">
            <v>44267</v>
          </cell>
        </row>
        <row r="2538">
          <cell r="A2538" t="str">
            <v>EURINR2131287CE</v>
          </cell>
          <cell r="B2538">
            <v>476163</v>
          </cell>
          <cell r="C2538">
            <v>44267</v>
          </cell>
        </row>
        <row r="2539">
          <cell r="A2539" t="str">
            <v>EURINR2131287PE</v>
          </cell>
          <cell r="B2539">
            <v>476419</v>
          </cell>
          <cell r="C2539">
            <v>44267</v>
          </cell>
        </row>
        <row r="2540">
          <cell r="A2540" t="str">
            <v>EURINR2131288.25CE</v>
          </cell>
          <cell r="B2540">
            <v>489475</v>
          </cell>
          <cell r="C2540">
            <v>44267</v>
          </cell>
        </row>
        <row r="2541">
          <cell r="A2541" t="str">
            <v>EURINR2131288.25PE</v>
          </cell>
          <cell r="B2541">
            <v>489731</v>
          </cell>
          <cell r="C2541">
            <v>44267</v>
          </cell>
        </row>
        <row r="2542">
          <cell r="A2542" t="str">
            <v>EURINR2131288.5CE</v>
          </cell>
          <cell r="B2542">
            <v>490243</v>
          </cell>
          <cell r="C2542">
            <v>44267</v>
          </cell>
        </row>
        <row r="2543">
          <cell r="A2543" t="str">
            <v>EURINR2131288.5PE</v>
          </cell>
          <cell r="B2543">
            <v>490499</v>
          </cell>
          <cell r="C2543">
            <v>44267</v>
          </cell>
        </row>
        <row r="2544">
          <cell r="A2544" t="str">
            <v>EURINR2131288.75CE</v>
          </cell>
          <cell r="B2544">
            <v>491779</v>
          </cell>
          <cell r="C2544">
            <v>44267</v>
          </cell>
        </row>
        <row r="2545">
          <cell r="A2545" t="str">
            <v>EURINR2131288.75PE</v>
          </cell>
          <cell r="B2545">
            <v>492035</v>
          </cell>
          <cell r="C2545">
            <v>44267</v>
          </cell>
        </row>
        <row r="2546">
          <cell r="A2546" t="str">
            <v>EURINR2131288CE</v>
          </cell>
          <cell r="B2546">
            <v>486403</v>
          </cell>
          <cell r="C2546">
            <v>44267</v>
          </cell>
        </row>
        <row r="2547">
          <cell r="A2547" t="str">
            <v>EURINR2131288PE</v>
          </cell>
          <cell r="B2547">
            <v>489219</v>
          </cell>
          <cell r="C2547">
            <v>44267</v>
          </cell>
        </row>
        <row r="2548">
          <cell r="A2548" t="str">
            <v>EURINR2131289.25CE</v>
          </cell>
          <cell r="B2548">
            <v>497667</v>
          </cell>
          <cell r="C2548">
            <v>44267</v>
          </cell>
        </row>
        <row r="2549">
          <cell r="A2549" t="str">
            <v>EURINR2131289.25PE</v>
          </cell>
          <cell r="B2549">
            <v>497923</v>
          </cell>
          <cell r="C2549">
            <v>44267</v>
          </cell>
        </row>
        <row r="2550">
          <cell r="A2550" t="str">
            <v>EURINR2131289.5CE</v>
          </cell>
          <cell r="B2550">
            <v>498179</v>
          </cell>
          <cell r="C2550">
            <v>44267</v>
          </cell>
        </row>
        <row r="2551">
          <cell r="A2551" t="str">
            <v>EURINR2131289.5PE</v>
          </cell>
          <cell r="B2551">
            <v>498435</v>
          </cell>
          <cell r="C2551">
            <v>44267</v>
          </cell>
        </row>
        <row r="2552">
          <cell r="A2552" t="str">
            <v>EURINR2131289.75CE</v>
          </cell>
          <cell r="B2552">
            <v>501507</v>
          </cell>
          <cell r="C2552">
            <v>44267</v>
          </cell>
        </row>
        <row r="2553">
          <cell r="A2553" t="str">
            <v>EURINR2131289.75PE</v>
          </cell>
          <cell r="B2553">
            <v>501763</v>
          </cell>
          <cell r="C2553">
            <v>44267</v>
          </cell>
        </row>
        <row r="2554">
          <cell r="A2554" t="str">
            <v>EURINR2131289CE</v>
          </cell>
          <cell r="B2554">
            <v>494595</v>
          </cell>
          <cell r="C2554">
            <v>44267</v>
          </cell>
        </row>
        <row r="2555">
          <cell r="A2555" t="str">
            <v>EURINR2131289PE</v>
          </cell>
          <cell r="B2555">
            <v>497411</v>
          </cell>
          <cell r="C2555">
            <v>44267</v>
          </cell>
        </row>
        <row r="2556">
          <cell r="A2556" t="str">
            <v>EURINR2131290.25CE</v>
          </cell>
          <cell r="B2556">
            <v>504579</v>
          </cell>
          <cell r="C2556">
            <v>44267</v>
          </cell>
        </row>
        <row r="2557">
          <cell r="A2557" t="str">
            <v>EURINR2131290.25PE</v>
          </cell>
          <cell r="B2557">
            <v>504835</v>
          </cell>
          <cell r="C2557">
            <v>44267</v>
          </cell>
        </row>
        <row r="2558">
          <cell r="A2558" t="str">
            <v>EURINR2131290.5CE</v>
          </cell>
          <cell r="B2558">
            <v>507139</v>
          </cell>
          <cell r="C2558">
            <v>44267</v>
          </cell>
        </row>
        <row r="2559">
          <cell r="A2559" t="str">
            <v>EURINR2131290.5PE</v>
          </cell>
          <cell r="B2559">
            <v>507395</v>
          </cell>
          <cell r="C2559">
            <v>44267</v>
          </cell>
        </row>
        <row r="2560">
          <cell r="A2560" t="str">
            <v>EURINR2131290.75CE</v>
          </cell>
          <cell r="B2560">
            <v>507651</v>
          </cell>
          <cell r="C2560">
            <v>44267</v>
          </cell>
        </row>
        <row r="2561">
          <cell r="A2561" t="str">
            <v>EURINR2131290.75PE</v>
          </cell>
          <cell r="B2561">
            <v>507907</v>
          </cell>
          <cell r="C2561">
            <v>44267</v>
          </cell>
        </row>
        <row r="2562">
          <cell r="A2562" t="str">
            <v>EURINR2131290CE</v>
          </cell>
          <cell r="B2562">
            <v>502019</v>
          </cell>
          <cell r="C2562">
            <v>44267</v>
          </cell>
        </row>
        <row r="2563">
          <cell r="A2563" t="str">
            <v>EURINR2131290PE</v>
          </cell>
          <cell r="B2563">
            <v>504323</v>
          </cell>
          <cell r="C2563">
            <v>44267</v>
          </cell>
        </row>
        <row r="2564">
          <cell r="A2564" t="str">
            <v>EURINR2131291.25CE</v>
          </cell>
          <cell r="B2564">
            <v>510979</v>
          </cell>
          <cell r="C2564">
            <v>44267</v>
          </cell>
        </row>
        <row r="2565">
          <cell r="A2565" t="str">
            <v>EURINR2131291.25PE</v>
          </cell>
          <cell r="B2565">
            <v>511235</v>
          </cell>
          <cell r="C2565">
            <v>44267</v>
          </cell>
        </row>
        <row r="2566">
          <cell r="A2566" t="str">
            <v>EURINR2131291.5CE</v>
          </cell>
          <cell r="B2566">
            <v>511491</v>
          </cell>
          <cell r="C2566">
            <v>44267</v>
          </cell>
        </row>
        <row r="2567">
          <cell r="A2567" t="str">
            <v>EURINR2131291.5PE</v>
          </cell>
          <cell r="B2567">
            <v>511747</v>
          </cell>
          <cell r="C2567">
            <v>44267</v>
          </cell>
        </row>
        <row r="2568">
          <cell r="A2568" t="str">
            <v>EURINR2131291.75CE</v>
          </cell>
          <cell r="B2568">
            <v>512003</v>
          </cell>
          <cell r="C2568">
            <v>44267</v>
          </cell>
        </row>
        <row r="2569">
          <cell r="A2569" t="str">
            <v>EURINR2131291.75PE</v>
          </cell>
          <cell r="B2569">
            <v>512259</v>
          </cell>
          <cell r="C2569">
            <v>44267</v>
          </cell>
        </row>
        <row r="2570">
          <cell r="A2570" t="str">
            <v>EURINR2131291CE</v>
          </cell>
          <cell r="B2570">
            <v>508163</v>
          </cell>
          <cell r="C2570">
            <v>44267</v>
          </cell>
        </row>
        <row r="2571">
          <cell r="A2571" t="str">
            <v>EURINR2131291PE</v>
          </cell>
          <cell r="B2571">
            <v>508419</v>
          </cell>
          <cell r="C2571">
            <v>44267</v>
          </cell>
        </row>
        <row r="2572">
          <cell r="A2572" t="str">
            <v>EURINR2131292.25CE</v>
          </cell>
          <cell r="B2572">
            <v>519939</v>
          </cell>
          <cell r="C2572">
            <v>44267</v>
          </cell>
        </row>
        <row r="2573">
          <cell r="A2573" t="str">
            <v>EURINR2131292.25PE</v>
          </cell>
          <cell r="B2573">
            <v>539139</v>
          </cell>
          <cell r="C2573">
            <v>44267</v>
          </cell>
        </row>
        <row r="2574">
          <cell r="A2574" t="str">
            <v>EURINR2131292.5CE</v>
          </cell>
          <cell r="B2574">
            <v>539395</v>
          </cell>
          <cell r="C2574">
            <v>44267</v>
          </cell>
        </row>
        <row r="2575">
          <cell r="A2575" t="str">
            <v>EURINR2131292.5PE</v>
          </cell>
          <cell r="B2575">
            <v>659715</v>
          </cell>
          <cell r="C2575">
            <v>44267</v>
          </cell>
        </row>
        <row r="2576">
          <cell r="A2576" t="str">
            <v>EURINR2131292.75CE</v>
          </cell>
          <cell r="B2576">
            <v>659971</v>
          </cell>
          <cell r="C2576">
            <v>44267</v>
          </cell>
        </row>
        <row r="2577">
          <cell r="A2577" t="str">
            <v>EURINR2131292.75PE</v>
          </cell>
          <cell r="B2577">
            <v>720899</v>
          </cell>
          <cell r="C2577">
            <v>44267</v>
          </cell>
        </row>
        <row r="2578">
          <cell r="A2578" t="str">
            <v>EURINR2131292CE</v>
          </cell>
          <cell r="B2578">
            <v>512515</v>
          </cell>
          <cell r="C2578">
            <v>44267</v>
          </cell>
        </row>
        <row r="2579">
          <cell r="A2579" t="str">
            <v>EURINR2131292PE</v>
          </cell>
          <cell r="B2579">
            <v>512771</v>
          </cell>
          <cell r="C2579">
            <v>44267</v>
          </cell>
        </row>
        <row r="2580">
          <cell r="A2580" t="str">
            <v>EURINR2131293.25CE</v>
          </cell>
          <cell r="B2580">
            <v>739587</v>
          </cell>
          <cell r="C2580">
            <v>44267</v>
          </cell>
        </row>
        <row r="2581">
          <cell r="A2581" t="str">
            <v>EURINR2131293.25PE</v>
          </cell>
          <cell r="B2581">
            <v>957955</v>
          </cell>
          <cell r="C2581">
            <v>44267</v>
          </cell>
        </row>
        <row r="2582">
          <cell r="A2582" t="str">
            <v>EURINR2131293.5CE</v>
          </cell>
          <cell r="B2582">
            <v>958211</v>
          </cell>
          <cell r="C2582">
            <v>44267</v>
          </cell>
        </row>
        <row r="2583">
          <cell r="A2583" t="str">
            <v>EURINR2131293.5PE</v>
          </cell>
          <cell r="B2583">
            <v>958467</v>
          </cell>
          <cell r="C2583">
            <v>44267</v>
          </cell>
        </row>
        <row r="2584">
          <cell r="A2584" t="str">
            <v>EURINR2131293.75CE</v>
          </cell>
          <cell r="B2584">
            <v>958723</v>
          </cell>
          <cell r="C2584">
            <v>44267</v>
          </cell>
        </row>
        <row r="2585">
          <cell r="A2585" t="str">
            <v>EURINR2131293.75PE</v>
          </cell>
          <cell r="B2585">
            <v>958979</v>
          </cell>
          <cell r="C2585">
            <v>44267</v>
          </cell>
        </row>
        <row r="2586">
          <cell r="A2586" t="str">
            <v>EURINR2131293CE</v>
          </cell>
          <cell r="B2586">
            <v>732419</v>
          </cell>
          <cell r="C2586">
            <v>44267</v>
          </cell>
        </row>
        <row r="2587">
          <cell r="A2587" t="str">
            <v>EURINR2131293PE</v>
          </cell>
          <cell r="B2587">
            <v>739331</v>
          </cell>
          <cell r="C2587">
            <v>44267</v>
          </cell>
        </row>
        <row r="2588">
          <cell r="A2588" t="str">
            <v>EURINR2131294.25CE</v>
          </cell>
          <cell r="B2588">
            <v>959747</v>
          </cell>
          <cell r="C2588">
            <v>44267</v>
          </cell>
        </row>
        <row r="2589">
          <cell r="A2589" t="str">
            <v>EURINR2131294.25PE</v>
          </cell>
          <cell r="B2589">
            <v>961027</v>
          </cell>
          <cell r="C2589">
            <v>44267</v>
          </cell>
        </row>
        <row r="2590">
          <cell r="A2590" t="str">
            <v>EURINR2131294.5CE</v>
          </cell>
          <cell r="B2590">
            <v>961283</v>
          </cell>
          <cell r="C2590">
            <v>44267</v>
          </cell>
        </row>
        <row r="2591">
          <cell r="A2591" t="str">
            <v>EURINR2131294.5PE</v>
          </cell>
          <cell r="B2591">
            <v>961795</v>
          </cell>
          <cell r="C2591">
            <v>44267</v>
          </cell>
        </row>
        <row r="2592">
          <cell r="A2592" t="str">
            <v>EURINR2131294.75CE</v>
          </cell>
          <cell r="B2592">
            <v>965123</v>
          </cell>
          <cell r="C2592">
            <v>44267</v>
          </cell>
        </row>
        <row r="2593">
          <cell r="A2593" t="str">
            <v>EURINR2131294.75PE</v>
          </cell>
          <cell r="B2593">
            <v>1064451</v>
          </cell>
          <cell r="C2593">
            <v>44267</v>
          </cell>
        </row>
        <row r="2594">
          <cell r="A2594" t="str">
            <v>EURINR2131294CE</v>
          </cell>
          <cell r="B2594">
            <v>959235</v>
          </cell>
          <cell r="C2594">
            <v>44267</v>
          </cell>
        </row>
        <row r="2595">
          <cell r="A2595" t="str">
            <v>EURINR2131294PE</v>
          </cell>
          <cell r="B2595">
            <v>959491</v>
          </cell>
          <cell r="C2595">
            <v>44267</v>
          </cell>
        </row>
        <row r="2596">
          <cell r="A2596" t="str">
            <v>EURINR2131295.25CE</v>
          </cell>
          <cell r="B2596">
            <v>1068803</v>
          </cell>
          <cell r="C2596">
            <v>44267</v>
          </cell>
        </row>
        <row r="2597">
          <cell r="A2597" t="str">
            <v>EURINR2131295.25PE</v>
          </cell>
          <cell r="B2597">
            <v>1069059</v>
          </cell>
          <cell r="C2597">
            <v>44267</v>
          </cell>
        </row>
        <row r="2598">
          <cell r="A2598" t="str">
            <v>EURINR2131295.5CE</v>
          </cell>
          <cell r="B2598">
            <v>1069315</v>
          </cell>
          <cell r="C2598">
            <v>44267</v>
          </cell>
        </row>
        <row r="2599">
          <cell r="A2599" t="str">
            <v>EURINR2131295.5PE</v>
          </cell>
          <cell r="B2599">
            <v>1069571</v>
          </cell>
          <cell r="C2599">
            <v>44267</v>
          </cell>
        </row>
        <row r="2600">
          <cell r="A2600" t="str">
            <v>EURINR2131295.75CE</v>
          </cell>
          <cell r="B2600">
            <v>1073411</v>
          </cell>
          <cell r="C2600">
            <v>44267</v>
          </cell>
        </row>
        <row r="2601">
          <cell r="A2601" t="str">
            <v>EURINR2131295.75PE</v>
          </cell>
          <cell r="B2601">
            <v>1073667</v>
          </cell>
          <cell r="C2601">
            <v>44267</v>
          </cell>
        </row>
        <row r="2602">
          <cell r="A2602" t="str">
            <v>EURINR2131295CE</v>
          </cell>
          <cell r="B2602">
            <v>1064707</v>
          </cell>
          <cell r="C2602">
            <v>44267</v>
          </cell>
        </row>
        <row r="2603">
          <cell r="A2603" t="str">
            <v>EURINR2131295PE</v>
          </cell>
          <cell r="B2603">
            <v>1064963</v>
          </cell>
          <cell r="C2603">
            <v>44267</v>
          </cell>
        </row>
        <row r="2604">
          <cell r="A2604" t="str">
            <v>EURINR2131296.25CE</v>
          </cell>
          <cell r="B2604">
            <v>601859</v>
          </cell>
          <cell r="C2604">
            <v>44267</v>
          </cell>
        </row>
        <row r="2605">
          <cell r="A2605" t="str">
            <v>EURINR2131296.25PE</v>
          </cell>
          <cell r="B2605">
            <v>602115</v>
          </cell>
          <cell r="C2605">
            <v>44267</v>
          </cell>
        </row>
        <row r="2606">
          <cell r="A2606" t="str">
            <v>EURINR2131296CE</v>
          </cell>
          <cell r="B2606">
            <v>533507</v>
          </cell>
          <cell r="C2606">
            <v>44267</v>
          </cell>
        </row>
        <row r="2607">
          <cell r="A2607" t="str">
            <v>EURINR2131296PE</v>
          </cell>
          <cell r="B2607">
            <v>536835</v>
          </cell>
          <cell r="C2607">
            <v>44267</v>
          </cell>
        </row>
        <row r="2608">
          <cell r="A2608" t="str">
            <v>EURINR2131981.25CE</v>
          </cell>
          <cell r="B2608">
            <v>2974467</v>
          </cell>
          <cell r="C2608">
            <v>44274</v>
          </cell>
        </row>
        <row r="2609">
          <cell r="A2609" t="str">
            <v>EURINR2131981.25PE</v>
          </cell>
          <cell r="B2609">
            <v>2974723</v>
          </cell>
          <cell r="C2609">
            <v>44274</v>
          </cell>
        </row>
        <row r="2610">
          <cell r="A2610" t="str">
            <v>EURINR2131981.5CE</v>
          </cell>
          <cell r="B2610">
            <v>1443075</v>
          </cell>
          <cell r="C2610">
            <v>44274</v>
          </cell>
        </row>
        <row r="2611">
          <cell r="A2611" t="str">
            <v>EURINR2131981.5PE</v>
          </cell>
          <cell r="B2611">
            <v>1443331</v>
          </cell>
          <cell r="C2611">
            <v>44274</v>
          </cell>
        </row>
        <row r="2612">
          <cell r="A2612" t="str">
            <v>EURINR2131981.75CE</v>
          </cell>
          <cell r="B2612">
            <v>1110275</v>
          </cell>
          <cell r="C2612">
            <v>44274</v>
          </cell>
        </row>
        <row r="2613">
          <cell r="A2613" t="str">
            <v>EURINR2131981.75PE</v>
          </cell>
          <cell r="B2613">
            <v>1110531</v>
          </cell>
          <cell r="C2613">
            <v>44274</v>
          </cell>
        </row>
        <row r="2614">
          <cell r="A2614" t="str">
            <v>EURINR2131982.25CE</v>
          </cell>
          <cell r="B2614">
            <v>384259</v>
          </cell>
          <cell r="C2614">
            <v>44274</v>
          </cell>
        </row>
        <row r="2615">
          <cell r="A2615" t="str">
            <v>EURINR2131982.25PE</v>
          </cell>
          <cell r="B2615">
            <v>410627</v>
          </cell>
          <cell r="C2615">
            <v>44274</v>
          </cell>
        </row>
        <row r="2616">
          <cell r="A2616" t="str">
            <v>EURINR2131982.5CE</v>
          </cell>
          <cell r="B2616">
            <v>357635</v>
          </cell>
          <cell r="C2616">
            <v>44274</v>
          </cell>
        </row>
        <row r="2617">
          <cell r="A2617" t="str">
            <v>EURINR2131982.5PE</v>
          </cell>
          <cell r="B2617">
            <v>358915</v>
          </cell>
          <cell r="C2617">
            <v>44274</v>
          </cell>
        </row>
        <row r="2618">
          <cell r="A2618" t="str">
            <v>EURINR2131982.75CE</v>
          </cell>
          <cell r="B2618">
            <v>676099</v>
          </cell>
          <cell r="C2618">
            <v>44274</v>
          </cell>
        </row>
        <row r="2619">
          <cell r="A2619" t="str">
            <v>EURINR2131982.75PE</v>
          </cell>
          <cell r="B2619">
            <v>676355</v>
          </cell>
          <cell r="C2619">
            <v>44274</v>
          </cell>
        </row>
        <row r="2620">
          <cell r="A2620" t="str">
            <v>EURINR2131982CE</v>
          </cell>
          <cell r="B2620">
            <v>1114371</v>
          </cell>
          <cell r="C2620">
            <v>44274</v>
          </cell>
        </row>
        <row r="2621">
          <cell r="A2621" t="str">
            <v>EURINR2131982PE</v>
          </cell>
          <cell r="B2621">
            <v>1114627</v>
          </cell>
          <cell r="C2621">
            <v>44274</v>
          </cell>
        </row>
        <row r="2622">
          <cell r="A2622" t="str">
            <v>EURINR2131983.25CE</v>
          </cell>
          <cell r="B2622">
            <v>529923</v>
          </cell>
          <cell r="C2622">
            <v>44274</v>
          </cell>
        </row>
        <row r="2623">
          <cell r="A2623" t="str">
            <v>EURINR2131983.25PE</v>
          </cell>
          <cell r="B2623">
            <v>530179</v>
          </cell>
          <cell r="C2623">
            <v>44274</v>
          </cell>
        </row>
        <row r="2624">
          <cell r="A2624" t="str">
            <v>EURINR2131983.5CE</v>
          </cell>
          <cell r="B2624">
            <v>530947</v>
          </cell>
          <cell r="C2624">
            <v>44274</v>
          </cell>
        </row>
        <row r="2625">
          <cell r="A2625" t="str">
            <v>EURINR2131983.5PE</v>
          </cell>
          <cell r="B2625">
            <v>531203</v>
          </cell>
          <cell r="C2625">
            <v>44274</v>
          </cell>
        </row>
        <row r="2626">
          <cell r="A2626" t="str">
            <v>EURINR2131983.75CE</v>
          </cell>
          <cell r="B2626">
            <v>345603</v>
          </cell>
          <cell r="C2626">
            <v>44274</v>
          </cell>
        </row>
        <row r="2627">
          <cell r="A2627" t="str">
            <v>EURINR2131983.75PE</v>
          </cell>
          <cell r="B2627">
            <v>350979</v>
          </cell>
          <cell r="C2627">
            <v>44274</v>
          </cell>
        </row>
        <row r="2628">
          <cell r="A2628" t="str">
            <v>EURINR2131983CE</v>
          </cell>
          <cell r="B2628">
            <v>600323</v>
          </cell>
          <cell r="C2628">
            <v>44274</v>
          </cell>
        </row>
        <row r="2629">
          <cell r="A2629" t="str">
            <v>EURINR2131983PE</v>
          </cell>
          <cell r="B2629">
            <v>610307</v>
          </cell>
          <cell r="C2629">
            <v>44274</v>
          </cell>
        </row>
        <row r="2630">
          <cell r="A2630" t="str">
            <v>EURINR2131984.25CE</v>
          </cell>
          <cell r="B2630">
            <v>353539</v>
          </cell>
          <cell r="C2630">
            <v>44274</v>
          </cell>
        </row>
        <row r="2631">
          <cell r="A2631" t="str">
            <v>EURINR2131984.25PE</v>
          </cell>
          <cell r="B2631">
            <v>354051</v>
          </cell>
          <cell r="C2631">
            <v>44274</v>
          </cell>
        </row>
        <row r="2632">
          <cell r="A2632" t="str">
            <v>EURINR2131984.5CE</v>
          </cell>
          <cell r="B2632">
            <v>354307</v>
          </cell>
          <cell r="C2632">
            <v>44274</v>
          </cell>
        </row>
        <row r="2633">
          <cell r="A2633" t="str">
            <v>EURINR2131984.5PE</v>
          </cell>
          <cell r="B2633">
            <v>356099</v>
          </cell>
          <cell r="C2633">
            <v>44274</v>
          </cell>
        </row>
        <row r="2634">
          <cell r="A2634" t="str">
            <v>EURINR2131984.75CE</v>
          </cell>
          <cell r="B2634">
            <v>358403</v>
          </cell>
          <cell r="C2634">
            <v>44274</v>
          </cell>
        </row>
        <row r="2635">
          <cell r="A2635" t="str">
            <v>EURINR2131984.75PE</v>
          </cell>
          <cell r="B2635">
            <v>359683</v>
          </cell>
          <cell r="C2635">
            <v>44274</v>
          </cell>
        </row>
        <row r="2636">
          <cell r="A2636" t="str">
            <v>EURINR2131984CE</v>
          </cell>
          <cell r="B2636">
            <v>351235</v>
          </cell>
          <cell r="C2636">
            <v>44274</v>
          </cell>
        </row>
        <row r="2637">
          <cell r="A2637" t="str">
            <v>EURINR2131984PE</v>
          </cell>
          <cell r="B2637">
            <v>351491</v>
          </cell>
          <cell r="C2637">
            <v>44274</v>
          </cell>
        </row>
        <row r="2638">
          <cell r="A2638" t="str">
            <v>EURINR2131985.25CE</v>
          </cell>
          <cell r="B2638">
            <v>364547</v>
          </cell>
          <cell r="C2638">
            <v>44274</v>
          </cell>
        </row>
        <row r="2639">
          <cell r="A2639" t="str">
            <v>EURINR2131985.25PE</v>
          </cell>
          <cell r="B2639">
            <v>365059</v>
          </cell>
          <cell r="C2639">
            <v>44274</v>
          </cell>
        </row>
        <row r="2640">
          <cell r="A2640" t="str">
            <v>EURINR2131985.5CE</v>
          </cell>
          <cell r="B2640">
            <v>368131</v>
          </cell>
          <cell r="C2640">
            <v>44274</v>
          </cell>
        </row>
        <row r="2641">
          <cell r="A2641" t="str">
            <v>EURINR2131985.5PE</v>
          </cell>
          <cell r="B2641">
            <v>368643</v>
          </cell>
          <cell r="C2641">
            <v>44274</v>
          </cell>
        </row>
        <row r="2642">
          <cell r="A2642" t="str">
            <v>EURINR2131985.75CE</v>
          </cell>
          <cell r="B2642">
            <v>368899</v>
          </cell>
          <cell r="C2642">
            <v>44274</v>
          </cell>
        </row>
        <row r="2643">
          <cell r="A2643" t="str">
            <v>EURINR2131985.75PE</v>
          </cell>
          <cell r="B2643">
            <v>370947</v>
          </cell>
          <cell r="C2643">
            <v>44274</v>
          </cell>
        </row>
        <row r="2644">
          <cell r="A2644" t="str">
            <v>EURINR2131985CE</v>
          </cell>
          <cell r="B2644">
            <v>361987</v>
          </cell>
          <cell r="C2644">
            <v>44274</v>
          </cell>
        </row>
        <row r="2645">
          <cell r="A2645" t="str">
            <v>EURINR2131985PE</v>
          </cell>
          <cell r="B2645">
            <v>364291</v>
          </cell>
          <cell r="C2645">
            <v>44274</v>
          </cell>
        </row>
        <row r="2646">
          <cell r="A2646" t="str">
            <v>EURINR2131986.25CE</v>
          </cell>
          <cell r="B2646">
            <v>377859</v>
          </cell>
          <cell r="C2646">
            <v>44274</v>
          </cell>
        </row>
        <row r="2647">
          <cell r="A2647" t="str">
            <v>EURINR2131986.25PE</v>
          </cell>
          <cell r="B2647">
            <v>378115</v>
          </cell>
          <cell r="C2647">
            <v>44274</v>
          </cell>
        </row>
        <row r="2648">
          <cell r="A2648" t="str">
            <v>EURINR2131986.5CE</v>
          </cell>
          <cell r="B2648">
            <v>380163</v>
          </cell>
          <cell r="C2648">
            <v>44274</v>
          </cell>
        </row>
        <row r="2649">
          <cell r="A2649" t="str">
            <v>EURINR2131986.5PE</v>
          </cell>
          <cell r="B2649">
            <v>380419</v>
          </cell>
          <cell r="C2649">
            <v>44274</v>
          </cell>
        </row>
        <row r="2650">
          <cell r="A2650" t="str">
            <v>EURINR2131986.75CE</v>
          </cell>
          <cell r="B2650">
            <v>380675</v>
          </cell>
          <cell r="C2650">
            <v>44274</v>
          </cell>
        </row>
        <row r="2651">
          <cell r="A2651" t="str">
            <v>EURINR2131986.75PE</v>
          </cell>
          <cell r="B2651">
            <v>380931</v>
          </cell>
          <cell r="C2651">
            <v>44274</v>
          </cell>
        </row>
        <row r="2652">
          <cell r="A2652" t="str">
            <v>EURINR2131986CE</v>
          </cell>
          <cell r="B2652">
            <v>375043</v>
          </cell>
          <cell r="C2652">
            <v>44274</v>
          </cell>
        </row>
        <row r="2653">
          <cell r="A2653" t="str">
            <v>EURINR2131986PE</v>
          </cell>
          <cell r="B2653">
            <v>377603</v>
          </cell>
          <cell r="C2653">
            <v>44274</v>
          </cell>
        </row>
        <row r="2654">
          <cell r="A2654" t="str">
            <v>EURINR2131987.25CE</v>
          </cell>
          <cell r="B2654">
            <v>388611</v>
          </cell>
          <cell r="C2654">
            <v>44274</v>
          </cell>
        </row>
        <row r="2655">
          <cell r="A2655" t="str">
            <v>EURINR2131987.25PE</v>
          </cell>
          <cell r="B2655">
            <v>388867</v>
          </cell>
          <cell r="C2655">
            <v>44274</v>
          </cell>
        </row>
        <row r="2656">
          <cell r="A2656" t="str">
            <v>EURINR2131987.5CE</v>
          </cell>
          <cell r="B2656">
            <v>395523</v>
          </cell>
          <cell r="C2656">
            <v>44274</v>
          </cell>
        </row>
        <row r="2657">
          <cell r="A2657" t="str">
            <v>EURINR2131987.5PE</v>
          </cell>
          <cell r="B2657">
            <v>395779</v>
          </cell>
          <cell r="C2657">
            <v>44274</v>
          </cell>
        </row>
        <row r="2658">
          <cell r="A2658" t="str">
            <v>EURINR2131987.75CE</v>
          </cell>
          <cell r="B2658">
            <v>396291</v>
          </cell>
          <cell r="C2658">
            <v>44274</v>
          </cell>
        </row>
        <row r="2659">
          <cell r="A2659" t="str">
            <v>EURINR2131987.75PE</v>
          </cell>
          <cell r="B2659">
            <v>397571</v>
          </cell>
          <cell r="C2659">
            <v>44274</v>
          </cell>
        </row>
        <row r="2660">
          <cell r="A2660" t="str">
            <v>EURINR2131987CE</v>
          </cell>
          <cell r="B2660">
            <v>384515</v>
          </cell>
          <cell r="C2660">
            <v>44274</v>
          </cell>
        </row>
        <row r="2661">
          <cell r="A2661" t="str">
            <v>EURINR2131987PE</v>
          </cell>
          <cell r="B2661">
            <v>385795</v>
          </cell>
          <cell r="C2661">
            <v>44274</v>
          </cell>
        </row>
        <row r="2662">
          <cell r="A2662" t="str">
            <v>EURINR2131988.25CE</v>
          </cell>
          <cell r="B2662">
            <v>399875</v>
          </cell>
          <cell r="C2662">
            <v>44274</v>
          </cell>
        </row>
        <row r="2663">
          <cell r="A2663" t="str">
            <v>EURINR2131988.25PE</v>
          </cell>
          <cell r="B2663">
            <v>400131</v>
          </cell>
          <cell r="C2663">
            <v>44274</v>
          </cell>
        </row>
        <row r="2664">
          <cell r="A2664" t="str">
            <v>EURINR2131988.5CE</v>
          </cell>
          <cell r="B2664">
            <v>400387</v>
          </cell>
          <cell r="C2664">
            <v>44274</v>
          </cell>
        </row>
        <row r="2665">
          <cell r="A2665" t="str">
            <v>EURINR2131988.5PE</v>
          </cell>
          <cell r="B2665">
            <v>401155</v>
          </cell>
          <cell r="C2665">
            <v>44274</v>
          </cell>
        </row>
        <row r="2666">
          <cell r="A2666" t="str">
            <v>EURINR2131988.75CE</v>
          </cell>
          <cell r="B2666">
            <v>401923</v>
          </cell>
          <cell r="C2666">
            <v>44274</v>
          </cell>
        </row>
        <row r="2667">
          <cell r="A2667" t="str">
            <v>EURINR2131988.75PE</v>
          </cell>
          <cell r="B2667">
            <v>402435</v>
          </cell>
          <cell r="C2667">
            <v>44274</v>
          </cell>
        </row>
        <row r="2668">
          <cell r="A2668" t="str">
            <v>EURINR2131988CE</v>
          </cell>
          <cell r="B2668">
            <v>398851</v>
          </cell>
          <cell r="C2668">
            <v>44274</v>
          </cell>
        </row>
        <row r="2669">
          <cell r="A2669" t="str">
            <v>EURINR2131988PE</v>
          </cell>
          <cell r="B2669">
            <v>399107</v>
          </cell>
          <cell r="C2669">
            <v>44274</v>
          </cell>
        </row>
        <row r="2670">
          <cell r="A2670" t="str">
            <v>EURINR2131989.25CE</v>
          </cell>
          <cell r="B2670">
            <v>403203</v>
          </cell>
          <cell r="C2670">
            <v>44274</v>
          </cell>
        </row>
        <row r="2671">
          <cell r="A2671" t="str">
            <v>EURINR2131989.25PE</v>
          </cell>
          <cell r="B2671">
            <v>405763</v>
          </cell>
          <cell r="C2671">
            <v>44274</v>
          </cell>
        </row>
        <row r="2672">
          <cell r="A2672" t="str">
            <v>EURINR2131989.5CE</v>
          </cell>
          <cell r="B2672">
            <v>406275</v>
          </cell>
          <cell r="C2672">
            <v>44274</v>
          </cell>
        </row>
        <row r="2673">
          <cell r="A2673" t="str">
            <v>EURINR2131989.5PE</v>
          </cell>
          <cell r="B2673">
            <v>406531</v>
          </cell>
          <cell r="C2673">
            <v>44274</v>
          </cell>
        </row>
        <row r="2674">
          <cell r="A2674" t="str">
            <v>EURINR2131989.75CE</v>
          </cell>
          <cell r="B2674">
            <v>407811</v>
          </cell>
          <cell r="C2674">
            <v>44274</v>
          </cell>
        </row>
        <row r="2675">
          <cell r="A2675" t="str">
            <v>EURINR2131989.75PE</v>
          </cell>
          <cell r="B2675">
            <v>408067</v>
          </cell>
          <cell r="C2675">
            <v>44274</v>
          </cell>
        </row>
        <row r="2676">
          <cell r="A2676" t="str">
            <v>EURINR2131989CE</v>
          </cell>
          <cell r="B2676">
            <v>402691</v>
          </cell>
          <cell r="C2676">
            <v>44274</v>
          </cell>
        </row>
        <row r="2677">
          <cell r="A2677" t="str">
            <v>EURINR2131989PE</v>
          </cell>
          <cell r="B2677">
            <v>402947</v>
          </cell>
          <cell r="C2677">
            <v>44274</v>
          </cell>
        </row>
        <row r="2678">
          <cell r="A2678" t="str">
            <v>EURINR2131990.25CE</v>
          </cell>
          <cell r="B2678">
            <v>409347</v>
          </cell>
          <cell r="C2678">
            <v>44274</v>
          </cell>
        </row>
        <row r="2679">
          <cell r="A2679" t="str">
            <v>EURINR2131990.25PE</v>
          </cell>
          <cell r="B2679">
            <v>409603</v>
          </cell>
          <cell r="C2679">
            <v>44274</v>
          </cell>
        </row>
        <row r="2680">
          <cell r="A2680" t="str">
            <v>EURINR2131990.5CE</v>
          </cell>
          <cell r="B2680">
            <v>410883</v>
          </cell>
          <cell r="C2680">
            <v>44274</v>
          </cell>
        </row>
        <row r="2681">
          <cell r="A2681" t="str">
            <v>EURINR2131990.5PE</v>
          </cell>
          <cell r="B2681">
            <v>411139</v>
          </cell>
          <cell r="C2681">
            <v>44274</v>
          </cell>
        </row>
        <row r="2682">
          <cell r="A2682" t="str">
            <v>EURINR2131990.75CE</v>
          </cell>
          <cell r="B2682">
            <v>411395</v>
          </cell>
          <cell r="C2682">
            <v>44274</v>
          </cell>
        </row>
        <row r="2683">
          <cell r="A2683" t="str">
            <v>EURINR2131990.75PE</v>
          </cell>
          <cell r="B2683">
            <v>414979</v>
          </cell>
          <cell r="C2683">
            <v>44274</v>
          </cell>
        </row>
        <row r="2684">
          <cell r="A2684" t="str">
            <v>EURINR2131990CE</v>
          </cell>
          <cell r="B2684">
            <v>408835</v>
          </cell>
          <cell r="C2684">
            <v>44274</v>
          </cell>
        </row>
        <row r="2685">
          <cell r="A2685" t="str">
            <v>EURINR2131990PE</v>
          </cell>
          <cell r="B2685">
            <v>409091</v>
          </cell>
          <cell r="C2685">
            <v>44274</v>
          </cell>
        </row>
        <row r="2686">
          <cell r="A2686" t="str">
            <v>EURINR2131991.25CE</v>
          </cell>
          <cell r="B2686">
            <v>415747</v>
          </cell>
          <cell r="C2686">
            <v>44274</v>
          </cell>
        </row>
        <row r="2687">
          <cell r="A2687" t="str">
            <v>EURINR2131991.25PE</v>
          </cell>
          <cell r="B2687">
            <v>418051</v>
          </cell>
          <cell r="C2687">
            <v>44274</v>
          </cell>
        </row>
        <row r="2688">
          <cell r="A2688" t="str">
            <v>EURINR2131991.5CE</v>
          </cell>
          <cell r="B2688">
            <v>418307</v>
          </cell>
          <cell r="C2688">
            <v>44274</v>
          </cell>
        </row>
        <row r="2689">
          <cell r="A2689" t="str">
            <v>EURINR2131991.5PE</v>
          </cell>
          <cell r="B2689">
            <v>419075</v>
          </cell>
          <cell r="C2689">
            <v>44274</v>
          </cell>
        </row>
        <row r="2690">
          <cell r="A2690" t="str">
            <v>EURINR2131991.75CE</v>
          </cell>
          <cell r="B2690">
            <v>419331</v>
          </cell>
          <cell r="C2690">
            <v>44274</v>
          </cell>
        </row>
        <row r="2691">
          <cell r="A2691" t="str">
            <v>EURINR2131991.75PE</v>
          </cell>
          <cell r="B2691">
            <v>428547</v>
          </cell>
          <cell r="C2691">
            <v>44274</v>
          </cell>
        </row>
        <row r="2692">
          <cell r="A2692" t="str">
            <v>EURINR2131991CE</v>
          </cell>
          <cell r="B2692">
            <v>415235</v>
          </cell>
          <cell r="C2692">
            <v>44274</v>
          </cell>
        </row>
        <row r="2693">
          <cell r="A2693" t="str">
            <v>EURINR2131991PE</v>
          </cell>
          <cell r="B2693">
            <v>415491</v>
          </cell>
          <cell r="C2693">
            <v>44274</v>
          </cell>
        </row>
        <row r="2694">
          <cell r="A2694" t="str">
            <v>EURINR2131992.25CE</v>
          </cell>
          <cell r="B2694">
            <v>432387</v>
          </cell>
          <cell r="C2694">
            <v>44274</v>
          </cell>
        </row>
        <row r="2695">
          <cell r="A2695" t="str">
            <v>EURINR2131992.25PE</v>
          </cell>
          <cell r="B2695">
            <v>432643</v>
          </cell>
          <cell r="C2695">
            <v>44274</v>
          </cell>
        </row>
        <row r="2696">
          <cell r="A2696" t="str">
            <v>EURINR2131992.5CE</v>
          </cell>
          <cell r="B2696">
            <v>436739</v>
          </cell>
          <cell r="C2696">
            <v>44274</v>
          </cell>
        </row>
        <row r="2697">
          <cell r="A2697" t="str">
            <v>EURINR2131992.5PE</v>
          </cell>
          <cell r="B2697">
            <v>436995</v>
          </cell>
          <cell r="C2697">
            <v>44274</v>
          </cell>
        </row>
        <row r="2698">
          <cell r="A2698" t="str">
            <v>EURINR2131992.75CE</v>
          </cell>
          <cell r="B2698">
            <v>437763</v>
          </cell>
          <cell r="C2698">
            <v>44274</v>
          </cell>
        </row>
        <row r="2699">
          <cell r="A2699" t="str">
            <v>EURINR2131992.75PE</v>
          </cell>
          <cell r="B2699">
            <v>438019</v>
          </cell>
          <cell r="C2699">
            <v>44274</v>
          </cell>
        </row>
        <row r="2700">
          <cell r="A2700" t="str">
            <v>EURINR2131992CE</v>
          </cell>
          <cell r="B2700">
            <v>428803</v>
          </cell>
          <cell r="C2700">
            <v>44274</v>
          </cell>
        </row>
        <row r="2701">
          <cell r="A2701" t="str">
            <v>EURINR2131992PE</v>
          </cell>
          <cell r="B2701">
            <v>430083</v>
          </cell>
          <cell r="C2701">
            <v>44274</v>
          </cell>
        </row>
        <row r="2702">
          <cell r="A2702" t="str">
            <v>EURINR2131993.25CE</v>
          </cell>
          <cell r="B2702">
            <v>439043</v>
          </cell>
          <cell r="C2702">
            <v>44274</v>
          </cell>
        </row>
        <row r="2703">
          <cell r="A2703" t="str">
            <v>EURINR2131993.25PE</v>
          </cell>
          <cell r="B2703">
            <v>439299</v>
          </cell>
          <cell r="C2703">
            <v>44274</v>
          </cell>
        </row>
        <row r="2704">
          <cell r="A2704" t="str">
            <v>EURINR2131993.5CE</v>
          </cell>
          <cell r="B2704">
            <v>440067</v>
          </cell>
          <cell r="C2704">
            <v>44274</v>
          </cell>
        </row>
        <row r="2705">
          <cell r="A2705" t="str">
            <v>EURINR2131993.5PE</v>
          </cell>
          <cell r="B2705">
            <v>440323</v>
          </cell>
          <cell r="C2705">
            <v>44274</v>
          </cell>
        </row>
        <row r="2706">
          <cell r="A2706" t="str">
            <v>EURINR2131993.75CE</v>
          </cell>
          <cell r="B2706">
            <v>445699</v>
          </cell>
          <cell r="C2706">
            <v>44274</v>
          </cell>
        </row>
        <row r="2707">
          <cell r="A2707" t="str">
            <v>EURINR2131993.75PE</v>
          </cell>
          <cell r="B2707">
            <v>445955</v>
          </cell>
          <cell r="C2707">
            <v>44274</v>
          </cell>
        </row>
        <row r="2708">
          <cell r="A2708" t="str">
            <v>EURINR2131993CE</v>
          </cell>
          <cell r="B2708">
            <v>438531</v>
          </cell>
          <cell r="C2708">
            <v>44274</v>
          </cell>
        </row>
        <row r="2709">
          <cell r="A2709" t="str">
            <v>EURINR2131993PE</v>
          </cell>
          <cell r="B2709">
            <v>438787</v>
          </cell>
          <cell r="C2709">
            <v>44274</v>
          </cell>
        </row>
        <row r="2710">
          <cell r="A2710" t="str">
            <v>EURINR2131994.25CE</v>
          </cell>
          <cell r="B2710">
            <v>450563</v>
          </cell>
          <cell r="C2710">
            <v>44274</v>
          </cell>
        </row>
        <row r="2711">
          <cell r="A2711" t="str">
            <v>EURINR2131994.25PE</v>
          </cell>
          <cell r="B2711">
            <v>451075</v>
          </cell>
          <cell r="C2711">
            <v>44274</v>
          </cell>
        </row>
        <row r="2712">
          <cell r="A2712" t="str">
            <v>EURINR2131994.5CE</v>
          </cell>
          <cell r="B2712">
            <v>452099</v>
          </cell>
          <cell r="C2712">
            <v>44274</v>
          </cell>
        </row>
        <row r="2713">
          <cell r="A2713" t="str">
            <v>EURINR2131994.5PE</v>
          </cell>
          <cell r="B2713">
            <v>452355</v>
          </cell>
          <cell r="C2713">
            <v>44274</v>
          </cell>
        </row>
        <row r="2714">
          <cell r="A2714" t="str">
            <v>EURINR2131994.75CE</v>
          </cell>
          <cell r="B2714">
            <v>454403</v>
          </cell>
          <cell r="C2714">
            <v>44274</v>
          </cell>
        </row>
        <row r="2715">
          <cell r="A2715" t="str">
            <v>EURINR2131994.75PE</v>
          </cell>
          <cell r="B2715">
            <v>454659</v>
          </cell>
          <cell r="C2715">
            <v>44274</v>
          </cell>
        </row>
        <row r="2716">
          <cell r="A2716" t="str">
            <v>EURINR2131994CE</v>
          </cell>
          <cell r="B2716">
            <v>446467</v>
          </cell>
          <cell r="C2716">
            <v>44274</v>
          </cell>
        </row>
        <row r="2717">
          <cell r="A2717" t="str">
            <v>EURINR2131994PE</v>
          </cell>
          <cell r="B2717">
            <v>450307</v>
          </cell>
          <cell r="C2717">
            <v>44274</v>
          </cell>
        </row>
        <row r="2718">
          <cell r="A2718" t="str">
            <v>EURINR2131995.25CE</v>
          </cell>
          <cell r="B2718">
            <v>455939</v>
          </cell>
          <cell r="C2718">
            <v>44274</v>
          </cell>
        </row>
        <row r="2719">
          <cell r="A2719" t="str">
            <v>EURINR2131995.25PE</v>
          </cell>
          <cell r="B2719">
            <v>456195</v>
          </cell>
          <cell r="C2719">
            <v>44274</v>
          </cell>
        </row>
        <row r="2720">
          <cell r="A2720" t="str">
            <v>EURINR2131995.5CE</v>
          </cell>
          <cell r="B2720">
            <v>461059</v>
          </cell>
          <cell r="C2720">
            <v>44274</v>
          </cell>
        </row>
        <row r="2721">
          <cell r="A2721" t="str">
            <v>EURINR2131995.5PE</v>
          </cell>
          <cell r="B2721">
            <v>461315</v>
          </cell>
          <cell r="C2721">
            <v>44274</v>
          </cell>
        </row>
        <row r="2722">
          <cell r="A2722" t="str">
            <v>EURINR2131995.75CE</v>
          </cell>
          <cell r="B2722">
            <v>461571</v>
          </cell>
          <cell r="C2722">
            <v>44274</v>
          </cell>
        </row>
        <row r="2723">
          <cell r="A2723" t="str">
            <v>EURINR2131995.75PE</v>
          </cell>
          <cell r="B2723">
            <v>461827</v>
          </cell>
          <cell r="C2723">
            <v>44274</v>
          </cell>
        </row>
        <row r="2724">
          <cell r="A2724" t="str">
            <v>EURINR2131995CE</v>
          </cell>
          <cell r="B2724">
            <v>455427</v>
          </cell>
          <cell r="C2724">
            <v>44274</v>
          </cell>
        </row>
        <row r="2725">
          <cell r="A2725" t="str">
            <v>EURINR2131995PE</v>
          </cell>
          <cell r="B2725">
            <v>455683</v>
          </cell>
          <cell r="C2725">
            <v>44274</v>
          </cell>
        </row>
        <row r="2726">
          <cell r="A2726" t="str">
            <v>EURINR2131996.25CE</v>
          </cell>
          <cell r="B2726">
            <v>602371</v>
          </cell>
          <cell r="C2726">
            <v>44274</v>
          </cell>
        </row>
        <row r="2727">
          <cell r="A2727" t="str">
            <v>EURINR2131996.25PE</v>
          </cell>
          <cell r="B2727">
            <v>602627</v>
          </cell>
          <cell r="C2727">
            <v>44274</v>
          </cell>
        </row>
        <row r="2728">
          <cell r="A2728" t="str">
            <v>EURINR2131996CE</v>
          </cell>
          <cell r="B2728">
            <v>587523</v>
          </cell>
          <cell r="C2728">
            <v>44274</v>
          </cell>
        </row>
        <row r="2729">
          <cell r="A2729" t="str">
            <v>EURINR2131996PE</v>
          </cell>
          <cell r="B2729">
            <v>588803</v>
          </cell>
          <cell r="C2729">
            <v>44274</v>
          </cell>
        </row>
        <row r="2730">
          <cell r="A2730" t="str">
            <v>EURINR21APR81.25CE</v>
          </cell>
          <cell r="B2730">
            <v>2977027</v>
          </cell>
          <cell r="C2730">
            <v>44314</v>
          </cell>
        </row>
        <row r="2731">
          <cell r="A2731" t="str">
            <v>EURINR21APR81.25PE</v>
          </cell>
          <cell r="B2731">
            <v>2977283</v>
          </cell>
          <cell r="C2731">
            <v>44314</v>
          </cell>
        </row>
        <row r="2732">
          <cell r="A2732" t="str">
            <v>EURINR21APR81.5CE</v>
          </cell>
          <cell r="B2732">
            <v>1446147</v>
          </cell>
          <cell r="C2732">
            <v>44314</v>
          </cell>
        </row>
        <row r="2733">
          <cell r="A2733" t="str">
            <v>EURINR21APR81.5PE</v>
          </cell>
          <cell r="B2733">
            <v>1446403</v>
          </cell>
          <cell r="C2733">
            <v>44314</v>
          </cell>
        </row>
        <row r="2734">
          <cell r="A2734" t="str">
            <v>EURINR21APR81.75CE</v>
          </cell>
          <cell r="B2734">
            <v>1138691</v>
          </cell>
          <cell r="C2734">
            <v>44314</v>
          </cell>
        </row>
        <row r="2735">
          <cell r="A2735" t="str">
            <v>EURINR21APR81.75PE</v>
          </cell>
          <cell r="B2735">
            <v>1138947</v>
          </cell>
          <cell r="C2735">
            <v>44314</v>
          </cell>
        </row>
        <row r="2736">
          <cell r="A2736" t="str">
            <v>EURINR21APR82.25CE</v>
          </cell>
          <cell r="B2736">
            <v>638211</v>
          </cell>
          <cell r="C2736">
            <v>44314</v>
          </cell>
        </row>
        <row r="2737">
          <cell r="A2737" t="str">
            <v>EURINR21APR82.25PE</v>
          </cell>
          <cell r="B2737">
            <v>671491</v>
          </cell>
          <cell r="C2737">
            <v>44314</v>
          </cell>
        </row>
        <row r="2738">
          <cell r="A2738" t="str">
            <v>EURINR21APR82.5CE</v>
          </cell>
          <cell r="B2738">
            <v>2938883</v>
          </cell>
          <cell r="C2738">
            <v>44314</v>
          </cell>
        </row>
        <row r="2739">
          <cell r="A2739" t="str">
            <v>EURINR21APR82.5PE</v>
          </cell>
          <cell r="B2739">
            <v>2939139</v>
          </cell>
          <cell r="C2739">
            <v>44314</v>
          </cell>
        </row>
        <row r="2740">
          <cell r="A2740" t="str">
            <v>EURINR21APR82.75CE</v>
          </cell>
          <cell r="B2740">
            <v>333059</v>
          </cell>
          <cell r="C2740">
            <v>44314</v>
          </cell>
        </row>
        <row r="2741">
          <cell r="A2741" t="str">
            <v>EURINR21APR82.75PE</v>
          </cell>
          <cell r="B2741">
            <v>333827</v>
          </cell>
          <cell r="C2741">
            <v>44314</v>
          </cell>
        </row>
        <row r="2742">
          <cell r="A2742" t="str">
            <v>EURINR21APR82CE</v>
          </cell>
          <cell r="B2742">
            <v>1146883</v>
          </cell>
          <cell r="C2742">
            <v>44314</v>
          </cell>
        </row>
        <row r="2743">
          <cell r="A2743" t="str">
            <v>EURINR21APR82PE</v>
          </cell>
          <cell r="B2743">
            <v>1147139</v>
          </cell>
          <cell r="C2743">
            <v>44314</v>
          </cell>
        </row>
        <row r="2744">
          <cell r="A2744" t="str">
            <v>EURINR21APR83.25CE</v>
          </cell>
          <cell r="B2744">
            <v>418563</v>
          </cell>
          <cell r="C2744">
            <v>44314</v>
          </cell>
        </row>
        <row r="2745">
          <cell r="A2745" t="str">
            <v>EURINR21APR83.25PE</v>
          </cell>
          <cell r="B2745">
            <v>418819</v>
          </cell>
          <cell r="C2745">
            <v>44314</v>
          </cell>
        </row>
        <row r="2746">
          <cell r="A2746" t="str">
            <v>EURINR21APR83.5CE</v>
          </cell>
          <cell r="B2746">
            <v>426243</v>
          </cell>
          <cell r="C2746">
            <v>44314</v>
          </cell>
        </row>
        <row r="2747">
          <cell r="A2747" t="str">
            <v>EURINR21APR83.5PE</v>
          </cell>
          <cell r="B2747">
            <v>426499</v>
          </cell>
          <cell r="C2747">
            <v>44314</v>
          </cell>
        </row>
        <row r="2748">
          <cell r="A2748" t="str">
            <v>EURINR21APR83.75CE</v>
          </cell>
          <cell r="B2748">
            <v>571139</v>
          </cell>
          <cell r="C2748">
            <v>44314</v>
          </cell>
        </row>
        <row r="2749">
          <cell r="A2749" t="str">
            <v>EURINR21APR83.75PE</v>
          </cell>
          <cell r="B2749">
            <v>571651</v>
          </cell>
          <cell r="C2749">
            <v>44314</v>
          </cell>
        </row>
        <row r="2750">
          <cell r="A2750" t="str">
            <v>EURINR21APR83CE</v>
          </cell>
          <cell r="B2750">
            <v>340483</v>
          </cell>
          <cell r="C2750">
            <v>44314</v>
          </cell>
        </row>
        <row r="2751">
          <cell r="A2751" t="str">
            <v>EURINR21APR83PE</v>
          </cell>
          <cell r="B2751">
            <v>383235</v>
          </cell>
          <cell r="C2751">
            <v>44314</v>
          </cell>
        </row>
        <row r="2752">
          <cell r="A2752" t="str">
            <v>EURINR21APR84.25CE</v>
          </cell>
          <cell r="B2752">
            <v>640515</v>
          </cell>
          <cell r="C2752">
            <v>44314</v>
          </cell>
        </row>
        <row r="2753">
          <cell r="A2753" t="str">
            <v>EURINR21APR84.25PE</v>
          </cell>
          <cell r="B2753">
            <v>644355</v>
          </cell>
          <cell r="C2753">
            <v>44314</v>
          </cell>
        </row>
        <row r="2754">
          <cell r="A2754" t="str">
            <v>EURINR21APR84.5CE</v>
          </cell>
          <cell r="B2754">
            <v>651267</v>
          </cell>
          <cell r="C2754">
            <v>44314</v>
          </cell>
        </row>
        <row r="2755">
          <cell r="A2755" t="str">
            <v>EURINR21APR84.5PE</v>
          </cell>
          <cell r="B2755">
            <v>651523</v>
          </cell>
          <cell r="C2755">
            <v>44314</v>
          </cell>
        </row>
        <row r="2756">
          <cell r="A2756" t="str">
            <v>EURINR21APR84.75CE</v>
          </cell>
          <cell r="B2756">
            <v>651779</v>
          </cell>
          <cell r="C2756">
            <v>44314</v>
          </cell>
        </row>
        <row r="2757">
          <cell r="A2757" t="str">
            <v>EURINR21APR84.75PE</v>
          </cell>
          <cell r="B2757">
            <v>670467</v>
          </cell>
          <cell r="C2757">
            <v>44314</v>
          </cell>
        </row>
        <row r="2758">
          <cell r="A2758" t="str">
            <v>EURINR21APR84CE</v>
          </cell>
          <cell r="B2758">
            <v>627203</v>
          </cell>
          <cell r="C2758">
            <v>44314</v>
          </cell>
        </row>
        <row r="2759">
          <cell r="A2759" t="str">
            <v>EURINR21APR84PE</v>
          </cell>
          <cell r="B2759">
            <v>630019</v>
          </cell>
          <cell r="C2759">
            <v>44314</v>
          </cell>
        </row>
        <row r="2760">
          <cell r="A2760" t="str">
            <v>EURINR21APR85.25CE</v>
          </cell>
          <cell r="B2760">
            <v>732163</v>
          </cell>
          <cell r="C2760">
            <v>44314</v>
          </cell>
        </row>
        <row r="2761">
          <cell r="A2761" t="str">
            <v>EURINR21APR85.25PE</v>
          </cell>
          <cell r="B2761">
            <v>742915</v>
          </cell>
          <cell r="C2761">
            <v>44314</v>
          </cell>
        </row>
        <row r="2762">
          <cell r="A2762" t="str">
            <v>EURINR21APR85.5CE</v>
          </cell>
          <cell r="B2762">
            <v>743171</v>
          </cell>
          <cell r="C2762">
            <v>44314</v>
          </cell>
        </row>
        <row r="2763">
          <cell r="A2763" t="str">
            <v>EURINR21APR85.5PE</v>
          </cell>
          <cell r="B2763">
            <v>748291</v>
          </cell>
          <cell r="C2763">
            <v>44314</v>
          </cell>
        </row>
        <row r="2764">
          <cell r="A2764" t="str">
            <v>EURINR21APR85.75CE</v>
          </cell>
          <cell r="B2764">
            <v>748547</v>
          </cell>
          <cell r="C2764">
            <v>44314</v>
          </cell>
        </row>
        <row r="2765">
          <cell r="A2765" t="str">
            <v>EURINR21APR85.75PE</v>
          </cell>
          <cell r="B2765">
            <v>748803</v>
          </cell>
          <cell r="C2765">
            <v>44314</v>
          </cell>
        </row>
        <row r="2766">
          <cell r="A2766" t="str">
            <v>EURINR21APR85CE</v>
          </cell>
          <cell r="B2766">
            <v>670723</v>
          </cell>
          <cell r="C2766">
            <v>44314</v>
          </cell>
        </row>
        <row r="2767">
          <cell r="A2767" t="str">
            <v>EURINR21APR85PE</v>
          </cell>
          <cell r="B2767">
            <v>731907</v>
          </cell>
          <cell r="C2767">
            <v>44314</v>
          </cell>
        </row>
        <row r="2768">
          <cell r="A2768" t="str">
            <v>EURINR21APR86.25CE</v>
          </cell>
          <cell r="B2768">
            <v>749571</v>
          </cell>
          <cell r="C2768">
            <v>44314</v>
          </cell>
        </row>
        <row r="2769">
          <cell r="A2769" t="str">
            <v>EURINR21APR86.25PE</v>
          </cell>
          <cell r="B2769">
            <v>749827</v>
          </cell>
          <cell r="C2769">
            <v>44314</v>
          </cell>
        </row>
        <row r="2770">
          <cell r="A2770" t="str">
            <v>EURINR21APR86.5CE</v>
          </cell>
          <cell r="B2770">
            <v>750083</v>
          </cell>
          <cell r="C2770">
            <v>44314</v>
          </cell>
        </row>
        <row r="2771">
          <cell r="A2771" t="str">
            <v>EURINR21APR86.5PE</v>
          </cell>
          <cell r="B2771">
            <v>750339</v>
          </cell>
          <cell r="C2771">
            <v>44314</v>
          </cell>
        </row>
        <row r="2772">
          <cell r="A2772" t="str">
            <v>EURINR21APR86.75CE</v>
          </cell>
          <cell r="B2772">
            <v>750595</v>
          </cell>
          <cell r="C2772">
            <v>44314</v>
          </cell>
        </row>
        <row r="2773">
          <cell r="A2773" t="str">
            <v>EURINR21APR86.75PE</v>
          </cell>
          <cell r="B2773">
            <v>750851</v>
          </cell>
          <cell r="C2773">
            <v>44314</v>
          </cell>
        </row>
        <row r="2774">
          <cell r="A2774" t="str">
            <v>EURINR21APR86CE</v>
          </cell>
          <cell r="B2774">
            <v>749059</v>
          </cell>
          <cell r="C2774">
            <v>44314</v>
          </cell>
        </row>
        <row r="2775">
          <cell r="A2775" t="str">
            <v>EURINR21APR86PE</v>
          </cell>
          <cell r="B2775">
            <v>749315</v>
          </cell>
          <cell r="C2775">
            <v>44314</v>
          </cell>
        </row>
        <row r="2776">
          <cell r="A2776" t="str">
            <v>EURINR21APR87.25CE</v>
          </cell>
          <cell r="B2776">
            <v>751619</v>
          </cell>
          <cell r="C2776">
            <v>44314</v>
          </cell>
        </row>
        <row r="2777">
          <cell r="A2777" t="str">
            <v>EURINR21APR87.25PE</v>
          </cell>
          <cell r="B2777">
            <v>751875</v>
          </cell>
          <cell r="C2777">
            <v>44314</v>
          </cell>
        </row>
        <row r="2778">
          <cell r="A2778" t="str">
            <v>EURINR21APR87.5CE</v>
          </cell>
          <cell r="B2778">
            <v>752131</v>
          </cell>
          <cell r="C2778">
            <v>44314</v>
          </cell>
        </row>
        <row r="2779">
          <cell r="A2779" t="str">
            <v>EURINR21APR87.5PE</v>
          </cell>
          <cell r="B2779">
            <v>752387</v>
          </cell>
          <cell r="C2779">
            <v>44314</v>
          </cell>
        </row>
        <row r="2780">
          <cell r="A2780" t="str">
            <v>EURINR21APR87.75CE</v>
          </cell>
          <cell r="B2780">
            <v>752643</v>
          </cell>
          <cell r="C2780">
            <v>44314</v>
          </cell>
        </row>
        <row r="2781">
          <cell r="A2781" t="str">
            <v>EURINR21APR87.75PE</v>
          </cell>
          <cell r="B2781">
            <v>752899</v>
          </cell>
          <cell r="C2781">
            <v>44314</v>
          </cell>
        </row>
        <row r="2782">
          <cell r="A2782" t="str">
            <v>EURINR21APR87CE</v>
          </cell>
          <cell r="B2782">
            <v>751107</v>
          </cell>
          <cell r="C2782">
            <v>44314</v>
          </cell>
        </row>
        <row r="2783">
          <cell r="A2783" t="str">
            <v>EURINR21APR87PE</v>
          </cell>
          <cell r="B2783">
            <v>751363</v>
          </cell>
          <cell r="C2783">
            <v>44314</v>
          </cell>
        </row>
        <row r="2784">
          <cell r="A2784" t="str">
            <v>EURINR21APR88.25CE</v>
          </cell>
          <cell r="B2784">
            <v>753667</v>
          </cell>
          <cell r="C2784">
            <v>44314</v>
          </cell>
        </row>
        <row r="2785">
          <cell r="A2785" t="str">
            <v>EURINR21APR88.25PE</v>
          </cell>
          <cell r="B2785">
            <v>753923</v>
          </cell>
          <cell r="C2785">
            <v>44314</v>
          </cell>
        </row>
        <row r="2786">
          <cell r="A2786" t="str">
            <v>EURINR21APR88.5CE</v>
          </cell>
          <cell r="B2786">
            <v>754179</v>
          </cell>
          <cell r="C2786">
            <v>44314</v>
          </cell>
        </row>
        <row r="2787">
          <cell r="A2787" t="str">
            <v>EURINR21APR88.5PE</v>
          </cell>
          <cell r="B2787">
            <v>754435</v>
          </cell>
          <cell r="C2787">
            <v>44314</v>
          </cell>
        </row>
        <row r="2788">
          <cell r="A2788" t="str">
            <v>EURINR21APR88.75CE</v>
          </cell>
          <cell r="B2788">
            <v>754691</v>
          </cell>
          <cell r="C2788">
            <v>44314</v>
          </cell>
        </row>
        <row r="2789">
          <cell r="A2789" t="str">
            <v>EURINR21APR88.75PE</v>
          </cell>
          <cell r="B2789">
            <v>757763</v>
          </cell>
          <cell r="C2789">
            <v>44314</v>
          </cell>
        </row>
        <row r="2790">
          <cell r="A2790" t="str">
            <v>EURINR21APR88CE</v>
          </cell>
          <cell r="B2790">
            <v>753155</v>
          </cell>
          <cell r="C2790">
            <v>44314</v>
          </cell>
        </row>
        <row r="2791">
          <cell r="A2791" t="str">
            <v>EURINR21APR88PE</v>
          </cell>
          <cell r="B2791">
            <v>753411</v>
          </cell>
          <cell r="C2791">
            <v>44314</v>
          </cell>
        </row>
        <row r="2792">
          <cell r="A2792" t="str">
            <v>EURINR21APR89.25CE</v>
          </cell>
          <cell r="B2792">
            <v>758531</v>
          </cell>
          <cell r="C2792">
            <v>44314</v>
          </cell>
        </row>
        <row r="2793">
          <cell r="A2793" t="str">
            <v>EURINR21APR89.25PE</v>
          </cell>
          <cell r="B2793">
            <v>758787</v>
          </cell>
          <cell r="C2793">
            <v>44314</v>
          </cell>
        </row>
        <row r="2794">
          <cell r="A2794" t="str">
            <v>EURINR21APR89.5CE</v>
          </cell>
          <cell r="B2794">
            <v>759043</v>
          </cell>
          <cell r="C2794">
            <v>44314</v>
          </cell>
        </row>
        <row r="2795">
          <cell r="A2795" t="str">
            <v>EURINR21APR89.5PE</v>
          </cell>
          <cell r="B2795">
            <v>759299</v>
          </cell>
          <cell r="C2795">
            <v>44314</v>
          </cell>
        </row>
        <row r="2796">
          <cell r="A2796" t="str">
            <v>EURINR21APR89.75CE</v>
          </cell>
          <cell r="B2796">
            <v>759555</v>
          </cell>
          <cell r="C2796">
            <v>44314</v>
          </cell>
        </row>
        <row r="2797">
          <cell r="A2797" t="str">
            <v>EURINR21APR89.75PE</v>
          </cell>
          <cell r="B2797">
            <v>761603</v>
          </cell>
          <cell r="C2797">
            <v>44314</v>
          </cell>
        </row>
        <row r="2798">
          <cell r="A2798" t="str">
            <v>EURINR21APR89CE</v>
          </cell>
          <cell r="B2798">
            <v>758019</v>
          </cell>
          <cell r="C2798">
            <v>44314</v>
          </cell>
        </row>
        <row r="2799">
          <cell r="A2799" t="str">
            <v>EURINR21APR89PE</v>
          </cell>
          <cell r="B2799">
            <v>758275</v>
          </cell>
          <cell r="C2799">
            <v>44314</v>
          </cell>
        </row>
        <row r="2800">
          <cell r="A2800" t="str">
            <v>EURINR21APR90.25CE</v>
          </cell>
          <cell r="B2800">
            <v>762371</v>
          </cell>
          <cell r="C2800">
            <v>44314</v>
          </cell>
        </row>
        <row r="2801">
          <cell r="A2801" t="str">
            <v>EURINR21APR90.25PE</v>
          </cell>
          <cell r="B2801">
            <v>762627</v>
          </cell>
          <cell r="C2801">
            <v>44314</v>
          </cell>
        </row>
        <row r="2802">
          <cell r="A2802" t="str">
            <v>EURINR21APR90.5CE</v>
          </cell>
          <cell r="B2802">
            <v>762883</v>
          </cell>
          <cell r="C2802">
            <v>44314</v>
          </cell>
        </row>
        <row r="2803">
          <cell r="A2803" t="str">
            <v>EURINR21APR90.5PE</v>
          </cell>
          <cell r="B2803">
            <v>764163</v>
          </cell>
          <cell r="C2803">
            <v>44314</v>
          </cell>
        </row>
        <row r="2804">
          <cell r="A2804" t="str">
            <v>EURINR21APR90.75CE</v>
          </cell>
          <cell r="B2804">
            <v>766467</v>
          </cell>
          <cell r="C2804">
            <v>44314</v>
          </cell>
        </row>
        <row r="2805">
          <cell r="A2805" t="str">
            <v>EURINR21APR90.75PE</v>
          </cell>
          <cell r="B2805">
            <v>768259</v>
          </cell>
          <cell r="C2805">
            <v>44314</v>
          </cell>
        </row>
        <row r="2806">
          <cell r="A2806" t="str">
            <v>EURINR21APR90CE</v>
          </cell>
          <cell r="B2806">
            <v>761859</v>
          </cell>
          <cell r="C2806">
            <v>44314</v>
          </cell>
        </row>
        <row r="2807">
          <cell r="A2807" t="str">
            <v>EURINR21APR90PE</v>
          </cell>
          <cell r="B2807">
            <v>762115</v>
          </cell>
          <cell r="C2807">
            <v>44314</v>
          </cell>
        </row>
        <row r="2808">
          <cell r="A2808" t="str">
            <v>EURINR21APR91.25CE</v>
          </cell>
          <cell r="B2808">
            <v>807427</v>
          </cell>
          <cell r="C2808">
            <v>44314</v>
          </cell>
        </row>
        <row r="2809">
          <cell r="A2809" t="str">
            <v>EURINR21APR91.25PE</v>
          </cell>
          <cell r="B2809">
            <v>807683</v>
          </cell>
          <cell r="C2809">
            <v>44314</v>
          </cell>
        </row>
        <row r="2810">
          <cell r="A2810" t="str">
            <v>EURINR21APR91.5CE</v>
          </cell>
          <cell r="B2810">
            <v>812291</v>
          </cell>
          <cell r="C2810">
            <v>44314</v>
          </cell>
        </row>
        <row r="2811">
          <cell r="A2811" t="str">
            <v>EURINR21APR91.5PE</v>
          </cell>
          <cell r="B2811">
            <v>812547</v>
          </cell>
          <cell r="C2811">
            <v>44314</v>
          </cell>
        </row>
        <row r="2812">
          <cell r="A2812" t="str">
            <v>EURINR21APR91.75CE</v>
          </cell>
          <cell r="B2812">
            <v>812803</v>
          </cell>
          <cell r="C2812">
            <v>44314</v>
          </cell>
        </row>
        <row r="2813">
          <cell r="A2813" t="str">
            <v>EURINR21APR91.75PE</v>
          </cell>
          <cell r="B2813">
            <v>813059</v>
          </cell>
          <cell r="C2813">
            <v>44314</v>
          </cell>
        </row>
        <row r="2814">
          <cell r="A2814" t="str">
            <v>EURINR21APR91CE</v>
          </cell>
          <cell r="B2814">
            <v>789507</v>
          </cell>
          <cell r="C2814">
            <v>44314</v>
          </cell>
        </row>
        <row r="2815">
          <cell r="A2815" t="str">
            <v>EURINR21APR91PE</v>
          </cell>
          <cell r="B2815">
            <v>789763</v>
          </cell>
          <cell r="C2815">
            <v>44314</v>
          </cell>
        </row>
        <row r="2816">
          <cell r="A2816" t="str">
            <v>EURINR21APR92.25CE</v>
          </cell>
          <cell r="B2816">
            <v>814339</v>
          </cell>
          <cell r="C2816">
            <v>44314</v>
          </cell>
        </row>
        <row r="2817">
          <cell r="A2817" t="str">
            <v>EURINR21APR92.25PE</v>
          </cell>
          <cell r="B2817">
            <v>814595</v>
          </cell>
          <cell r="C2817">
            <v>44314</v>
          </cell>
        </row>
        <row r="2818">
          <cell r="A2818" t="str">
            <v>EURINR21APR92.5CE</v>
          </cell>
          <cell r="B2818">
            <v>814851</v>
          </cell>
          <cell r="C2818">
            <v>44314</v>
          </cell>
        </row>
        <row r="2819">
          <cell r="A2819" t="str">
            <v>EURINR21APR92.5PE</v>
          </cell>
          <cell r="B2819">
            <v>815107</v>
          </cell>
          <cell r="C2819">
            <v>44314</v>
          </cell>
        </row>
        <row r="2820">
          <cell r="A2820" t="str">
            <v>EURINR21APR92.75CE</v>
          </cell>
          <cell r="B2820">
            <v>815363</v>
          </cell>
          <cell r="C2820">
            <v>44314</v>
          </cell>
        </row>
        <row r="2821">
          <cell r="A2821" t="str">
            <v>EURINR21APR92.75PE</v>
          </cell>
          <cell r="B2821">
            <v>815619</v>
          </cell>
          <cell r="C2821">
            <v>44314</v>
          </cell>
        </row>
        <row r="2822">
          <cell r="A2822" t="str">
            <v>EURINR21APR92CE</v>
          </cell>
          <cell r="B2822">
            <v>813315</v>
          </cell>
          <cell r="C2822">
            <v>44314</v>
          </cell>
        </row>
        <row r="2823">
          <cell r="A2823" t="str">
            <v>EURINR21APR92PE</v>
          </cell>
          <cell r="B2823">
            <v>813571</v>
          </cell>
          <cell r="C2823">
            <v>44314</v>
          </cell>
        </row>
        <row r="2824">
          <cell r="A2824" t="str">
            <v>EURINR21APR93.25CE</v>
          </cell>
          <cell r="B2824">
            <v>816387</v>
          </cell>
          <cell r="C2824">
            <v>44314</v>
          </cell>
        </row>
        <row r="2825">
          <cell r="A2825" t="str">
            <v>EURINR21APR93.25PE</v>
          </cell>
          <cell r="B2825">
            <v>816643</v>
          </cell>
          <cell r="C2825">
            <v>44314</v>
          </cell>
        </row>
        <row r="2826">
          <cell r="A2826" t="str">
            <v>EURINR21APR93.5CE</v>
          </cell>
          <cell r="B2826">
            <v>818435</v>
          </cell>
          <cell r="C2826">
            <v>44314</v>
          </cell>
        </row>
        <row r="2827">
          <cell r="A2827" t="str">
            <v>EURINR21APR93.5PE</v>
          </cell>
          <cell r="B2827">
            <v>818691</v>
          </cell>
          <cell r="C2827">
            <v>44314</v>
          </cell>
        </row>
        <row r="2828">
          <cell r="A2828" t="str">
            <v>EURINR21APR93.75CE</v>
          </cell>
          <cell r="B2828">
            <v>821507</v>
          </cell>
          <cell r="C2828">
            <v>44314</v>
          </cell>
        </row>
        <row r="2829">
          <cell r="A2829" t="str">
            <v>EURINR21APR93.75PE</v>
          </cell>
          <cell r="B2829">
            <v>821763</v>
          </cell>
          <cell r="C2829">
            <v>44314</v>
          </cell>
        </row>
        <row r="2830">
          <cell r="A2830" t="str">
            <v>EURINR21APR93CE</v>
          </cell>
          <cell r="B2830">
            <v>815875</v>
          </cell>
          <cell r="C2830">
            <v>44314</v>
          </cell>
        </row>
        <row r="2831">
          <cell r="A2831" t="str">
            <v>EURINR21APR93PE</v>
          </cell>
          <cell r="B2831">
            <v>816131</v>
          </cell>
          <cell r="C2831">
            <v>44314</v>
          </cell>
        </row>
        <row r="2832">
          <cell r="A2832" t="str">
            <v>EURINR21APR94.25CE</v>
          </cell>
          <cell r="B2832">
            <v>822531</v>
          </cell>
          <cell r="C2832">
            <v>44314</v>
          </cell>
        </row>
        <row r="2833">
          <cell r="A2833" t="str">
            <v>EURINR21APR94.25PE</v>
          </cell>
          <cell r="B2833">
            <v>822787</v>
          </cell>
          <cell r="C2833">
            <v>44314</v>
          </cell>
        </row>
        <row r="2834">
          <cell r="A2834" t="str">
            <v>EURINR21APR94.5CE</v>
          </cell>
          <cell r="B2834">
            <v>823043</v>
          </cell>
          <cell r="C2834">
            <v>44314</v>
          </cell>
        </row>
        <row r="2835">
          <cell r="A2835" t="str">
            <v>EURINR21APR94.5PE</v>
          </cell>
          <cell r="B2835">
            <v>823299</v>
          </cell>
          <cell r="C2835">
            <v>44314</v>
          </cell>
        </row>
        <row r="2836">
          <cell r="A2836" t="str">
            <v>EURINR21APR94.75CE</v>
          </cell>
          <cell r="B2836">
            <v>823555</v>
          </cell>
          <cell r="C2836">
            <v>44314</v>
          </cell>
        </row>
        <row r="2837">
          <cell r="A2837" t="str">
            <v>EURINR21APR94.75PE</v>
          </cell>
          <cell r="B2837">
            <v>823811</v>
          </cell>
          <cell r="C2837">
            <v>44314</v>
          </cell>
        </row>
        <row r="2838">
          <cell r="A2838" t="str">
            <v>EURINR21APR94CE</v>
          </cell>
          <cell r="B2838">
            <v>822019</v>
          </cell>
          <cell r="C2838">
            <v>44314</v>
          </cell>
        </row>
        <row r="2839">
          <cell r="A2839" t="str">
            <v>EURINR21APR94PE</v>
          </cell>
          <cell r="B2839">
            <v>822275</v>
          </cell>
          <cell r="C2839">
            <v>44314</v>
          </cell>
        </row>
        <row r="2840">
          <cell r="A2840" t="str">
            <v>EURINR2133181.25CE</v>
          </cell>
          <cell r="B2840">
            <v>2974979</v>
          </cell>
          <cell r="C2840">
            <v>44286</v>
          </cell>
        </row>
        <row r="2841">
          <cell r="A2841" t="str">
            <v>EURINR2133181.25PE</v>
          </cell>
          <cell r="B2841">
            <v>2975235</v>
          </cell>
          <cell r="C2841">
            <v>44286</v>
          </cell>
        </row>
        <row r="2842">
          <cell r="A2842" t="str">
            <v>EURINR2133181.5CE</v>
          </cell>
          <cell r="B2842">
            <v>1443587</v>
          </cell>
          <cell r="C2842">
            <v>44286</v>
          </cell>
        </row>
        <row r="2843">
          <cell r="A2843" t="str">
            <v>EURINR2133181.5PE</v>
          </cell>
          <cell r="B2843">
            <v>1443843</v>
          </cell>
          <cell r="C2843">
            <v>44286</v>
          </cell>
        </row>
        <row r="2844">
          <cell r="A2844" t="str">
            <v>EURINR2133181.75CE</v>
          </cell>
          <cell r="B2844">
            <v>1114883</v>
          </cell>
          <cell r="C2844">
            <v>44286</v>
          </cell>
        </row>
        <row r="2845">
          <cell r="A2845" t="str">
            <v>EURINR2133181.75PE</v>
          </cell>
          <cell r="B2845">
            <v>1115139</v>
          </cell>
          <cell r="C2845">
            <v>44286</v>
          </cell>
        </row>
        <row r="2846">
          <cell r="A2846" t="str">
            <v>EURINR2133182.25CE</v>
          </cell>
          <cell r="B2846">
            <v>427267</v>
          </cell>
          <cell r="C2846">
            <v>44286</v>
          </cell>
        </row>
        <row r="2847">
          <cell r="A2847" t="str">
            <v>EURINR2133182.25PE</v>
          </cell>
          <cell r="B2847">
            <v>427523</v>
          </cell>
          <cell r="C2847">
            <v>44286</v>
          </cell>
        </row>
        <row r="2848">
          <cell r="A2848" t="str">
            <v>EURINR2133182.5CE</v>
          </cell>
          <cell r="B2848">
            <v>366083</v>
          </cell>
          <cell r="C2848">
            <v>44286</v>
          </cell>
        </row>
        <row r="2849">
          <cell r="A2849" t="str">
            <v>EURINR2133182.5PE</v>
          </cell>
          <cell r="B2849">
            <v>366595</v>
          </cell>
          <cell r="C2849">
            <v>44286</v>
          </cell>
        </row>
        <row r="2850">
          <cell r="A2850" t="str">
            <v>EURINR2133182.75CE</v>
          </cell>
          <cell r="B2850">
            <v>676611</v>
          </cell>
          <cell r="C2850">
            <v>44286</v>
          </cell>
        </row>
        <row r="2851">
          <cell r="A2851" t="str">
            <v>EURINR2133182.75PE</v>
          </cell>
          <cell r="B2851">
            <v>676867</v>
          </cell>
          <cell r="C2851">
            <v>44286</v>
          </cell>
        </row>
        <row r="2852">
          <cell r="A2852" t="str">
            <v>EURINR2133182CE</v>
          </cell>
          <cell r="B2852">
            <v>1116931</v>
          </cell>
          <cell r="C2852">
            <v>44286</v>
          </cell>
        </row>
        <row r="2853">
          <cell r="A2853" t="str">
            <v>EURINR2133182PE</v>
          </cell>
          <cell r="B2853">
            <v>1117187</v>
          </cell>
          <cell r="C2853">
            <v>44286</v>
          </cell>
        </row>
        <row r="2854">
          <cell r="A2854" t="str">
            <v>EURINR2133183.25CE</v>
          </cell>
          <cell r="B2854">
            <v>259331</v>
          </cell>
          <cell r="C2854">
            <v>44286</v>
          </cell>
        </row>
        <row r="2855">
          <cell r="A2855" t="str">
            <v>EURINR2133183.25PE</v>
          </cell>
          <cell r="B2855">
            <v>260099</v>
          </cell>
          <cell r="C2855">
            <v>44286</v>
          </cell>
        </row>
        <row r="2856">
          <cell r="A2856" t="str">
            <v>EURINR2133183.5CE</v>
          </cell>
          <cell r="B2856">
            <v>273155</v>
          </cell>
          <cell r="C2856">
            <v>44286</v>
          </cell>
        </row>
        <row r="2857">
          <cell r="A2857" t="str">
            <v>EURINR2133183.5PE</v>
          </cell>
          <cell r="B2857">
            <v>274435</v>
          </cell>
          <cell r="C2857">
            <v>44286</v>
          </cell>
        </row>
        <row r="2858">
          <cell r="A2858" t="str">
            <v>EURINR2133183.75CE</v>
          </cell>
          <cell r="B2858">
            <v>2020867</v>
          </cell>
          <cell r="C2858">
            <v>44286</v>
          </cell>
        </row>
        <row r="2859">
          <cell r="A2859" t="str">
            <v>EURINR2133183.75PE</v>
          </cell>
          <cell r="B2859">
            <v>2021123</v>
          </cell>
          <cell r="C2859">
            <v>44286</v>
          </cell>
        </row>
        <row r="2860">
          <cell r="A2860" t="str">
            <v>EURINR2133183CE</v>
          </cell>
          <cell r="B2860">
            <v>615427</v>
          </cell>
          <cell r="C2860">
            <v>44286</v>
          </cell>
        </row>
        <row r="2861">
          <cell r="A2861" t="str">
            <v>EURINR2133183PE</v>
          </cell>
          <cell r="B2861">
            <v>615683</v>
          </cell>
          <cell r="C2861">
            <v>44286</v>
          </cell>
        </row>
        <row r="2862">
          <cell r="A2862" t="str">
            <v>EURINR2133184.25CE</v>
          </cell>
          <cell r="B2862">
            <v>611587</v>
          </cell>
          <cell r="C2862">
            <v>44286</v>
          </cell>
        </row>
        <row r="2863">
          <cell r="A2863" t="str">
            <v>EURINR2133184.25PE</v>
          </cell>
          <cell r="B2863">
            <v>611843</v>
          </cell>
          <cell r="C2863">
            <v>44286</v>
          </cell>
        </row>
        <row r="2864">
          <cell r="A2864" t="str">
            <v>EURINR2133184.5CE</v>
          </cell>
          <cell r="B2864">
            <v>613635</v>
          </cell>
          <cell r="C2864">
            <v>44286</v>
          </cell>
        </row>
        <row r="2865">
          <cell r="A2865" t="str">
            <v>EURINR2133184.5PE</v>
          </cell>
          <cell r="B2865">
            <v>613891</v>
          </cell>
          <cell r="C2865">
            <v>44286</v>
          </cell>
        </row>
        <row r="2866">
          <cell r="A2866" t="str">
            <v>EURINR2133184.75CE</v>
          </cell>
          <cell r="B2866">
            <v>616451</v>
          </cell>
          <cell r="C2866">
            <v>44286</v>
          </cell>
        </row>
        <row r="2867">
          <cell r="A2867" t="str">
            <v>EURINR2133184.75PE</v>
          </cell>
          <cell r="B2867">
            <v>617731</v>
          </cell>
          <cell r="C2867">
            <v>44286</v>
          </cell>
        </row>
        <row r="2868">
          <cell r="A2868" t="str">
            <v>EURINR2133184CE</v>
          </cell>
          <cell r="B2868">
            <v>611075</v>
          </cell>
          <cell r="C2868">
            <v>44286</v>
          </cell>
        </row>
        <row r="2869">
          <cell r="A2869" t="str">
            <v>EURINR2133184PE</v>
          </cell>
          <cell r="B2869">
            <v>611331</v>
          </cell>
          <cell r="C2869">
            <v>44286</v>
          </cell>
        </row>
        <row r="2870">
          <cell r="A2870" t="str">
            <v>EURINR2133185.25CE</v>
          </cell>
          <cell r="B2870">
            <v>621827</v>
          </cell>
          <cell r="C2870">
            <v>44286</v>
          </cell>
        </row>
        <row r="2871">
          <cell r="A2871" t="str">
            <v>EURINR2133185.25PE</v>
          </cell>
          <cell r="B2871">
            <v>622083</v>
          </cell>
          <cell r="C2871">
            <v>44286</v>
          </cell>
        </row>
        <row r="2872">
          <cell r="A2872" t="str">
            <v>EURINR2133185.5CE</v>
          </cell>
          <cell r="B2872">
            <v>622339</v>
          </cell>
          <cell r="C2872">
            <v>44286</v>
          </cell>
        </row>
        <row r="2873">
          <cell r="A2873" t="str">
            <v>EURINR2133185.5PE</v>
          </cell>
          <cell r="B2873">
            <v>622595</v>
          </cell>
          <cell r="C2873">
            <v>44286</v>
          </cell>
        </row>
        <row r="2874">
          <cell r="A2874" t="str">
            <v>EURINR2133185.75CE</v>
          </cell>
          <cell r="B2874">
            <v>622851</v>
          </cell>
          <cell r="C2874">
            <v>44286</v>
          </cell>
        </row>
        <row r="2875">
          <cell r="A2875" t="str">
            <v>EURINR2133185.75PE</v>
          </cell>
          <cell r="B2875">
            <v>623363</v>
          </cell>
          <cell r="C2875">
            <v>44286</v>
          </cell>
        </row>
        <row r="2876">
          <cell r="A2876" t="str">
            <v>EURINR2133185CE</v>
          </cell>
          <cell r="B2876">
            <v>617987</v>
          </cell>
          <cell r="C2876">
            <v>44286</v>
          </cell>
        </row>
        <row r="2877">
          <cell r="A2877" t="str">
            <v>EURINR2133185PE</v>
          </cell>
          <cell r="B2877">
            <v>618243</v>
          </cell>
          <cell r="C2877">
            <v>44286</v>
          </cell>
        </row>
        <row r="2878">
          <cell r="A2878" t="str">
            <v>EURINR2133186.25CE</v>
          </cell>
          <cell r="B2878">
            <v>624131</v>
          </cell>
          <cell r="C2878">
            <v>44286</v>
          </cell>
        </row>
        <row r="2879">
          <cell r="A2879" t="str">
            <v>EURINR2133186.25PE</v>
          </cell>
          <cell r="B2879">
            <v>625667</v>
          </cell>
          <cell r="C2879">
            <v>44286</v>
          </cell>
        </row>
        <row r="2880">
          <cell r="A2880" t="str">
            <v>EURINR2133186.5CE</v>
          </cell>
          <cell r="B2880">
            <v>626691</v>
          </cell>
          <cell r="C2880">
            <v>44286</v>
          </cell>
        </row>
        <row r="2881">
          <cell r="A2881" t="str">
            <v>EURINR2133186.5PE</v>
          </cell>
          <cell r="B2881">
            <v>626947</v>
          </cell>
          <cell r="C2881">
            <v>44286</v>
          </cell>
        </row>
        <row r="2882">
          <cell r="A2882" t="str">
            <v>EURINR2133186.75CE</v>
          </cell>
          <cell r="B2882">
            <v>631043</v>
          </cell>
          <cell r="C2882">
            <v>44286</v>
          </cell>
        </row>
        <row r="2883">
          <cell r="A2883" t="str">
            <v>EURINR2133186.75PE</v>
          </cell>
          <cell r="B2883">
            <v>631811</v>
          </cell>
          <cell r="C2883">
            <v>44286</v>
          </cell>
        </row>
        <row r="2884">
          <cell r="A2884" t="str">
            <v>EURINR2133186CE</v>
          </cell>
          <cell r="B2884">
            <v>623619</v>
          </cell>
          <cell r="C2884">
            <v>44286</v>
          </cell>
        </row>
        <row r="2885">
          <cell r="A2885" t="str">
            <v>EURINR2133186PE</v>
          </cell>
          <cell r="B2885">
            <v>623875</v>
          </cell>
          <cell r="C2885">
            <v>44286</v>
          </cell>
        </row>
        <row r="2886">
          <cell r="A2886" t="str">
            <v>EURINR2133187.25CE</v>
          </cell>
          <cell r="B2886">
            <v>632579</v>
          </cell>
          <cell r="C2886">
            <v>44286</v>
          </cell>
        </row>
        <row r="2887">
          <cell r="A2887" t="str">
            <v>EURINR2133187.25PE</v>
          </cell>
          <cell r="B2887">
            <v>632835</v>
          </cell>
          <cell r="C2887">
            <v>44286</v>
          </cell>
        </row>
        <row r="2888">
          <cell r="A2888" t="str">
            <v>EURINR2133187.5CE</v>
          </cell>
          <cell r="B2888">
            <v>633603</v>
          </cell>
          <cell r="C2888">
            <v>44286</v>
          </cell>
        </row>
        <row r="2889">
          <cell r="A2889" t="str">
            <v>EURINR2133187.5PE</v>
          </cell>
          <cell r="B2889">
            <v>633859</v>
          </cell>
          <cell r="C2889">
            <v>44286</v>
          </cell>
        </row>
        <row r="2890">
          <cell r="A2890" t="str">
            <v>EURINR2133187.75CE</v>
          </cell>
          <cell r="B2890">
            <v>634371</v>
          </cell>
          <cell r="C2890">
            <v>44286</v>
          </cell>
        </row>
        <row r="2891">
          <cell r="A2891" t="str">
            <v>EURINR2133187.75PE</v>
          </cell>
          <cell r="B2891">
            <v>634627</v>
          </cell>
          <cell r="C2891">
            <v>44286</v>
          </cell>
        </row>
        <row r="2892">
          <cell r="A2892" t="str">
            <v>EURINR2133187CE</v>
          </cell>
          <cell r="B2892">
            <v>632067</v>
          </cell>
          <cell r="C2892">
            <v>44286</v>
          </cell>
        </row>
        <row r="2893">
          <cell r="A2893" t="str">
            <v>EURINR2133187PE</v>
          </cell>
          <cell r="B2893">
            <v>632323</v>
          </cell>
          <cell r="C2893">
            <v>44286</v>
          </cell>
        </row>
        <row r="2894">
          <cell r="A2894" t="str">
            <v>EURINR2133188.25CE</v>
          </cell>
          <cell r="B2894">
            <v>638723</v>
          </cell>
          <cell r="C2894">
            <v>44286</v>
          </cell>
        </row>
        <row r="2895">
          <cell r="A2895" t="str">
            <v>EURINR2133188.25PE</v>
          </cell>
          <cell r="B2895">
            <v>638979</v>
          </cell>
          <cell r="C2895">
            <v>44286</v>
          </cell>
        </row>
        <row r="2896">
          <cell r="A2896" t="str">
            <v>EURINR2133188.5CE</v>
          </cell>
          <cell r="B2896">
            <v>639235</v>
          </cell>
          <cell r="C2896">
            <v>44286</v>
          </cell>
        </row>
        <row r="2897">
          <cell r="A2897" t="str">
            <v>EURINR2133188.5PE</v>
          </cell>
          <cell r="B2897">
            <v>639491</v>
          </cell>
          <cell r="C2897">
            <v>44286</v>
          </cell>
        </row>
        <row r="2898">
          <cell r="A2898" t="str">
            <v>EURINR2133188.75CE</v>
          </cell>
          <cell r="B2898">
            <v>640771</v>
          </cell>
          <cell r="C2898">
            <v>44286</v>
          </cell>
        </row>
        <row r="2899">
          <cell r="A2899" t="str">
            <v>EURINR2133188.75PE</v>
          </cell>
          <cell r="B2899">
            <v>641027</v>
          </cell>
          <cell r="C2899">
            <v>44286</v>
          </cell>
        </row>
        <row r="2900">
          <cell r="A2900" t="str">
            <v>EURINR2133188CE</v>
          </cell>
          <cell r="B2900">
            <v>634883</v>
          </cell>
          <cell r="C2900">
            <v>44286</v>
          </cell>
        </row>
        <row r="2901">
          <cell r="A2901" t="str">
            <v>EURINR2133188PE</v>
          </cell>
          <cell r="B2901">
            <v>635139</v>
          </cell>
          <cell r="C2901">
            <v>44286</v>
          </cell>
        </row>
        <row r="2902">
          <cell r="A2902" t="str">
            <v>EURINR2133189.25CE</v>
          </cell>
          <cell r="B2902">
            <v>642051</v>
          </cell>
          <cell r="C2902">
            <v>44286</v>
          </cell>
        </row>
        <row r="2903">
          <cell r="A2903" t="str">
            <v>EURINR2133189.25PE</v>
          </cell>
          <cell r="B2903">
            <v>642307</v>
          </cell>
          <cell r="C2903">
            <v>44286</v>
          </cell>
        </row>
        <row r="2904">
          <cell r="A2904" t="str">
            <v>EURINR2133189.5CE</v>
          </cell>
          <cell r="B2904">
            <v>642563</v>
          </cell>
          <cell r="C2904">
            <v>44286</v>
          </cell>
        </row>
        <row r="2905">
          <cell r="A2905" t="str">
            <v>EURINR2133189.5PE</v>
          </cell>
          <cell r="B2905">
            <v>642819</v>
          </cell>
          <cell r="C2905">
            <v>44286</v>
          </cell>
        </row>
        <row r="2906">
          <cell r="A2906" t="str">
            <v>EURINR2133189.75CE</v>
          </cell>
          <cell r="B2906">
            <v>643075</v>
          </cell>
          <cell r="C2906">
            <v>44286</v>
          </cell>
        </row>
        <row r="2907">
          <cell r="A2907" t="str">
            <v>EURINR2133189.75PE</v>
          </cell>
          <cell r="B2907">
            <v>643331</v>
          </cell>
          <cell r="C2907">
            <v>44286</v>
          </cell>
        </row>
        <row r="2908">
          <cell r="A2908" t="str">
            <v>EURINR2133189CE</v>
          </cell>
          <cell r="B2908">
            <v>641539</v>
          </cell>
          <cell r="C2908">
            <v>44286</v>
          </cell>
        </row>
        <row r="2909">
          <cell r="A2909" t="str">
            <v>EURINR2133189PE</v>
          </cell>
          <cell r="B2909">
            <v>641795</v>
          </cell>
          <cell r="C2909">
            <v>44286</v>
          </cell>
        </row>
        <row r="2910">
          <cell r="A2910" t="str">
            <v>EURINR2133190.25CE</v>
          </cell>
          <cell r="B2910">
            <v>644099</v>
          </cell>
          <cell r="C2910">
            <v>44286</v>
          </cell>
        </row>
        <row r="2911">
          <cell r="A2911" t="str">
            <v>EURINR2133190.25PE</v>
          </cell>
          <cell r="B2911">
            <v>645123</v>
          </cell>
          <cell r="C2911">
            <v>44286</v>
          </cell>
        </row>
        <row r="2912">
          <cell r="A2912" t="str">
            <v>EURINR2133190.5CE</v>
          </cell>
          <cell r="B2912">
            <v>645379</v>
          </cell>
          <cell r="C2912">
            <v>44286</v>
          </cell>
        </row>
        <row r="2913">
          <cell r="A2913" t="str">
            <v>EURINR2133190.5PE</v>
          </cell>
          <cell r="B2913">
            <v>645635</v>
          </cell>
          <cell r="C2913">
            <v>44286</v>
          </cell>
        </row>
        <row r="2914">
          <cell r="A2914" t="str">
            <v>EURINR2133190.75CE</v>
          </cell>
          <cell r="B2914">
            <v>649731</v>
          </cell>
          <cell r="C2914">
            <v>44286</v>
          </cell>
        </row>
        <row r="2915">
          <cell r="A2915" t="str">
            <v>EURINR2133190.75PE</v>
          </cell>
          <cell r="B2915">
            <v>655363</v>
          </cell>
          <cell r="C2915">
            <v>44286</v>
          </cell>
        </row>
        <row r="2916">
          <cell r="A2916" t="str">
            <v>EURINR2133190CE</v>
          </cell>
          <cell r="B2916">
            <v>643587</v>
          </cell>
          <cell r="C2916">
            <v>44286</v>
          </cell>
        </row>
        <row r="2917">
          <cell r="A2917" t="str">
            <v>EURINR2133190PE</v>
          </cell>
          <cell r="B2917">
            <v>643843</v>
          </cell>
          <cell r="C2917">
            <v>44286</v>
          </cell>
        </row>
        <row r="2918">
          <cell r="A2918" t="str">
            <v>EURINR2133191.25CE</v>
          </cell>
          <cell r="B2918">
            <v>673027</v>
          </cell>
          <cell r="C2918">
            <v>44286</v>
          </cell>
        </row>
        <row r="2919">
          <cell r="A2919" t="str">
            <v>EURINR2133191.25PE</v>
          </cell>
          <cell r="B2919">
            <v>673283</v>
          </cell>
          <cell r="C2919">
            <v>44286</v>
          </cell>
        </row>
        <row r="2920">
          <cell r="A2920" t="str">
            <v>EURINR2133191.5CE</v>
          </cell>
          <cell r="B2920">
            <v>683779</v>
          </cell>
          <cell r="C2920">
            <v>44286</v>
          </cell>
        </row>
        <row r="2921">
          <cell r="A2921" t="str">
            <v>EURINR2133191.5PE</v>
          </cell>
          <cell r="B2921">
            <v>721667</v>
          </cell>
          <cell r="C2921">
            <v>44286</v>
          </cell>
        </row>
        <row r="2922">
          <cell r="A2922" t="str">
            <v>EURINR2133191.75CE</v>
          </cell>
          <cell r="B2922">
            <v>721923</v>
          </cell>
          <cell r="C2922">
            <v>44286</v>
          </cell>
        </row>
        <row r="2923">
          <cell r="A2923" t="str">
            <v>EURINR2133191.75PE</v>
          </cell>
          <cell r="B2923">
            <v>768771</v>
          </cell>
          <cell r="C2923">
            <v>44286</v>
          </cell>
        </row>
        <row r="2924">
          <cell r="A2924" t="str">
            <v>EURINR2133191CE</v>
          </cell>
          <cell r="B2924">
            <v>657667</v>
          </cell>
          <cell r="C2924">
            <v>44286</v>
          </cell>
        </row>
        <row r="2925">
          <cell r="A2925" t="str">
            <v>EURINR2133191PE</v>
          </cell>
          <cell r="B2925">
            <v>657923</v>
          </cell>
          <cell r="C2925">
            <v>44286</v>
          </cell>
        </row>
        <row r="2926">
          <cell r="A2926" t="str">
            <v>EURINR2133192.25CE</v>
          </cell>
          <cell r="B2926">
            <v>808963</v>
          </cell>
          <cell r="C2926">
            <v>44286</v>
          </cell>
        </row>
        <row r="2927">
          <cell r="A2927" t="str">
            <v>EURINR2133192.25PE</v>
          </cell>
          <cell r="B2927">
            <v>809219</v>
          </cell>
          <cell r="C2927">
            <v>44286</v>
          </cell>
        </row>
        <row r="2928">
          <cell r="A2928" t="str">
            <v>EURINR2133192.5CE</v>
          </cell>
          <cell r="B2928">
            <v>810755</v>
          </cell>
          <cell r="C2928">
            <v>44286</v>
          </cell>
        </row>
        <row r="2929">
          <cell r="A2929" t="str">
            <v>EURINR2133192.5PE</v>
          </cell>
          <cell r="B2929">
            <v>811011</v>
          </cell>
          <cell r="C2929">
            <v>44286</v>
          </cell>
        </row>
        <row r="2930">
          <cell r="A2930" t="str">
            <v>EURINR2133192.75CE</v>
          </cell>
          <cell r="B2930">
            <v>811779</v>
          </cell>
          <cell r="C2930">
            <v>44286</v>
          </cell>
        </row>
        <row r="2931">
          <cell r="A2931" t="str">
            <v>EURINR2133192.75PE</v>
          </cell>
          <cell r="B2931">
            <v>816899</v>
          </cell>
          <cell r="C2931">
            <v>44286</v>
          </cell>
        </row>
        <row r="2932">
          <cell r="A2932" t="str">
            <v>EURINR2133192CE</v>
          </cell>
          <cell r="B2932">
            <v>774403</v>
          </cell>
          <cell r="C2932">
            <v>44286</v>
          </cell>
        </row>
        <row r="2933">
          <cell r="A2933" t="str">
            <v>EURINR2133192PE</v>
          </cell>
          <cell r="B2933">
            <v>777475</v>
          </cell>
          <cell r="C2933">
            <v>44286</v>
          </cell>
        </row>
        <row r="2934">
          <cell r="A2934" t="str">
            <v>EURINR2133193.25CE</v>
          </cell>
          <cell r="B2934">
            <v>837123</v>
          </cell>
          <cell r="C2934">
            <v>44286</v>
          </cell>
        </row>
        <row r="2935">
          <cell r="A2935" t="str">
            <v>EURINR2133193.25PE</v>
          </cell>
          <cell r="B2935">
            <v>840707</v>
          </cell>
          <cell r="C2935">
            <v>44286</v>
          </cell>
        </row>
        <row r="2936">
          <cell r="A2936" t="str">
            <v>EURINR2133193.5CE</v>
          </cell>
          <cell r="B2936">
            <v>842499</v>
          </cell>
          <cell r="C2936">
            <v>44286</v>
          </cell>
        </row>
        <row r="2937">
          <cell r="A2937" t="str">
            <v>EURINR2133193.5PE</v>
          </cell>
          <cell r="B2937">
            <v>843523</v>
          </cell>
          <cell r="C2937">
            <v>44286</v>
          </cell>
        </row>
        <row r="2938">
          <cell r="A2938" t="str">
            <v>EURINR2133193.75CE</v>
          </cell>
          <cell r="B2938">
            <v>845571</v>
          </cell>
          <cell r="C2938">
            <v>44286</v>
          </cell>
        </row>
        <row r="2939">
          <cell r="A2939" t="str">
            <v>EURINR2133193.75PE</v>
          </cell>
          <cell r="B2939">
            <v>846083</v>
          </cell>
          <cell r="C2939">
            <v>44286</v>
          </cell>
        </row>
        <row r="2940">
          <cell r="A2940" t="str">
            <v>EURINR2133193CE</v>
          </cell>
          <cell r="B2940">
            <v>817155</v>
          </cell>
          <cell r="C2940">
            <v>44286</v>
          </cell>
        </row>
        <row r="2941">
          <cell r="A2941" t="str">
            <v>EURINR2133193PE</v>
          </cell>
          <cell r="B2941">
            <v>836867</v>
          </cell>
          <cell r="C2941">
            <v>44286</v>
          </cell>
        </row>
        <row r="2942">
          <cell r="A2942" t="str">
            <v>EURINR2133194.25CE</v>
          </cell>
          <cell r="B2942">
            <v>854019</v>
          </cell>
          <cell r="C2942">
            <v>44286</v>
          </cell>
        </row>
        <row r="2943">
          <cell r="A2943" t="str">
            <v>EURINR2133194.25PE</v>
          </cell>
          <cell r="B2943">
            <v>854275</v>
          </cell>
          <cell r="C2943">
            <v>44286</v>
          </cell>
        </row>
        <row r="2944">
          <cell r="A2944" t="str">
            <v>EURINR2133194.5CE</v>
          </cell>
          <cell r="B2944">
            <v>854531</v>
          </cell>
          <cell r="C2944">
            <v>44286</v>
          </cell>
        </row>
        <row r="2945">
          <cell r="A2945" t="str">
            <v>EURINR2133194.5PE</v>
          </cell>
          <cell r="B2945">
            <v>854787</v>
          </cell>
          <cell r="C2945">
            <v>44286</v>
          </cell>
        </row>
        <row r="2946">
          <cell r="A2946" t="str">
            <v>EURINR2133194.75CE</v>
          </cell>
          <cell r="B2946">
            <v>855043</v>
          </cell>
          <cell r="C2946">
            <v>44286</v>
          </cell>
        </row>
        <row r="2947">
          <cell r="A2947" t="str">
            <v>EURINR2133194.75PE</v>
          </cell>
          <cell r="B2947">
            <v>856067</v>
          </cell>
          <cell r="C2947">
            <v>44286</v>
          </cell>
        </row>
        <row r="2948">
          <cell r="A2948" t="str">
            <v>EURINR2133194CE</v>
          </cell>
          <cell r="B2948">
            <v>848131</v>
          </cell>
          <cell r="C2948">
            <v>44286</v>
          </cell>
        </row>
        <row r="2949">
          <cell r="A2949" t="str">
            <v>EURINR2133194PE</v>
          </cell>
          <cell r="B2949">
            <v>853763</v>
          </cell>
          <cell r="C2949">
            <v>44286</v>
          </cell>
        </row>
        <row r="2950">
          <cell r="A2950" t="str">
            <v>EURINR2133195.25CE</v>
          </cell>
          <cell r="B2950">
            <v>892931</v>
          </cell>
          <cell r="C2950">
            <v>44286</v>
          </cell>
        </row>
        <row r="2951">
          <cell r="A2951" t="str">
            <v>EURINR2133195.25PE</v>
          </cell>
          <cell r="B2951">
            <v>938243</v>
          </cell>
          <cell r="C2951">
            <v>44286</v>
          </cell>
        </row>
        <row r="2952">
          <cell r="A2952" t="str">
            <v>EURINR2133195.5CE</v>
          </cell>
          <cell r="B2952">
            <v>939011</v>
          </cell>
          <cell r="C2952">
            <v>44286</v>
          </cell>
        </row>
        <row r="2953">
          <cell r="A2953" t="str">
            <v>EURINR2133195.5PE</v>
          </cell>
          <cell r="B2953">
            <v>966403</v>
          </cell>
          <cell r="C2953">
            <v>44286</v>
          </cell>
        </row>
        <row r="2954">
          <cell r="A2954" t="str">
            <v>EURINR2133195.75CE</v>
          </cell>
          <cell r="B2954">
            <v>967171</v>
          </cell>
          <cell r="C2954">
            <v>44286</v>
          </cell>
        </row>
        <row r="2955">
          <cell r="A2955" t="str">
            <v>EURINR2133195.75PE</v>
          </cell>
          <cell r="B2955">
            <v>967427</v>
          </cell>
          <cell r="C2955">
            <v>44286</v>
          </cell>
        </row>
        <row r="2956">
          <cell r="A2956" t="str">
            <v>EURINR2133195CE</v>
          </cell>
          <cell r="B2956">
            <v>856323</v>
          </cell>
          <cell r="C2956">
            <v>44286</v>
          </cell>
        </row>
        <row r="2957">
          <cell r="A2957" t="str">
            <v>EURINR2133195PE</v>
          </cell>
          <cell r="B2957">
            <v>892675</v>
          </cell>
          <cell r="C2957">
            <v>44286</v>
          </cell>
        </row>
        <row r="2958">
          <cell r="A2958" t="str">
            <v>EURINR2133196CE</v>
          </cell>
          <cell r="B2958">
            <v>969731</v>
          </cell>
          <cell r="C2958">
            <v>44286</v>
          </cell>
        </row>
        <row r="2959">
          <cell r="A2959" t="str">
            <v>EURINR2133196PE</v>
          </cell>
          <cell r="B2959">
            <v>974083</v>
          </cell>
          <cell r="C2959">
            <v>44286</v>
          </cell>
        </row>
        <row r="2960">
          <cell r="A2960" t="str">
            <v>EURINR2140981.25CE</v>
          </cell>
          <cell r="B2960">
            <v>2975491</v>
          </cell>
          <cell r="C2960">
            <v>44295</v>
          </cell>
        </row>
        <row r="2961">
          <cell r="A2961" t="str">
            <v>EURINR2140981.25PE</v>
          </cell>
          <cell r="B2961">
            <v>2975747</v>
          </cell>
          <cell r="C2961">
            <v>44295</v>
          </cell>
        </row>
        <row r="2962">
          <cell r="A2962" t="str">
            <v>EURINR2140981.5CE</v>
          </cell>
          <cell r="B2962">
            <v>1444099</v>
          </cell>
          <cell r="C2962">
            <v>44295</v>
          </cell>
        </row>
        <row r="2963">
          <cell r="A2963" t="str">
            <v>EURINR2140981.5PE</v>
          </cell>
          <cell r="B2963">
            <v>1444867</v>
          </cell>
          <cell r="C2963">
            <v>44295</v>
          </cell>
        </row>
        <row r="2964">
          <cell r="A2964" t="str">
            <v>EURINR2140981.75CE</v>
          </cell>
          <cell r="B2964">
            <v>1117443</v>
          </cell>
          <cell r="C2964">
            <v>44295</v>
          </cell>
        </row>
        <row r="2965">
          <cell r="A2965" t="str">
            <v>EURINR2140981.75PE</v>
          </cell>
          <cell r="B2965">
            <v>1117699</v>
          </cell>
          <cell r="C2965">
            <v>44295</v>
          </cell>
        </row>
        <row r="2966">
          <cell r="A2966" t="str">
            <v>EURINR2140982.25CE</v>
          </cell>
          <cell r="B2966">
            <v>473859</v>
          </cell>
          <cell r="C2966">
            <v>44295</v>
          </cell>
        </row>
        <row r="2967">
          <cell r="A2967" t="str">
            <v>EURINR2140982.25PE</v>
          </cell>
          <cell r="B2967">
            <v>483843</v>
          </cell>
          <cell r="C2967">
            <v>44295</v>
          </cell>
        </row>
        <row r="2968">
          <cell r="A2968" t="str">
            <v>EURINR2140982.5CE</v>
          </cell>
          <cell r="B2968">
            <v>370435</v>
          </cell>
          <cell r="C2968">
            <v>44295</v>
          </cell>
        </row>
        <row r="2969">
          <cell r="A2969" t="str">
            <v>EURINR2140982.5PE</v>
          </cell>
          <cell r="B2969">
            <v>371459</v>
          </cell>
          <cell r="C2969">
            <v>44295</v>
          </cell>
        </row>
        <row r="2970">
          <cell r="A2970" t="str">
            <v>EURINR2140982.75CE</v>
          </cell>
          <cell r="B2970">
            <v>677123</v>
          </cell>
          <cell r="C2970">
            <v>44295</v>
          </cell>
        </row>
        <row r="2971">
          <cell r="A2971" t="str">
            <v>EURINR2140982.75PE</v>
          </cell>
          <cell r="B2971">
            <v>677379</v>
          </cell>
          <cell r="C2971">
            <v>44295</v>
          </cell>
        </row>
        <row r="2972">
          <cell r="A2972" t="str">
            <v>EURINR2140982CE</v>
          </cell>
          <cell r="B2972">
            <v>1117955</v>
          </cell>
          <cell r="C2972">
            <v>44295</v>
          </cell>
        </row>
        <row r="2973">
          <cell r="A2973" t="str">
            <v>EURINR2140982PE</v>
          </cell>
          <cell r="B2973">
            <v>1118211</v>
          </cell>
          <cell r="C2973">
            <v>44295</v>
          </cell>
        </row>
        <row r="2974">
          <cell r="A2974" t="str">
            <v>EURINR2140983.25CE</v>
          </cell>
          <cell r="B2974">
            <v>678147</v>
          </cell>
          <cell r="C2974">
            <v>44295</v>
          </cell>
        </row>
        <row r="2975">
          <cell r="A2975" t="str">
            <v>EURINR2140983.25PE</v>
          </cell>
          <cell r="B2975">
            <v>678403</v>
          </cell>
          <cell r="C2975">
            <v>44295</v>
          </cell>
        </row>
        <row r="2976">
          <cell r="A2976" t="str">
            <v>EURINR2140983.5CE</v>
          </cell>
          <cell r="B2976">
            <v>678659</v>
          </cell>
          <cell r="C2976">
            <v>44295</v>
          </cell>
        </row>
        <row r="2977">
          <cell r="A2977" t="str">
            <v>EURINR2140983.5PE</v>
          </cell>
          <cell r="B2977">
            <v>678915</v>
          </cell>
          <cell r="C2977">
            <v>44295</v>
          </cell>
        </row>
        <row r="2978">
          <cell r="A2978" t="str">
            <v>EURINR2140983.75CE</v>
          </cell>
          <cell r="B2978">
            <v>679171</v>
          </cell>
          <cell r="C2978">
            <v>44295</v>
          </cell>
        </row>
        <row r="2979">
          <cell r="A2979" t="str">
            <v>EURINR2140983.75PE</v>
          </cell>
          <cell r="B2979">
            <v>679427</v>
          </cell>
          <cell r="C2979">
            <v>44295</v>
          </cell>
        </row>
        <row r="2980">
          <cell r="A2980" t="str">
            <v>EURINR2140983CE</v>
          </cell>
          <cell r="B2980">
            <v>677635</v>
          </cell>
          <cell r="C2980">
            <v>44295</v>
          </cell>
        </row>
        <row r="2981">
          <cell r="A2981" t="str">
            <v>EURINR2140983PE</v>
          </cell>
          <cell r="B2981">
            <v>677891</v>
          </cell>
          <cell r="C2981">
            <v>44295</v>
          </cell>
        </row>
        <row r="2982">
          <cell r="A2982" t="str">
            <v>EURINR2140984.25CE</v>
          </cell>
          <cell r="B2982">
            <v>680195</v>
          </cell>
          <cell r="C2982">
            <v>44295</v>
          </cell>
        </row>
        <row r="2983">
          <cell r="A2983" t="str">
            <v>EURINR2140984.25PE</v>
          </cell>
          <cell r="B2983">
            <v>969987</v>
          </cell>
          <cell r="C2983">
            <v>44295</v>
          </cell>
        </row>
        <row r="2984">
          <cell r="A2984" t="str">
            <v>EURINR2140984.5CE</v>
          </cell>
          <cell r="B2984">
            <v>970243</v>
          </cell>
          <cell r="C2984">
            <v>44295</v>
          </cell>
        </row>
        <row r="2985">
          <cell r="A2985" t="str">
            <v>EURINR2140984.5PE</v>
          </cell>
          <cell r="B2985">
            <v>970499</v>
          </cell>
          <cell r="C2985">
            <v>44295</v>
          </cell>
        </row>
        <row r="2986">
          <cell r="A2986" t="str">
            <v>EURINR2140984.75CE</v>
          </cell>
          <cell r="B2986">
            <v>972803</v>
          </cell>
          <cell r="C2986">
            <v>44295</v>
          </cell>
        </row>
        <row r="2987">
          <cell r="A2987" t="str">
            <v>EURINR2140984.75PE</v>
          </cell>
          <cell r="B2987">
            <v>1093635</v>
          </cell>
          <cell r="C2987">
            <v>44295</v>
          </cell>
        </row>
        <row r="2988">
          <cell r="A2988" t="str">
            <v>EURINR2140984CE</v>
          </cell>
          <cell r="B2988">
            <v>679683</v>
          </cell>
          <cell r="C2988">
            <v>44295</v>
          </cell>
        </row>
        <row r="2989">
          <cell r="A2989" t="str">
            <v>EURINR2140984PE</v>
          </cell>
          <cell r="B2989">
            <v>679939</v>
          </cell>
          <cell r="C2989">
            <v>44295</v>
          </cell>
        </row>
        <row r="2990">
          <cell r="A2990" t="str">
            <v>EURINR2140985.25CE</v>
          </cell>
          <cell r="B2990">
            <v>1094403</v>
          </cell>
          <cell r="C2990">
            <v>44295</v>
          </cell>
        </row>
        <row r="2991">
          <cell r="A2991" t="str">
            <v>EURINR2140985.25PE</v>
          </cell>
          <cell r="B2991">
            <v>1097987</v>
          </cell>
          <cell r="C2991">
            <v>44295</v>
          </cell>
        </row>
        <row r="2992">
          <cell r="A2992" t="str">
            <v>EURINR2140985.5CE</v>
          </cell>
          <cell r="B2992">
            <v>1098243</v>
          </cell>
          <cell r="C2992">
            <v>44295</v>
          </cell>
        </row>
        <row r="2993">
          <cell r="A2993" t="str">
            <v>EURINR2140985.5PE</v>
          </cell>
          <cell r="B2993">
            <v>1098499</v>
          </cell>
          <cell r="C2993">
            <v>44295</v>
          </cell>
        </row>
        <row r="2994">
          <cell r="A2994" t="str">
            <v>EURINR2140985.75CE</v>
          </cell>
          <cell r="B2994">
            <v>1098755</v>
          </cell>
          <cell r="C2994">
            <v>44295</v>
          </cell>
        </row>
        <row r="2995">
          <cell r="A2995" t="str">
            <v>EURINR2140985.75PE</v>
          </cell>
          <cell r="B2995">
            <v>1099011</v>
          </cell>
          <cell r="C2995">
            <v>44295</v>
          </cell>
        </row>
        <row r="2996">
          <cell r="A2996" t="str">
            <v>EURINR2140985CE</v>
          </cell>
          <cell r="B2996">
            <v>1093891</v>
          </cell>
          <cell r="C2996">
            <v>44295</v>
          </cell>
        </row>
        <row r="2997">
          <cell r="A2997" t="str">
            <v>EURINR2140985PE</v>
          </cell>
          <cell r="B2997">
            <v>1094147</v>
          </cell>
          <cell r="C2997">
            <v>44295</v>
          </cell>
        </row>
        <row r="2998">
          <cell r="A2998" t="str">
            <v>EURINR2140986.25CE</v>
          </cell>
          <cell r="B2998">
            <v>1340931</v>
          </cell>
          <cell r="C2998">
            <v>44295</v>
          </cell>
        </row>
        <row r="2999">
          <cell r="A2999" t="str">
            <v>EURINR2140986.25PE</v>
          </cell>
          <cell r="B2999">
            <v>1401091</v>
          </cell>
          <cell r="C2999">
            <v>44295</v>
          </cell>
        </row>
        <row r="3000">
          <cell r="A3000" t="str">
            <v>EURINR2140986.5CE</v>
          </cell>
          <cell r="B3000">
            <v>1401347</v>
          </cell>
          <cell r="C3000">
            <v>44295</v>
          </cell>
        </row>
        <row r="3001">
          <cell r="A3001" t="str">
            <v>EURINR2140986.5PE</v>
          </cell>
          <cell r="B3001">
            <v>1927939</v>
          </cell>
          <cell r="C3001">
            <v>44295</v>
          </cell>
        </row>
        <row r="3002">
          <cell r="A3002" t="str">
            <v>EURINR2140986.75CE</v>
          </cell>
          <cell r="B3002">
            <v>1930755</v>
          </cell>
          <cell r="C3002">
            <v>44295</v>
          </cell>
        </row>
        <row r="3003">
          <cell r="A3003" t="str">
            <v>EURINR2140986.75PE</v>
          </cell>
          <cell r="B3003">
            <v>1934083</v>
          </cell>
          <cell r="C3003">
            <v>44295</v>
          </cell>
        </row>
        <row r="3004">
          <cell r="A3004" t="str">
            <v>EURINR2140986CE</v>
          </cell>
          <cell r="B3004">
            <v>1099267</v>
          </cell>
          <cell r="C3004">
            <v>44295</v>
          </cell>
        </row>
        <row r="3005">
          <cell r="A3005" t="str">
            <v>EURINR2140986PE</v>
          </cell>
          <cell r="B3005">
            <v>1340675</v>
          </cell>
          <cell r="C3005">
            <v>44295</v>
          </cell>
        </row>
        <row r="3006">
          <cell r="A3006" t="str">
            <v>EURINR2140987.25CE</v>
          </cell>
          <cell r="B3006">
            <v>2025987</v>
          </cell>
          <cell r="C3006">
            <v>44295</v>
          </cell>
        </row>
        <row r="3007">
          <cell r="A3007" t="str">
            <v>EURINR2140987.25PE</v>
          </cell>
          <cell r="B3007">
            <v>2026243</v>
          </cell>
          <cell r="C3007">
            <v>44295</v>
          </cell>
        </row>
        <row r="3008">
          <cell r="A3008" t="str">
            <v>EURINR2140987.5CE</v>
          </cell>
          <cell r="B3008">
            <v>2026499</v>
          </cell>
          <cell r="C3008">
            <v>44295</v>
          </cell>
        </row>
        <row r="3009">
          <cell r="A3009" t="str">
            <v>EURINR2140987.5PE</v>
          </cell>
          <cell r="B3009">
            <v>2026755</v>
          </cell>
          <cell r="C3009">
            <v>44295</v>
          </cell>
        </row>
        <row r="3010">
          <cell r="A3010" t="str">
            <v>EURINR2140987.75CE</v>
          </cell>
          <cell r="B3010">
            <v>2027011</v>
          </cell>
          <cell r="C3010">
            <v>44295</v>
          </cell>
        </row>
        <row r="3011">
          <cell r="A3011" t="str">
            <v>EURINR2140987.75PE</v>
          </cell>
          <cell r="B3011">
            <v>2027267</v>
          </cell>
          <cell r="C3011">
            <v>44295</v>
          </cell>
        </row>
        <row r="3012">
          <cell r="A3012" t="str">
            <v>EURINR2140987CE</v>
          </cell>
          <cell r="B3012">
            <v>2025475</v>
          </cell>
          <cell r="C3012">
            <v>44295</v>
          </cell>
        </row>
        <row r="3013">
          <cell r="A3013" t="str">
            <v>EURINR2140987PE</v>
          </cell>
          <cell r="B3013">
            <v>2025731</v>
          </cell>
          <cell r="C3013">
            <v>44295</v>
          </cell>
        </row>
        <row r="3014">
          <cell r="A3014" t="str">
            <v>EURINR2140988.25CE</v>
          </cell>
          <cell r="B3014">
            <v>2028035</v>
          </cell>
          <cell r="C3014">
            <v>44295</v>
          </cell>
        </row>
        <row r="3015">
          <cell r="A3015" t="str">
            <v>EURINR2140988.25PE</v>
          </cell>
          <cell r="B3015">
            <v>2028291</v>
          </cell>
          <cell r="C3015">
            <v>44295</v>
          </cell>
        </row>
        <row r="3016">
          <cell r="A3016" t="str">
            <v>EURINR2140988.5CE</v>
          </cell>
          <cell r="B3016">
            <v>2028547</v>
          </cell>
          <cell r="C3016">
            <v>44295</v>
          </cell>
        </row>
        <row r="3017">
          <cell r="A3017" t="str">
            <v>EURINR2140988.5PE</v>
          </cell>
          <cell r="B3017">
            <v>2028803</v>
          </cell>
          <cell r="C3017">
            <v>44295</v>
          </cell>
        </row>
        <row r="3018">
          <cell r="A3018" t="str">
            <v>EURINR2140988.75CE</v>
          </cell>
          <cell r="B3018">
            <v>2029059</v>
          </cell>
          <cell r="C3018">
            <v>44295</v>
          </cell>
        </row>
        <row r="3019">
          <cell r="A3019" t="str">
            <v>EURINR2140988.75PE</v>
          </cell>
          <cell r="B3019">
            <v>2029315</v>
          </cell>
          <cell r="C3019">
            <v>44295</v>
          </cell>
        </row>
        <row r="3020">
          <cell r="A3020" t="str">
            <v>EURINR2140988CE</v>
          </cell>
          <cell r="B3020">
            <v>2027523</v>
          </cell>
          <cell r="C3020">
            <v>44295</v>
          </cell>
        </row>
        <row r="3021">
          <cell r="A3021" t="str">
            <v>EURINR2140988PE</v>
          </cell>
          <cell r="B3021">
            <v>2027779</v>
          </cell>
          <cell r="C3021">
            <v>44295</v>
          </cell>
        </row>
        <row r="3022">
          <cell r="A3022" t="str">
            <v>EURINR2140989.25CE</v>
          </cell>
          <cell r="B3022">
            <v>2143491</v>
          </cell>
          <cell r="C3022">
            <v>44295</v>
          </cell>
        </row>
        <row r="3023">
          <cell r="A3023" t="str">
            <v>EURINR2140989.25PE</v>
          </cell>
          <cell r="B3023">
            <v>2143747</v>
          </cell>
          <cell r="C3023">
            <v>44295</v>
          </cell>
        </row>
        <row r="3024">
          <cell r="A3024" t="str">
            <v>EURINR2140989.5CE</v>
          </cell>
          <cell r="B3024">
            <v>2144003</v>
          </cell>
          <cell r="C3024">
            <v>44295</v>
          </cell>
        </row>
        <row r="3025">
          <cell r="A3025" t="str">
            <v>EURINR2140989.5PE</v>
          </cell>
          <cell r="B3025">
            <v>2144259</v>
          </cell>
          <cell r="C3025">
            <v>44295</v>
          </cell>
        </row>
        <row r="3026">
          <cell r="A3026" t="str">
            <v>EURINR2140989.75CE</v>
          </cell>
          <cell r="B3026">
            <v>2144515</v>
          </cell>
          <cell r="C3026">
            <v>44295</v>
          </cell>
        </row>
        <row r="3027">
          <cell r="A3027" t="str">
            <v>EURINR2140989.75PE</v>
          </cell>
          <cell r="B3027">
            <v>2144771</v>
          </cell>
          <cell r="C3027">
            <v>44295</v>
          </cell>
        </row>
        <row r="3028">
          <cell r="A3028" t="str">
            <v>EURINR2140989CE</v>
          </cell>
          <cell r="B3028">
            <v>2142979</v>
          </cell>
          <cell r="C3028">
            <v>44295</v>
          </cell>
        </row>
        <row r="3029">
          <cell r="A3029" t="str">
            <v>EURINR2140989PE</v>
          </cell>
          <cell r="B3029">
            <v>2143235</v>
          </cell>
          <cell r="C3029">
            <v>44295</v>
          </cell>
        </row>
        <row r="3030">
          <cell r="A3030" t="str">
            <v>EURINR2140990.25CE</v>
          </cell>
          <cell r="B3030">
            <v>2179587</v>
          </cell>
          <cell r="C3030">
            <v>44295</v>
          </cell>
        </row>
        <row r="3031">
          <cell r="A3031" t="str">
            <v>EURINR2140990.25PE</v>
          </cell>
          <cell r="B3031">
            <v>2179843</v>
          </cell>
          <cell r="C3031">
            <v>44295</v>
          </cell>
        </row>
        <row r="3032">
          <cell r="A3032" t="str">
            <v>EURINR2140990.5CE</v>
          </cell>
          <cell r="B3032">
            <v>2181123</v>
          </cell>
          <cell r="C3032">
            <v>44295</v>
          </cell>
        </row>
        <row r="3033">
          <cell r="A3033" t="str">
            <v>EURINR2140990.5PE</v>
          </cell>
          <cell r="B3033">
            <v>2181379</v>
          </cell>
          <cell r="C3033">
            <v>44295</v>
          </cell>
        </row>
        <row r="3034">
          <cell r="A3034" t="str">
            <v>EURINR2140990.75CE</v>
          </cell>
          <cell r="B3034">
            <v>2182147</v>
          </cell>
          <cell r="C3034">
            <v>44295</v>
          </cell>
        </row>
        <row r="3035">
          <cell r="A3035" t="str">
            <v>EURINR2140990.75PE</v>
          </cell>
          <cell r="B3035">
            <v>2182403</v>
          </cell>
          <cell r="C3035">
            <v>44295</v>
          </cell>
        </row>
        <row r="3036">
          <cell r="A3036" t="str">
            <v>EURINR2140990CE</v>
          </cell>
          <cell r="B3036">
            <v>2179075</v>
          </cell>
          <cell r="C3036">
            <v>44295</v>
          </cell>
        </row>
        <row r="3037">
          <cell r="A3037" t="str">
            <v>EURINR2140990PE</v>
          </cell>
          <cell r="B3037">
            <v>2179331</v>
          </cell>
          <cell r="C3037">
            <v>44295</v>
          </cell>
        </row>
        <row r="3038">
          <cell r="A3038" t="str">
            <v>EURINR2140991.25CE</v>
          </cell>
          <cell r="B3038">
            <v>2183171</v>
          </cell>
          <cell r="C3038">
            <v>44295</v>
          </cell>
        </row>
        <row r="3039">
          <cell r="A3039" t="str">
            <v>EURINR2140991.25PE</v>
          </cell>
          <cell r="B3039">
            <v>2183427</v>
          </cell>
          <cell r="C3039">
            <v>44295</v>
          </cell>
        </row>
        <row r="3040">
          <cell r="A3040" t="str">
            <v>EURINR2140991.5CE</v>
          </cell>
          <cell r="B3040">
            <v>2189315</v>
          </cell>
          <cell r="C3040">
            <v>44295</v>
          </cell>
        </row>
        <row r="3041">
          <cell r="A3041" t="str">
            <v>EURINR2140991.5PE</v>
          </cell>
          <cell r="B3041">
            <v>2189571</v>
          </cell>
          <cell r="C3041">
            <v>44295</v>
          </cell>
        </row>
        <row r="3042">
          <cell r="A3042" t="str">
            <v>EURINR2140991.75CE</v>
          </cell>
          <cell r="B3042">
            <v>2189827</v>
          </cell>
          <cell r="C3042">
            <v>44295</v>
          </cell>
        </row>
        <row r="3043">
          <cell r="A3043" t="str">
            <v>EURINR2140991.75PE</v>
          </cell>
          <cell r="B3043">
            <v>2190083</v>
          </cell>
          <cell r="C3043">
            <v>44295</v>
          </cell>
        </row>
        <row r="3044">
          <cell r="A3044" t="str">
            <v>EURINR2140991CE</v>
          </cell>
          <cell r="B3044">
            <v>2182659</v>
          </cell>
          <cell r="C3044">
            <v>44295</v>
          </cell>
        </row>
        <row r="3045">
          <cell r="A3045" t="str">
            <v>EURINR2140991PE</v>
          </cell>
          <cell r="B3045">
            <v>2182915</v>
          </cell>
          <cell r="C3045">
            <v>44295</v>
          </cell>
        </row>
        <row r="3046">
          <cell r="A3046" t="str">
            <v>EURINR2140992.25CE</v>
          </cell>
          <cell r="B3046">
            <v>2190851</v>
          </cell>
          <cell r="C3046">
            <v>44295</v>
          </cell>
        </row>
        <row r="3047">
          <cell r="A3047" t="str">
            <v>EURINR2140992.25PE</v>
          </cell>
          <cell r="B3047">
            <v>2191107</v>
          </cell>
          <cell r="C3047">
            <v>44295</v>
          </cell>
        </row>
        <row r="3048">
          <cell r="A3048" t="str">
            <v>EURINR2140992.5CE</v>
          </cell>
          <cell r="B3048">
            <v>2191363</v>
          </cell>
          <cell r="C3048">
            <v>44295</v>
          </cell>
        </row>
        <row r="3049">
          <cell r="A3049" t="str">
            <v>EURINR2140992.5PE</v>
          </cell>
          <cell r="B3049">
            <v>2191619</v>
          </cell>
          <cell r="C3049">
            <v>44295</v>
          </cell>
        </row>
        <row r="3050">
          <cell r="A3050" t="str">
            <v>EURINR2140992.75CE</v>
          </cell>
          <cell r="B3050">
            <v>2191875</v>
          </cell>
          <cell r="C3050">
            <v>44295</v>
          </cell>
        </row>
        <row r="3051">
          <cell r="A3051" t="str">
            <v>EURINR2140992.75PE</v>
          </cell>
          <cell r="B3051">
            <v>2192131</v>
          </cell>
          <cell r="C3051">
            <v>44295</v>
          </cell>
        </row>
        <row r="3052">
          <cell r="A3052" t="str">
            <v>EURINR2140992CE</v>
          </cell>
          <cell r="B3052">
            <v>2190339</v>
          </cell>
          <cell r="C3052">
            <v>44295</v>
          </cell>
        </row>
        <row r="3053">
          <cell r="A3053" t="str">
            <v>EURINR2140992PE</v>
          </cell>
          <cell r="B3053">
            <v>2190595</v>
          </cell>
          <cell r="C3053">
            <v>44295</v>
          </cell>
        </row>
        <row r="3054">
          <cell r="A3054" t="str">
            <v>EURINR2140993.25CE</v>
          </cell>
          <cell r="B3054">
            <v>2192899</v>
          </cell>
          <cell r="C3054">
            <v>44295</v>
          </cell>
        </row>
        <row r="3055">
          <cell r="A3055" t="str">
            <v>EURINR2140993.25PE</v>
          </cell>
          <cell r="B3055">
            <v>2193155</v>
          </cell>
          <cell r="C3055">
            <v>44295</v>
          </cell>
        </row>
        <row r="3056">
          <cell r="A3056" t="str">
            <v>EURINR2140993.5CE</v>
          </cell>
          <cell r="B3056">
            <v>2194435</v>
          </cell>
          <cell r="C3056">
            <v>44295</v>
          </cell>
        </row>
        <row r="3057">
          <cell r="A3057" t="str">
            <v>EURINR2140993.5PE</v>
          </cell>
          <cell r="B3057">
            <v>2194691</v>
          </cell>
          <cell r="C3057">
            <v>44295</v>
          </cell>
        </row>
        <row r="3058">
          <cell r="A3058" t="str">
            <v>EURINR2140993.75CE</v>
          </cell>
          <cell r="B3058">
            <v>2194947</v>
          </cell>
          <cell r="C3058">
            <v>44295</v>
          </cell>
        </row>
        <row r="3059">
          <cell r="A3059" t="str">
            <v>EURINR2140993.75PE</v>
          </cell>
          <cell r="B3059">
            <v>2195203</v>
          </cell>
          <cell r="C3059">
            <v>44295</v>
          </cell>
        </row>
        <row r="3060">
          <cell r="A3060" t="str">
            <v>EURINR2140993CE</v>
          </cell>
          <cell r="B3060">
            <v>2192387</v>
          </cell>
          <cell r="C3060">
            <v>44295</v>
          </cell>
        </row>
        <row r="3061">
          <cell r="A3061" t="str">
            <v>EURINR2140993PE</v>
          </cell>
          <cell r="B3061">
            <v>2192643</v>
          </cell>
          <cell r="C3061">
            <v>44295</v>
          </cell>
        </row>
        <row r="3062">
          <cell r="A3062" t="str">
            <v>EURINR2140994.25CE</v>
          </cell>
          <cell r="B3062">
            <v>2195971</v>
          </cell>
          <cell r="C3062">
            <v>44295</v>
          </cell>
        </row>
        <row r="3063">
          <cell r="A3063" t="str">
            <v>EURINR2140994.25PE</v>
          </cell>
          <cell r="B3063">
            <v>2196227</v>
          </cell>
          <cell r="C3063">
            <v>44295</v>
          </cell>
        </row>
        <row r="3064">
          <cell r="A3064" t="str">
            <v>EURINR2140994.5CE</v>
          </cell>
          <cell r="B3064">
            <v>2196483</v>
          </cell>
          <cell r="C3064">
            <v>44295</v>
          </cell>
        </row>
        <row r="3065">
          <cell r="A3065" t="str">
            <v>EURINR2140994.5PE</v>
          </cell>
          <cell r="B3065">
            <v>2196739</v>
          </cell>
          <cell r="C3065">
            <v>44295</v>
          </cell>
        </row>
        <row r="3066">
          <cell r="A3066" t="str">
            <v>EURINR2140994.75CE</v>
          </cell>
          <cell r="B3066">
            <v>2196995</v>
          </cell>
          <cell r="C3066">
            <v>44295</v>
          </cell>
        </row>
        <row r="3067">
          <cell r="A3067" t="str">
            <v>EURINR2140994.75PE</v>
          </cell>
          <cell r="B3067">
            <v>2197251</v>
          </cell>
          <cell r="C3067">
            <v>44295</v>
          </cell>
        </row>
        <row r="3068">
          <cell r="A3068" t="str">
            <v>EURINR2140994CE</v>
          </cell>
          <cell r="B3068">
            <v>2195459</v>
          </cell>
          <cell r="C3068">
            <v>44295</v>
          </cell>
        </row>
        <row r="3069">
          <cell r="A3069" t="str">
            <v>EURINR2140994PE</v>
          </cell>
          <cell r="B3069">
            <v>2195715</v>
          </cell>
          <cell r="C3069">
            <v>44295</v>
          </cell>
        </row>
        <row r="3070">
          <cell r="A3070" t="str">
            <v>EURINR2141681.25CE</v>
          </cell>
          <cell r="B3070">
            <v>2976003</v>
          </cell>
          <cell r="C3070">
            <v>44302</v>
          </cell>
        </row>
        <row r="3071">
          <cell r="A3071" t="str">
            <v>EURINR2141681.25PE</v>
          </cell>
          <cell r="B3071">
            <v>2976259</v>
          </cell>
          <cell r="C3071">
            <v>44302</v>
          </cell>
        </row>
        <row r="3072">
          <cell r="A3072" t="str">
            <v>EURINR2141681.5CE</v>
          </cell>
          <cell r="B3072">
            <v>1445123</v>
          </cell>
          <cell r="C3072">
            <v>44302</v>
          </cell>
        </row>
        <row r="3073">
          <cell r="A3073" t="str">
            <v>EURINR2141681.5PE</v>
          </cell>
          <cell r="B3073">
            <v>1445379</v>
          </cell>
          <cell r="C3073">
            <v>44302</v>
          </cell>
        </row>
        <row r="3074">
          <cell r="A3074" t="str">
            <v>EURINR2141681.75CE</v>
          </cell>
          <cell r="B3074">
            <v>1118467</v>
          </cell>
          <cell r="C3074">
            <v>44302</v>
          </cell>
        </row>
        <row r="3075">
          <cell r="A3075" t="str">
            <v>EURINR2141681.75PE</v>
          </cell>
          <cell r="B3075">
            <v>1118723</v>
          </cell>
          <cell r="C3075">
            <v>44302</v>
          </cell>
        </row>
        <row r="3076">
          <cell r="A3076" t="str">
            <v>EURINR2141682.25CE</v>
          </cell>
          <cell r="B3076">
            <v>485891</v>
          </cell>
          <cell r="C3076">
            <v>44302</v>
          </cell>
        </row>
        <row r="3077">
          <cell r="A3077" t="str">
            <v>EURINR2141682.25PE</v>
          </cell>
          <cell r="B3077">
            <v>575491</v>
          </cell>
          <cell r="C3077">
            <v>44302</v>
          </cell>
        </row>
        <row r="3078">
          <cell r="A3078" t="str">
            <v>EURINR2141682.5CE</v>
          </cell>
          <cell r="B3078">
            <v>405251</v>
          </cell>
          <cell r="C3078">
            <v>44302</v>
          </cell>
        </row>
        <row r="3079">
          <cell r="A3079" t="str">
            <v>EURINR2141682.5PE</v>
          </cell>
          <cell r="B3079">
            <v>405507</v>
          </cell>
          <cell r="C3079">
            <v>44302</v>
          </cell>
        </row>
        <row r="3080">
          <cell r="A3080" t="str">
            <v>EURINR2141682.75CE</v>
          </cell>
          <cell r="B3080">
            <v>425475</v>
          </cell>
          <cell r="C3080">
            <v>44302</v>
          </cell>
        </row>
        <row r="3081">
          <cell r="A3081" t="str">
            <v>EURINR2141682.75PE</v>
          </cell>
          <cell r="B3081">
            <v>425987</v>
          </cell>
          <cell r="C3081">
            <v>44302</v>
          </cell>
        </row>
        <row r="3082">
          <cell r="A3082" t="str">
            <v>EURINR2141682CE</v>
          </cell>
          <cell r="B3082">
            <v>1122051</v>
          </cell>
          <cell r="C3082">
            <v>44302</v>
          </cell>
        </row>
        <row r="3083">
          <cell r="A3083" t="str">
            <v>EURINR2141682PE</v>
          </cell>
          <cell r="B3083">
            <v>1122307</v>
          </cell>
          <cell r="C3083">
            <v>44302</v>
          </cell>
        </row>
        <row r="3084">
          <cell r="A3084" t="str">
            <v>EURINR2141683.25CE</v>
          </cell>
          <cell r="B3084">
            <v>473091</v>
          </cell>
          <cell r="C3084">
            <v>44302</v>
          </cell>
        </row>
        <row r="3085">
          <cell r="A3085" t="str">
            <v>EURINR2141683.25PE</v>
          </cell>
          <cell r="B3085">
            <v>474371</v>
          </cell>
          <cell r="C3085">
            <v>44302</v>
          </cell>
        </row>
        <row r="3086">
          <cell r="A3086" t="str">
            <v>EURINR2141683.5CE</v>
          </cell>
          <cell r="B3086">
            <v>474627</v>
          </cell>
          <cell r="C3086">
            <v>44302</v>
          </cell>
        </row>
        <row r="3087">
          <cell r="A3087" t="str">
            <v>EURINR2141683.5PE</v>
          </cell>
          <cell r="B3087">
            <v>474883</v>
          </cell>
          <cell r="C3087">
            <v>44302</v>
          </cell>
        </row>
        <row r="3088">
          <cell r="A3088" t="str">
            <v>EURINR2141683.75CE</v>
          </cell>
          <cell r="B3088">
            <v>480259</v>
          </cell>
          <cell r="C3088">
            <v>44302</v>
          </cell>
        </row>
        <row r="3089">
          <cell r="A3089" t="str">
            <v>EURINR2141683.75PE</v>
          </cell>
          <cell r="B3089">
            <v>480515</v>
          </cell>
          <cell r="C3089">
            <v>44302</v>
          </cell>
        </row>
        <row r="3090">
          <cell r="A3090" t="str">
            <v>EURINR2141683CE</v>
          </cell>
          <cell r="B3090">
            <v>460803</v>
          </cell>
          <cell r="C3090">
            <v>44302</v>
          </cell>
        </row>
        <row r="3091">
          <cell r="A3091" t="str">
            <v>EURINR2141683PE</v>
          </cell>
          <cell r="B3091">
            <v>472835</v>
          </cell>
          <cell r="C3091">
            <v>44302</v>
          </cell>
        </row>
        <row r="3092">
          <cell r="A3092" t="str">
            <v>EURINR2141684.25CE</v>
          </cell>
          <cell r="B3092">
            <v>490755</v>
          </cell>
          <cell r="C3092">
            <v>44302</v>
          </cell>
        </row>
        <row r="3093">
          <cell r="A3093" t="str">
            <v>EURINR2141684.25PE</v>
          </cell>
          <cell r="B3093">
            <v>491011</v>
          </cell>
          <cell r="C3093">
            <v>44302</v>
          </cell>
        </row>
        <row r="3094">
          <cell r="A3094" t="str">
            <v>EURINR2141684.5CE</v>
          </cell>
          <cell r="B3094">
            <v>542211</v>
          </cell>
          <cell r="C3094">
            <v>44302</v>
          </cell>
        </row>
        <row r="3095">
          <cell r="A3095" t="str">
            <v>EURINR2141684.5PE</v>
          </cell>
          <cell r="B3095">
            <v>547075</v>
          </cell>
          <cell r="C3095">
            <v>44302</v>
          </cell>
        </row>
        <row r="3096">
          <cell r="A3096" t="str">
            <v>EURINR2141684.75CE</v>
          </cell>
          <cell r="B3096">
            <v>560643</v>
          </cell>
          <cell r="C3096">
            <v>44302</v>
          </cell>
        </row>
        <row r="3097">
          <cell r="A3097" t="str">
            <v>EURINR2141684.75PE</v>
          </cell>
          <cell r="B3097">
            <v>568579</v>
          </cell>
          <cell r="C3097">
            <v>44302</v>
          </cell>
        </row>
        <row r="3098">
          <cell r="A3098" t="str">
            <v>EURINR2141684CE</v>
          </cell>
          <cell r="B3098">
            <v>483331</v>
          </cell>
          <cell r="C3098">
            <v>44302</v>
          </cell>
        </row>
        <row r="3099">
          <cell r="A3099" t="str">
            <v>EURINR2141684PE</v>
          </cell>
          <cell r="B3099">
            <v>488451</v>
          </cell>
          <cell r="C3099">
            <v>44302</v>
          </cell>
        </row>
        <row r="3100">
          <cell r="A3100" t="str">
            <v>EURINR2141685.25CE</v>
          </cell>
          <cell r="B3100">
            <v>615939</v>
          </cell>
          <cell r="C3100">
            <v>44302</v>
          </cell>
        </row>
        <row r="3101">
          <cell r="A3101" t="str">
            <v>EURINR2141685.25PE</v>
          </cell>
          <cell r="B3101">
            <v>616195</v>
          </cell>
          <cell r="C3101">
            <v>44302</v>
          </cell>
        </row>
        <row r="3102">
          <cell r="A3102" t="str">
            <v>EURINR2141685.5CE</v>
          </cell>
          <cell r="B3102">
            <v>624899</v>
          </cell>
          <cell r="C3102">
            <v>44302</v>
          </cell>
        </row>
        <row r="3103">
          <cell r="A3103" t="str">
            <v>EURINR2141685.5PE</v>
          </cell>
          <cell r="B3103">
            <v>625155</v>
          </cell>
          <cell r="C3103">
            <v>44302</v>
          </cell>
        </row>
        <row r="3104">
          <cell r="A3104" t="str">
            <v>EURINR2141685.75CE</v>
          </cell>
          <cell r="B3104">
            <v>645891</v>
          </cell>
          <cell r="C3104">
            <v>44302</v>
          </cell>
        </row>
        <row r="3105">
          <cell r="A3105" t="str">
            <v>EURINR2141685.75PE</v>
          </cell>
          <cell r="B3105">
            <v>646147</v>
          </cell>
          <cell r="C3105">
            <v>44302</v>
          </cell>
        </row>
        <row r="3106">
          <cell r="A3106" t="str">
            <v>EURINR2141685CE</v>
          </cell>
          <cell r="B3106">
            <v>568835</v>
          </cell>
          <cell r="C3106">
            <v>44302</v>
          </cell>
        </row>
        <row r="3107">
          <cell r="A3107" t="str">
            <v>EURINR2141685PE</v>
          </cell>
          <cell r="B3107">
            <v>569859</v>
          </cell>
          <cell r="C3107">
            <v>44302</v>
          </cell>
        </row>
        <row r="3108">
          <cell r="A3108" t="str">
            <v>EURINR2141686.25CE</v>
          </cell>
          <cell r="B3108">
            <v>650499</v>
          </cell>
          <cell r="C3108">
            <v>44302</v>
          </cell>
        </row>
        <row r="3109">
          <cell r="A3109" t="str">
            <v>EURINR2141686.25PE</v>
          </cell>
          <cell r="B3109">
            <v>650755</v>
          </cell>
          <cell r="C3109">
            <v>44302</v>
          </cell>
        </row>
        <row r="3110">
          <cell r="A3110" t="str">
            <v>EURINR2141686.5CE</v>
          </cell>
          <cell r="B3110">
            <v>690435</v>
          </cell>
          <cell r="C3110">
            <v>44302</v>
          </cell>
        </row>
        <row r="3111">
          <cell r="A3111" t="str">
            <v>EURINR2141686.5PE</v>
          </cell>
          <cell r="B3111">
            <v>690691</v>
          </cell>
          <cell r="C3111">
            <v>44302</v>
          </cell>
        </row>
        <row r="3112">
          <cell r="A3112" t="str">
            <v>EURINR2141686.75CE</v>
          </cell>
          <cell r="B3112">
            <v>690947</v>
          </cell>
          <cell r="C3112">
            <v>44302</v>
          </cell>
        </row>
        <row r="3113">
          <cell r="A3113" t="str">
            <v>EURINR2141686.75PE</v>
          </cell>
          <cell r="B3113">
            <v>712963</v>
          </cell>
          <cell r="C3113">
            <v>44302</v>
          </cell>
        </row>
        <row r="3114">
          <cell r="A3114" t="str">
            <v>EURINR2141686CE</v>
          </cell>
          <cell r="B3114">
            <v>646403</v>
          </cell>
          <cell r="C3114">
            <v>44302</v>
          </cell>
        </row>
        <row r="3115">
          <cell r="A3115" t="str">
            <v>EURINR2141686PE</v>
          </cell>
          <cell r="B3115">
            <v>649219</v>
          </cell>
          <cell r="C3115">
            <v>44302</v>
          </cell>
        </row>
        <row r="3116">
          <cell r="A3116" t="str">
            <v>EURINR2141687.25CE</v>
          </cell>
          <cell r="B3116">
            <v>720131</v>
          </cell>
          <cell r="C3116">
            <v>44302</v>
          </cell>
        </row>
        <row r="3117">
          <cell r="A3117" t="str">
            <v>EURINR2141687.25PE</v>
          </cell>
          <cell r="B3117">
            <v>720387</v>
          </cell>
          <cell r="C3117">
            <v>44302</v>
          </cell>
        </row>
        <row r="3118">
          <cell r="A3118" t="str">
            <v>EURINR2141687.5CE</v>
          </cell>
          <cell r="B3118">
            <v>722179</v>
          </cell>
          <cell r="C3118">
            <v>44302</v>
          </cell>
        </row>
        <row r="3119">
          <cell r="A3119" t="str">
            <v>EURINR2141687.5PE</v>
          </cell>
          <cell r="B3119">
            <v>722435</v>
          </cell>
          <cell r="C3119">
            <v>44302</v>
          </cell>
        </row>
        <row r="3120">
          <cell r="A3120" t="str">
            <v>EURINR2141687.75CE</v>
          </cell>
          <cell r="B3120">
            <v>722947</v>
          </cell>
          <cell r="C3120">
            <v>44302</v>
          </cell>
        </row>
        <row r="3121">
          <cell r="A3121" t="str">
            <v>EURINR2141687.75PE</v>
          </cell>
          <cell r="B3121">
            <v>724483</v>
          </cell>
          <cell r="C3121">
            <v>44302</v>
          </cell>
        </row>
        <row r="3122">
          <cell r="A3122" t="str">
            <v>EURINR2141687CE</v>
          </cell>
          <cell r="B3122">
            <v>716547</v>
          </cell>
          <cell r="C3122">
            <v>44302</v>
          </cell>
        </row>
        <row r="3123">
          <cell r="A3123" t="str">
            <v>EURINR2141687PE</v>
          </cell>
          <cell r="B3123">
            <v>719107</v>
          </cell>
          <cell r="C3123">
            <v>44302</v>
          </cell>
        </row>
        <row r="3124">
          <cell r="A3124" t="str">
            <v>EURINR2141688.25CE</v>
          </cell>
          <cell r="B3124">
            <v>730115</v>
          </cell>
          <cell r="C3124">
            <v>44302</v>
          </cell>
        </row>
        <row r="3125">
          <cell r="A3125" t="str">
            <v>EURINR2141688.25PE</v>
          </cell>
          <cell r="B3125">
            <v>730627</v>
          </cell>
          <cell r="C3125">
            <v>44302</v>
          </cell>
        </row>
        <row r="3126">
          <cell r="A3126" t="str">
            <v>EURINR2141688.5CE</v>
          </cell>
          <cell r="B3126">
            <v>730883</v>
          </cell>
          <cell r="C3126">
            <v>44302</v>
          </cell>
        </row>
        <row r="3127">
          <cell r="A3127" t="str">
            <v>EURINR2141688.5PE</v>
          </cell>
          <cell r="B3127">
            <v>731139</v>
          </cell>
          <cell r="C3127">
            <v>44302</v>
          </cell>
        </row>
        <row r="3128">
          <cell r="A3128" t="str">
            <v>EURINR2141688.75CE</v>
          </cell>
          <cell r="B3128">
            <v>731395</v>
          </cell>
          <cell r="C3128">
            <v>44302</v>
          </cell>
        </row>
        <row r="3129">
          <cell r="A3129" t="str">
            <v>EURINR2141688.75PE</v>
          </cell>
          <cell r="B3129">
            <v>736771</v>
          </cell>
          <cell r="C3129">
            <v>44302</v>
          </cell>
        </row>
        <row r="3130">
          <cell r="A3130" t="str">
            <v>EURINR2141688CE</v>
          </cell>
          <cell r="B3130">
            <v>729091</v>
          </cell>
          <cell r="C3130">
            <v>44302</v>
          </cell>
        </row>
        <row r="3131">
          <cell r="A3131" t="str">
            <v>EURINR2141688PE</v>
          </cell>
          <cell r="B3131">
            <v>729347</v>
          </cell>
          <cell r="C3131">
            <v>44302</v>
          </cell>
        </row>
        <row r="3132">
          <cell r="A3132" t="str">
            <v>EURINR2141689.25CE</v>
          </cell>
          <cell r="B3132">
            <v>742659</v>
          </cell>
          <cell r="C3132">
            <v>44302</v>
          </cell>
        </row>
        <row r="3133">
          <cell r="A3133" t="str">
            <v>EURINR2141689.25PE</v>
          </cell>
          <cell r="B3133">
            <v>755459</v>
          </cell>
          <cell r="C3133">
            <v>44302</v>
          </cell>
        </row>
        <row r="3134">
          <cell r="A3134" t="str">
            <v>EURINR2141689.5CE</v>
          </cell>
          <cell r="B3134">
            <v>759811</v>
          </cell>
          <cell r="C3134">
            <v>44302</v>
          </cell>
        </row>
        <row r="3135">
          <cell r="A3135" t="str">
            <v>EURINR2141689.5PE</v>
          </cell>
          <cell r="B3135">
            <v>769795</v>
          </cell>
          <cell r="C3135">
            <v>44302</v>
          </cell>
        </row>
        <row r="3136">
          <cell r="A3136" t="str">
            <v>EURINR2141689.75CE</v>
          </cell>
          <cell r="B3136">
            <v>770563</v>
          </cell>
          <cell r="C3136">
            <v>44302</v>
          </cell>
        </row>
        <row r="3137">
          <cell r="A3137" t="str">
            <v>EURINR2141689.75PE</v>
          </cell>
          <cell r="B3137">
            <v>770819</v>
          </cell>
          <cell r="C3137">
            <v>44302</v>
          </cell>
        </row>
        <row r="3138">
          <cell r="A3138" t="str">
            <v>EURINR2141689CE</v>
          </cell>
          <cell r="B3138">
            <v>737027</v>
          </cell>
          <cell r="C3138">
            <v>44302</v>
          </cell>
        </row>
        <row r="3139">
          <cell r="A3139" t="str">
            <v>EURINR2141689PE</v>
          </cell>
          <cell r="B3139">
            <v>742403</v>
          </cell>
          <cell r="C3139">
            <v>44302</v>
          </cell>
        </row>
        <row r="3140">
          <cell r="A3140" t="str">
            <v>EURINR2141690.25CE</v>
          </cell>
          <cell r="B3140">
            <v>784643</v>
          </cell>
          <cell r="C3140">
            <v>44302</v>
          </cell>
        </row>
        <row r="3141">
          <cell r="A3141" t="str">
            <v>EURINR2141690.25PE</v>
          </cell>
          <cell r="B3141">
            <v>793603</v>
          </cell>
          <cell r="C3141">
            <v>44302</v>
          </cell>
        </row>
        <row r="3142">
          <cell r="A3142" t="str">
            <v>EURINR2141690.5CE</v>
          </cell>
          <cell r="B3142">
            <v>795651</v>
          </cell>
          <cell r="C3142">
            <v>44302</v>
          </cell>
        </row>
        <row r="3143">
          <cell r="A3143" t="str">
            <v>EURINR2141690.5PE</v>
          </cell>
          <cell r="B3143">
            <v>795907</v>
          </cell>
          <cell r="C3143">
            <v>44302</v>
          </cell>
        </row>
        <row r="3144">
          <cell r="A3144" t="str">
            <v>EURINR2141690.75CE</v>
          </cell>
          <cell r="B3144">
            <v>797443</v>
          </cell>
          <cell r="C3144">
            <v>44302</v>
          </cell>
        </row>
        <row r="3145">
          <cell r="A3145" t="str">
            <v>EURINR2141690.75PE</v>
          </cell>
          <cell r="B3145">
            <v>800515</v>
          </cell>
          <cell r="C3145">
            <v>44302</v>
          </cell>
        </row>
        <row r="3146">
          <cell r="A3146" t="str">
            <v>EURINR2141690CE</v>
          </cell>
          <cell r="B3146">
            <v>771075</v>
          </cell>
          <cell r="C3146">
            <v>44302</v>
          </cell>
        </row>
        <row r="3147">
          <cell r="A3147" t="str">
            <v>EURINR2141690PE</v>
          </cell>
          <cell r="B3147">
            <v>771331</v>
          </cell>
          <cell r="C3147">
            <v>44302</v>
          </cell>
        </row>
        <row r="3148">
          <cell r="A3148" t="str">
            <v>EURINR2141691.25CE</v>
          </cell>
          <cell r="B3148">
            <v>803843</v>
          </cell>
          <cell r="C3148">
            <v>44302</v>
          </cell>
        </row>
        <row r="3149">
          <cell r="A3149" t="str">
            <v>EURINR2141691.25PE</v>
          </cell>
          <cell r="B3149">
            <v>819459</v>
          </cell>
          <cell r="C3149">
            <v>44302</v>
          </cell>
        </row>
        <row r="3150">
          <cell r="A3150" t="str">
            <v>EURINR2141691.5CE</v>
          </cell>
          <cell r="B3150">
            <v>819715</v>
          </cell>
          <cell r="C3150">
            <v>44302</v>
          </cell>
        </row>
        <row r="3151">
          <cell r="A3151" t="str">
            <v>EURINR2141691.5PE</v>
          </cell>
          <cell r="B3151">
            <v>819971</v>
          </cell>
          <cell r="C3151">
            <v>44302</v>
          </cell>
        </row>
        <row r="3152">
          <cell r="A3152" t="str">
            <v>EURINR2141691.75CE</v>
          </cell>
          <cell r="B3152">
            <v>820227</v>
          </cell>
          <cell r="C3152">
            <v>44302</v>
          </cell>
        </row>
        <row r="3153">
          <cell r="A3153" t="str">
            <v>EURINR2141691.75PE</v>
          </cell>
          <cell r="B3153">
            <v>975875</v>
          </cell>
          <cell r="C3153">
            <v>44302</v>
          </cell>
        </row>
        <row r="3154">
          <cell r="A3154" t="str">
            <v>EURINR2141691CE</v>
          </cell>
          <cell r="B3154">
            <v>801027</v>
          </cell>
          <cell r="C3154">
            <v>44302</v>
          </cell>
        </row>
        <row r="3155">
          <cell r="A3155" t="str">
            <v>EURINR2141691PE</v>
          </cell>
          <cell r="B3155">
            <v>802819</v>
          </cell>
          <cell r="C3155">
            <v>44302</v>
          </cell>
        </row>
        <row r="3156">
          <cell r="A3156" t="str">
            <v>EURINR2141692.25CE</v>
          </cell>
          <cell r="B3156">
            <v>979203</v>
          </cell>
          <cell r="C3156">
            <v>44302</v>
          </cell>
        </row>
        <row r="3157">
          <cell r="A3157" t="str">
            <v>EURINR2141692.25PE</v>
          </cell>
          <cell r="B3157">
            <v>1099523</v>
          </cell>
          <cell r="C3157">
            <v>44302</v>
          </cell>
        </row>
        <row r="3158">
          <cell r="A3158" t="str">
            <v>EURINR2141692.5CE</v>
          </cell>
          <cell r="B3158">
            <v>1099779</v>
          </cell>
          <cell r="C3158">
            <v>44302</v>
          </cell>
        </row>
        <row r="3159">
          <cell r="A3159" t="str">
            <v>EURINR2141692.5PE</v>
          </cell>
          <cell r="B3159">
            <v>1100035</v>
          </cell>
          <cell r="C3159">
            <v>44302</v>
          </cell>
        </row>
        <row r="3160">
          <cell r="A3160" t="str">
            <v>EURINR2141692.75CE</v>
          </cell>
          <cell r="B3160">
            <v>1100547</v>
          </cell>
          <cell r="C3160">
            <v>44302</v>
          </cell>
        </row>
        <row r="3161">
          <cell r="A3161" t="str">
            <v>EURINR2141692.75PE</v>
          </cell>
          <cell r="B3161">
            <v>1100803</v>
          </cell>
          <cell r="C3161">
            <v>44302</v>
          </cell>
        </row>
        <row r="3162">
          <cell r="A3162" t="str">
            <v>EURINR2141692CE</v>
          </cell>
          <cell r="B3162">
            <v>976131</v>
          </cell>
          <cell r="C3162">
            <v>44302</v>
          </cell>
        </row>
        <row r="3163">
          <cell r="A3163" t="str">
            <v>EURINR2141692PE</v>
          </cell>
          <cell r="B3163">
            <v>978947</v>
          </cell>
          <cell r="C3163">
            <v>44302</v>
          </cell>
        </row>
        <row r="3164">
          <cell r="A3164" t="str">
            <v>EURINR2141693.25CE</v>
          </cell>
          <cell r="B3164">
            <v>1101571</v>
          </cell>
          <cell r="C3164">
            <v>44302</v>
          </cell>
        </row>
        <row r="3165">
          <cell r="A3165" t="str">
            <v>EURINR2141693.25PE</v>
          </cell>
          <cell r="B3165">
            <v>1101827</v>
          </cell>
          <cell r="C3165">
            <v>44302</v>
          </cell>
        </row>
        <row r="3166">
          <cell r="A3166" t="str">
            <v>EURINR2141693.5CE</v>
          </cell>
          <cell r="B3166">
            <v>1102083</v>
          </cell>
          <cell r="C3166">
            <v>44302</v>
          </cell>
        </row>
        <row r="3167">
          <cell r="A3167" t="str">
            <v>EURINR2141693.5PE</v>
          </cell>
          <cell r="B3167">
            <v>1341187</v>
          </cell>
          <cell r="C3167">
            <v>44302</v>
          </cell>
        </row>
        <row r="3168">
          <cell r="A3168" t="str">
            <v>EURINR2141693.75CE</v>
          </cell>
          <cell r="B3168">
            <v>1341443</v>
          </cell>
          <cell r="C3168">
            <v>44302</v>
          </cell>
        </row>
        <row r="3169">
          <cell r="A3169" t="str">
            <v>EURINR2141693.75PE</v>
          </cell>
          <cell r="B3169">
            <v>1928195</v>
          </cell>
          <cell r="C3169">
            <v>44302</v>
          </cell>
        </row>
        <row r="3170">
          <cell r="A3170" t="str">
            <v>EURINR2141693CE</v>
          </cell>
          <cell r="B3170">
            <v>1101059</v>
          </cell>
          <cell r="C3170">
            <v>44302</v>
          </cell>
        </row>
        <row r="3171">
          <cell r="A3171" t="str">
            <v>EURINR2141693PE</v>
          </cell>
          <cell r="B3171">
            <v>1101315</v>
          </cell>
          <cell r="C3171">
            <v>44302</v>
          </cell>
        </row>
        <row r="3172">
          <cell r="A3172" t="str">
            <v>EURINR2141694.25CE</v>
          </cell>
          <cell r="B3172">
            <v>2342403</v>
          </cell>
          <cell r="C3172">
            <v>44302</v>
          </cell>
        </row>
        <row r="3173">
          <cell r="A3173" t="str">
            <v>EURINR2141694.25PE</v>
          </cell>
          <cell r="B3173">
            <v>2342659</v>
          </cell>
          <cell r="C3173">
            <v>44302</v>
          </cell>
        </row>
        <row r="3174">
          <cell r="A3174" t="str">
            <v>EURINR2141694.5CE</v>
          </cell>
          <cell r="B3174">
            <v>2342915</v>
          </cell>
          <cell r="C3174">
            <v>44302</v>
          </cell>
        </row>
        <row r="3175">
          <cell r="A3175" t="str">
            <v>EURINR2141694.5PE</v>
          </cell>
          <cell r="B3175">
            <v>2343171</v>
          </cell>
          <cell r="C3175">
            <v>44302</v>
          </cell>
        </row>
        <row r="3176">
          <cell r="A3176" t="str">
            <v>EURINR2141694.75CE</v>
          </cell>
          <cell r="B3176">
            <v>2421251</v>
          </cell>
          <cell r="C3176">
            <v>44302</v>
          </cell>
        </row>
        <row r="3177">
          <cell r="A3177" t="str">
            <v>EURINR2141694.75PE</v>
          </cell>
          <cell r="B3177">
            <v>2421507</v>
          </cell>
          <cell r="C3177">
            <v>44302</v>
          </cell>
        </row>
        <row r="3178">
          <cell r="A3178" t="str">
            <v>EURINR2141694CE</v>
          </cell>
          <cell r="B3178">
            <v>1931011</v>
          </cell>
          <cell r="C3178">
            <v>44302</v>
          </cell>
        </row>
        <row r="3179">
          <cell r="A3179" t="str">
            <v>EURINR2141694PE</v>
          </cell>
          <cell r="B3179">
            <v>1934339</v>
          </cell>
          <cell r="C3179">
            <v>44302</v>
          </cell>
        </row>
        <row r="3180">
          <cell r="A3180" t="str">
            <v>EURINR2142381.25CE</v>
          </cell>
          <cell r="B3180">
            <v>2976515</v>
          </cell>
          <cell r="C3180">
            <v>44309</v>
          </cell>
        </row>
        <row r="3181">
          <cell r="A3181" t="str">
            <v>EURINR2142381.25PE</v>
          </cell>
          <cell r="B3181">
            <v>2976771</v>
          </cell>
          <cell r="C3181">
            <v>44309</v>
          </cell>
        </row>
        <row r="3182">
          <cell r="A3182" t="str">
            <v>EURINR2142381.5CE</v>
          </cell>
          <cell r="B3182">
            <v>1445635</v>
          </cell>
          <cell r="C3182">
            <v>44309</v>
          </cell>
        </row>
        <row r="3183">
          <cell r="A3183" t="str">
            <v>EURINR2142381.5PE</v>
          </cell>
          <cell r="B3183">
            <v>1445891</v>
          </cell>
          <cell r="C3183">
            <v>44309</v>
          </cell>
        </row>
        <row r="3184">
          <cell r="A3184" t="str">
            <v>EURINR2142381.75CE</v>
          </cell>
          <cell r="B3184">
            <v>1134083</v>
          </cell>
          <cell r="C3184">
            <v>44309</v>
          </cell>
        </row>
        <row r="3185">
          <cell r="A3185" t="str">
            <v>EURINR2142381.75PE</v>
          </cell>
          <cell r="B3185">
            <v>1134339</v>
          </cell>
          <cell r="C3185">
            <v>44309</v>
          </cell>
        </row>
        <row r="3186">
          <cell r="A3186" t="str">
            <v>EURINR2142382.25CE</v>
          </cell>
          <cell r="B3186">
            <v>575747</v>
          </cell>
          <cell r="C3186">
            <v>44309</v>
          </cell>
        </row>
        <row r="3187">
          <cell r="A3187" t="str">
            <v>EURINR2142382.25PE</v>
          </cell>
          <cell r="B3187">
            <v>637955</v>
          </cell>
          <cell r="C3187">
            <v>44309</v>
          </cell>
        </row>
        <row r="3188">
          <cell r="A3188" t="str">
            <v>EURINR2142382.5CE</v>
          </cell>
          <cell r="B3188">
            <v>280323</v>
          </cell>
          <cell r="C3188">
            <v>44309</v>
          </cell>
        </row>
        <row r="3189">
          <cell r="A3189" t="str">
            <v>EURINR2142382.5PE</v>
          </cell>
          <cell r="B3189">
            <v>281603</v>
          </cell>
          <cell r="C3189">
            <v>44309</v>
          </cell>
        </row>
        <row r="3190">
          <cell r="A3190" t="str">
            <v>EURINR2142382.75CE</v>
          </cell>
          <cell r="B3190">
            <v>281859</v>
          </cell>
          <cell r="C3190">
            <v>44309</v>
          </cell>
        </row>
        <row r="3191">
          <cell r="A3191" t="str">
            <v>EURINR2142382.75PE</v>
          </cell>
          <cell r="B3191">
            <v>282371</v>
          </cell>
          <cell r="C3191">
            <v>44309</v>
          </cell>
        </row>
        <row r="3192">
          <cell r="A3192" t="str">
            <v>EURINR2142382CE</v>
          </cell>
          <cell r="B3192">
            <v>1134595</v>
          </cell>
          <cell r="C3192">
            <v>44309</v>
          </cell>
        </row>
        <row r="3193">
          <cell r="A3193" t="str">
            <v>EURINR2142382PE</v>
          </cell>
          <cell r="B3193">
            <v>1134851</v>
          </cell>
          <cell r="C3193">
            <v>44309</v>
          </cell>
        </row>
        <row r="3194">
          <cell r="A3194" t="str">
            <v>EURINR2142383.25CE</v>
          </cell>
          <cell r="B3194">
            <v>288771</v>
          </cell>
          <cell r="C3194">
            <v>44309</v>
          </cell>
        </row>
        <row r="3195">
          <cell r="A3195" t="str">
            <v>EURINR2142383.25PE</v>
          </cell>
          <cell r="B3195">
            <v>293891</v>
          </cell>
          <cell r="C3195">
            <v>44309</v>
          </cell>
        </row>
        <row r="3196">
          <cell r="A3196" t="str">
            <v>EURINR2142383.5CE</v>
          </cell>
          <cell r="B3196">
            <v>294147</v>
          </cell>
          <cell r="C3196">
            <v>44309</v>
          </cell>
        </row>
        <row r="3197">
          <cell r="A3197" t="str">
            <v>EURINR2142383.5PE</v>
          </cell>
          <cell r="B3197">
            <v>299523</v>
          </cell>
          <cell r="C3197">
            <v>44309</v>
          </cell>
        </row>
        <row r="3198">
          <cell r="A3198" t="str">
            <v>EURINR2142383.75CE</v>
          </cell>
          <cell r="B3198">
            <v>304131</v>
          </cell>
          <cell r="C3198">
            <v>44309</v>
          </cell>
        </row>
        <row r="3199">
          <cell r="A3199" t="str">
            <v>EURINR2142383.75PE</v>
          </cell>
          <cell r="B3199">
            <v>307203</v>
          </cell>
          <cell r="C3199">
            <v>44309</v>
          </cell>
        </row>
        <row r="3200">
          <cell r="A3200" t="str">
            <v>EURINR2142383CE</v>
          </cell>
          <cell r="B3200">
            <v>283651</v>
          </cell>
          <cell r="C3200">
            <v>44309</v>
          </cell>
        </row>
        <row r="3201">
          <cell r="A3201" t="str">
            <v>EURINR2142383PE</v>
          </cell>
          <cell r="B3201">
            <v>288515</v>
          </cell>
          <cell r="C3201">
            <v>44309</v>
          </cell>
        </row>
        <row r="3202">
          <cell r="A3202" t="str">
            <v>EURINR2142384.25CE</v>
          </cell>
          <cell r="B3202">
            <v>334595</v>
          </cell>
          <cell r="C3202">
            <v>44309</v>
          </cell>
        </row>
        <row r="3203">
          <cell r="A3203" t="str">
            <v>EURINR2142384.25PE</v>
          </cell>
          <cell r="B3203">
            <v>337411</v>
          </cell>
          <cell r="C3203">
            <v>44309</v>
          </cell>
        </row>
        <row r="3204">
          <cell r="A3204" t="str">
            <v>EURINR2142384.5CE</v>
          </cell>
          <cell r="B3204">
            <v>378371</v>
          </cell>
          <cell r="C3204">
            <v>44309</v>
          </cell>
        </row>
        <row r="3205">
          <cell r="A3205" t="str">
            <v>EURINR2142384.5PE</v>
          </cell>
          <cell r="B3205">
            <v>378627</v>
          </cell>
          <cell r="C3205">
            <v>44309</v>
          </cell>
        </row>
        <row r="3206">
          <cell r="A3206" t="str">
            <v>EURINR2142384.75CE</v>
          </cell>
          <cell r="B3206">
            <v>383491</v>
          </cell>
          <cell r="C3206">
            <v>44309</v>
          </cell>
        </row>
        <row r="3207">
          <cell r="A3207" t="str">
            <v>EURINR2142384.75PE</v>
          </cell>
          <cell r="B3207">
            <v>383747</v>
          </cell>
          <cell r="C3207">
            <v>44309</v>
          </cell>
        </row>
        <row r="3208">
          <cell r="A3208" t="str">
            <v>EURINR2142384CE</v>
          </cell>
          <cell r="B3208">
            <v>308483</v>
          </cell>
          <cell r="C3208">
            <v>44309</v>
          </cell>
        </row>
        <row r="3209">
          <cell r="A3209" t="str">
            <v>EURINR2142384PE</v>
          </cell>
          <cell r="B3209">
            <v>319235</v>
          </cell>
          <cell r="C3209">
            <v>44309</v>
          </cell>
        </row>
        <row r="3210">
          <cell r="A3210" t="str">
            <v>EURINR2142385.25CE</v>
          </cell>
          <cell r="B3210">
            <v>394243</v>
          </cell>
          <cell r="C3210">
            <v>44309</v>
          </cell>
        </row>
        <row r="3211">
          <cell r="A3211" t="str">
            <v>EURINR2142385.25PE</v>
          </cell>
          <cell r="B3211">
            <v>394499</v>
          </cell>
          <cell r="C3211">
            <v>44309</v>
          </cell>
        </row>
        <row r="3212">
          <cell r="A3212" t="str">
            <v>EURINR2142385.5CE</v>
          </cell>
          <cell r="B3212">
            <v>416515</v>
          </cell>
          <cell r="C3212">
            <v>44309</v>
          </cell>
        </row>
        <row r="3213">
          <cell r="A3213" t="str">
            <v>EURINR2142385.5PE</v>
          </cell>
          <cell r="B3213">
            <v>416771</v>
          </cell>
          <cell r="C3213">
            <v>44309</v>
          </cell>
        </row>
        <row r="3214">
          <cell r="A3214" t="str">
            <v>EURINR2142385.75CE</v>
          </cell>
          <cell r="B3214">
            <v>428035</v>
          </cell>
          <cell r="C3214">
            <v>44309</v>
          </cell>
        </row>
        <row r="3215">
          <cell r="A3215" t="str">
            <v>EURINR2142385.75PE</v>
          </cell>
          <cell r="B3215">
            <v>437251</v>
          </cell>
          <cell r="C3215">
            <v>44309</v>
          </cell>
        </row>
        <row r="3216">
          <cell r="A3216" t="str">
            <v>EURINR2142385CE</v>
          </cell>
          <cell r="B3216">
            <v>393731</v>
          </cell>
          <cell r="C3216">
            <v>44309</v>
          </cell>
        </row>
        <row r="3217">
          <cell r="A3217" t="str">
            <v>EURINR2142385PE</v>
          </cell>
          <cell r="B3217">
            <v>393987</v>
          </cell>
          <cell r="C3217">
            <v>44309</v>
          </cell>
        </row>
        <row r="3218">
          <cell r="A3218" t="str">
            <v>EURINR2142386.25CE</v>
          </cell>
          <cell r="B3218">
            <v>456963</v>
          </cell>
          <cell r="C3218">
            <v>44309</v>
          </cell>
        </row>
        <row r="3219">
          <cell r="A3219" t="str">
            <v>EURINR2142386.25PE</v>
          </cell>
          <cell r="B3219">
            <v>462083</v>
          </cell>
          <cell r="C3219">
            <v>44309</v>
          </cell>
        </row>
        <row r="3220">
          <cell r="A3220" t="str">
            <v>EURINR2142386.5CE</v>
          </cell>
          <cell r="B3220">
            <v>462339</v>
          </cell>
          <cell r="C3220">
            <v>44309</v>
          </cell>
        </row>
        <row r="3221">
          <cell r="A3221" t="str">
            <v>EURINR2142386.5PE</v>
          </cell>
          <cell r="B3221">
            <v>463363</v>
          </cell>
          <cell r="C3221">
            <v>44309</v>
          </cell>
        </row>
        <row r="3222">
          <cell r="A3222" t="str">
            <v>EURINR2142386.75CE</v>
          </cell>
          <cell r="B3222">
            <v>464387</v>
          </cell>
          <cell r="C3222">
            <v>44309</v>
          </cell>
        </row>
        <row r="3223">
          <cell r="A3223" t="str">
            <v>EURINR2142386.75PE</v>
          </cell>
          <cell r="B3223">
            <v>478979</v>
          </cell>
          <cell r="C3223">
            <v>44309</v>
          </cell>
        </row>
        <row r="3224">
          <cell r="A3224" t="str">
            <v>EURINR2142386CE</v>
          </cell>
          <cell r="B3224">
            <v>443395</v>
          </cell>
          <cell r="C3224">
            <v>44309</v>
          </cell>
        </row>
        <row r="3225">
          <cell r="A3225" t="str">
            <v>EURINR2142386PE</v>
          </cell>
          <cell r="B3225">
            <v>456707</v>
          </cell>
          <cell r="C3225">
            <v>44309</v>
          </cell>
        </row>
        <row r="3226">
          <cell r="A3226" t="str">
            <v>EURINR2142387.25CE</v>
          </cell>
          <cell r="B3226">
            <v>499203</v>
          </cell>
          <cell r="C3226">
            <v>44309</v>
          </cell>
        </row>
        <row r="3227">
          <cell r="A3227" t="str">
            <v>EURINR2142387.25PE</v>
          </cell>
          <cell r="B3227">
            <v>499459</v>
          </cell>
          <cell r="C3227">
            <v>44309</v>
          </cell>
        </row>
        <row r="3228">
          <cell r="A3228" t="str">
            <v>EURINR2142387.5CE</v>
          </cell>
          <cell r="B3228">
            <v>499715</v>
          </cell>
          <cell r="C3228">
            <v>44309</v>
          </cell>
        </row>
        <row r="3229">
          <cell r="A3229" t="str">
            <v>EURINR2142387.5PE</v>
          </cell>
          <cell r="B3229">
            <v>503811</v>
          </cell>
          <cell r="C3229">
            <v>44309</v>
          </cell>
        </row>
        <row r="3230">
          <cell r="A3230" t="str">
            <v>EURINR2142387.75CE</v>
          </cell>
          <cell r="B3230">
            <v>520195</v>
          </cell>
          <cell r="C3230">
            <v>44309</v>
          </cell>
        </row>
        <row r="3231">
          <cell r="A3231" t="str">
            <v>EURINR2142387.75PE</v>
          </cell>
          <cell r="B3231">
            <v>520451</v>
          </cell>
          <cell r="C3231">
            <v>44309</v>
          </cell>
        </row>
        <row r="3232">
          <cell r="A3232" t="str">
            <v>EURINR2142387CE</v>
          </cell>
          <cell r="B3232">
            <v>494851</v>
          </cell>
          <cell r="C3232">
            <v>44309</v>
          </cell>
        </row>
        <row r="3233">
          <cell r="A3233" t="str">
            <v>EURINR2142387PE</v>
          </cell>
          <cell r="B3233">
            <v>495107</v>
          </cell>
          <cell r="C3233">
            <v>44309</v>
          </cell>
        </row>
        <row r="3234">
          <cell r="A3234" t="str">
            <v>EURINR2142388.25CE</v>
          </cell>
          <cell r="B3234">
            <v>561411</v>
          </cell>
          <cell r="C3234">
            <v>44309</v>
          </cell>
        </row>
        <row r="3235">
          <cell r="A3235" t="str">
            <v>EURINR2142388.25PE</v>
          </cell>
          <cell r="B3235">
            <v>571907</v>
          </cell>
          <cell r="C3235">
            <v>44309</v>
          </cell>
        </row>
        <row r="3236">
          <cell r="A3236" t="str">
            <v>EURINR2142388.5CE</v>
          </cell>
          <cell r="B3236">
            <v>572931</v>
          </cell>
          <cell r="C3236">
            <v>44309</v>
          </cell>
        </row>
        <row r="3237">
          <cell r="A3237" t="str">
            <v>EURINR2142388.5PE</v>
          </cell>
          <cell r="B3237">
            <v>578819</v>
          </cell>
          <cell r="C3237">
            <v>44309</v>
          </cell>
        </row>
        <row r="3238">
          <cell r="A3238" t="str">
            <v>EURINR2142388.75CE</v>
          </cell>
          <cell r="B3238">
            <v>589571</v>
          </cell>
          <cell r="C3238">
            <v>44309</v>
          </cell>
        </row>
        <row r="3239">
          <cell r="A3239" t="str">
            <v>EURINR2142388.75PE</v>
          </cell>
          <cell r="B3239">
            <v>596995</v>
          </cell>
          <cell r="C3239">
            <v>44309</v>
          </cell>
        </row>
        <row r="3240">
          <cell r="A3240" t="str">
            <v>EURINR2142388CE</v>
          </cell>
          <cell r="B3240">
            <v>526595</v>
          </cell>
          <cell r="C3240">
            <v>44309</v>
          </cell>
        </row>
        <row r="3241">
          <cell r="A3241" t="str">
            <v>EURINR2142388PE</v>
          </cell>
          <cell r="B3241">
            <v>529155</v>
          </cell>
          <cell r="C3241">
            <v>44309</v>
          </cell>
        </row>
        <row r="3242">
          <cell r="A3242" t="str">
            <v>EURINR2142389.25CE</v>
          </cell>
          <cell r="B3242">
            <v>630275</v>
          </cell>
          <cell r="C3242">
            <v>44309</v>
          </cell>
        </row>
        <row r="3243">
          <cell r="A3243" t="str">
            <v>EURINR2142389.25PE</v>
          </cell>
          <cell r="B3243">
            <v>637443</v>
          </cell>
          <cell r="C3243">
            <v>44309</v>
          </cell>
        </row>
        <row r="3244">
          <cell r="A3244" t="str">
            <v>EURINR2142389.5CE</v>
          </cell>
          <cell r="B3244">
            <v>656643</v>
          </cell>
          <cell r="C3244">
            <v>44309</v>
          </cell>
        </row>
        <row r="3245">
          <cell r="A3245" t="str">
            <v>EURINR2142389.5PE</v>
          </cell>
          <cell r="B3245">
            <v>656899</v>
          </cell>
          <cell r="C3245">
            <v>44309</v>
          </cell>
        </row>
        <row r="3246">
          <cell r="A3246" t="str">
            <v>EURINR2142389.75CE</v>
          </cell>
          <cell r="B3246">
            <v>670979</v>
          </cell>
          <cell r="C3246">
            <v>44309</v>
          </cell>
        </row>
        <row r="3247">
          <cell r="A3247" t="str">
            <v>EURINR2142389.75PE</v>
          </cell>
          <cell r="B3247">
            <v>671235</v>
          </cell>
          <cell r="C3247">
            <v>44309</v>
          </cell>
        </row>
        <row r="3248">
          <cell r="A3248" t="str">
            <v>EURINR2142389CE</v>
          </cell>
          <cell r="B3248">
            <v>603395</v>
          </cell>
          <cell r="C3248">
            <v>44309</v>
          </cell>
        </row>
        <row r="3249">
          <cell r="A3249" t="str">
            <v>EURINR2142389PE</v>
          </cell>
          <cell r="B3249">
            <v>603651</v>
          </cell>
          <cell r="C3249">
            <v>44309</v>
          </cell>
        </row>
        <row r="3250">
          <cell r="A3250" t="str">
            <v>EURINR2142390.25CE</v>
          </cell>
          <cell r="B3250">
            <v>683523</v>
          </cell>
          <cell r="C3250">
            <v>44309</v>
          </cell>
        </row>
        <row r="3251">
          <cell r="A3251" t="str">
            <v>EURINR2142390.25PE</v>
          </cell>
          <cell r="B3251">
            <v>684035</v>
          </cell>
          <cell r="C3251">
            <v>44309</v>
          </cell>
        </row>
        <row r="3252">
          <cell r="A3252" t="str">
            <v>EURINR2142390.5CE</v>
          </cell>
          <cell r="B3252">
            <v>684291</v>
          </cell>
          <cell r="C3252">
            <v>44309</v>
          </cell>
        </row>
        <row r="3253">
          <cell r="A3253" t="str">
            <v>EURINR2142390.5PE</v>
          </cell>
          <cell r="B3253">
            <v>684547</v>
          </cell>
          <cell r="C3253">
            <v>44309</v>
          </cell>
        </row>
        <row r="3254">
          <cell r="A3254" t="str">
            <v>EURINR2142390.75CE</v>
          </cell>
          <cell r="B3254">
            <v>684803</v>
          </cell>
          <cell r="C3254">
            <v>44309</v>
          </cell>
        </row>
        <row r="3255">
          <cell r="A3255" t="str">
            <v>EURINR2142390.75PE</v>
          </cell>
          <cell r="B3255">
            <v>685059</v>
          </cell>
          <cell r="C3255">
            <v>44309</v>
          </cell>
        </row>
        <row r="3256">
          <cell r="A3256" t="str">
            <v>EURINR2142390CE</v>
          </cell>
          <cell r="B3256">
            <v>680963</v>
          </cell>
          <cell r="C3256">
            <v>44309</v>
          </cell>
        </row>
        <row r="3257">
          <cell r="A3257" t="str">
            <v>EURINR2142390PE</v>
          </cell>
          <cell r="B3257">
            <v>681219</v>
          </cell>
          <cell r="C3257">
            <v>44309</v>
          </cell>
        </row>
        <row r="3258">
          <cell r="A3258" t="str">
            <v>EURINR2142391.25CE</v>
          </cell>
          <cell r="B3258">
            <v>685827</v>
          </cell>
          <cell r="C3258">
            <v>44309</v>
          </cell>
        </row>
        <row r="3259">
          <cell r="A3259" t="str">
            <v>EURINR2142391.25PE</v>
          </cell>
          <cell r="B3259">
            <v>686083</v>
          </cell>
          <cell r="C3259">
            <v>44309</v>
          </cell>
        </row>
        <row r="3260">
          <cell r="A3260" t="str">
            <v>EURINR2142391.5CE</v>
          </cell>
          <cell r="B3260">
            <v>686339</v>
          </cell>
          <cell r="C3260">
            <v>44309</v>
          </cell>
        </row>
        <row r="3261">
          <cell r="A3261" t="str">
            <v>EURINR2142391.5PE</v>
          </cell>
          <cell r="B3261">
            <v>686595</v>
          </cell>
          <cell r="C3261">
            <v>44309</v>
          </cell>
        </row>
        <row r="3262">
          <cell r="A3262" t="str">
            <v>EURINR2142391.75CE</v>
          </cell>
          <cell r="B3262">
            <v>686851</v>
          </cell>
          <cell r="C3262">
            <v>44309</v>
          </cell>
        </row>
        <row r="3263">
          <cell r="A3263" t="str">
            <v>EURINR2142391.75PE</v>
          </cell>
          <cell r="B3263">
            <v>687107</v>
          </cell>
          <cell r="C3263">
            <v>44309</v>
          </cell>
        </row>
        <row r="3264">
          <cell r="A3264" t="str">
            <v>EURINR2142391CE</v>
          </cell>
          <cell r="B3264">
            <v>685315</v>
          </cell>
          <cell r="C3264">
            <v>44309</v>
          </cell>
        </row>
        <row r="3265">
          <cell r="A3265" t="str">
            <v>EURINR2142391PE</v>
          </cell>
          <cell r="B3265">
            <v>685571</v>
          </cell>
          <cell r="C3265">
            <v>44309</v>
          </cell>
        </row>
        <row r="3266">
          <cell r="A3266" t="str">
            <v>EURINR2142392.25CE</v>
          </cell>
          <cell r="B3266">
            <v>687875</v>
          </cell>
          <cell r="C3266">
            <v>44309</v>
          </cell>
        </row>
        <row r="3267">
          <cell r="A3267" t="str">
            <v>EURINR2142392.25PE</v>
          </cell>
          <cell r="B3267">
            <v>688131</v>
          </cell>
          <cell r="C3267">
            <v>44309</v>
          </cell>
        </row>
        <row r="3268">
          <cell r="A3268" t="str">
            <v>EURINR2142392.5CE</v>
          </cell>
          <cell r="B3268">
            <v>689923</v>
          </cell>
          <cell r="C3268">
            <v>44309</v>
          </cell>
        </row>
        <row r="3269">
          <cell r="A3269" t="str">
            <v>EURINR2142392.5PE</v>
          </cell>
          <cell r="B3269">
            <v>690179</v>
          </cell>
          <cell r="C3269">
            <v>44309</v>
          </cell>
        </row>
        <row r="3270">
          <cell r="A3270" t="str">
            <v>EURINR2142392.75CE</v>
          </cell>
          <cell r="B3270">
            <v>691203</v>
          </cell>
          <cell r="C3270">
            <v>44309</v>
          </cell>
        </row>
        <row r="3271">
          <cell r="A3271" t="str">
            <v>EURINR2142392.75PE</v>
          </cell>
          <cell r="B3271">
            <v>691459</v>
          </cell>
          <cell r="C3271">
            <v>44309</v>
          </cell>
        </row>
        <row r="3272">
          <cell r="A3272" t="str">
            <v>EURINR2142392CE</v>
          </cell>
          <cell r="B3272">
            <v>687363</v>
          </cell>
          <cell r="C3272">
            <v>44309</v>
          </cell>
        </row>
        <row r="3273">
          <cell r="A3273" t="str">
            <v>EURINR2142392PE</v>
          </cell>
          <cell r="B3273">
            <v>687619</v>
          </cell>
          <cell r="C3273">
            <v>44309</v>
          </cell>
        </row>
        <row r="3274">
          <cell r="A3274" t="str">
            <v>EURINR2142393.25CE</v>
          </cell>
          <cell r="B3274">
            <v>692227</v>
          </cell>
          <cell r="C3274">
            <v>44309</v>
          </cell>
        </row>
        <row r="3275">
          <cell r="A3275" t="str">
            <v>EURINR2142393.25PE</v>
          </cell>
          <cell r="B3275">
            <v>692483</v>
          </cell>
          <cell r="C3275">
            <v>44309</v>
          </cell>
        </row>
        <row r="3276">
          <cell r="A3276" t="str">
            <v>EURINR2142393.5CE</v>
          </cell>
          <cell r="B3276">
            <v>692739</v>
          </cell>
          <cell r="C3276">
            <v>44309</v>
          </cell>
        </row>
        <row r="3277">
          <cell r="A3277" t="str">
            <v>EURINR2142393.5PE</v>
          </cell>
          <cell r="B3277">
            <v>693507</v>
          </cell>
          <cell r="C3277">
            <v>44309</v>
          </cell>
        </row>
        <row r="3278">
          <cell r="A3278" t="str">
            <v>EURINR2142393.75CE</v>
          </cell>
          <cell r="B3278">
            <v>693763</v>
          </cell>
          <cell r="C3278">
            <v>44309</v>
          </cell>
        </row>
        <row r="3279">
          <cell r="A3279" t="str">
            <v>EURINR2142393.75PE</v>
          </cell>
          <cell r="B3279">
            <v>694019</v>
          </cell>
          <cell r="C3279">
            <v>44309</v>
          </cell>
        </row>
        <row r="3280">
          <cell r="A3280" t="str">
            <v>EURINR2142393CE</v>
          </cell>
          <cell r="B3280">
            <v>691715</v>
          </cell>
          <cell r="C3280">
            <v>44309</v>
          </cell>
        </row>
        <row r="3281">
          <cell r="A3281" t="str">
            <v>EURINR2142393PE</v>
          </cell>
          <cell r="B3281">
            <v>691971</v>
          </cell>
          <cell r="C3281">
            <v>44309</v>
          </cell>
        </row>
        <row r="3282">
          <cell r="A3282" t="str">
            <v>EURINR2142394.25CE</v>
          </cell>
          <cell r="B3282">
            <v>694787</v>
          </cell>
          <cell r="C3282">
            <v>44309</v>
          </cell>
        </row>
        <row r="3283">
          <cell r="A3283" t="str">
            <v>EURINR2142394.25PE</v>
          </cell>
          <cell r="B3283">
            <v>695043</v>
          </cell>
          <cell r="C3283">
            <v>44309</v>
          </cell>
        </row>
        <row r="3284">
          <cell r="A3284" t="str">
            <v>EURINR2142394.5CE</v>
          </cell>
          <cell r="B3284">
            <v>695299</v>
          </cell>
          <cell r="C3284">
            <v>44309</v>
          </cell>
        </row>
        <row r="3285">
          <cell r="A3285" t="str">
            <v>EURINR2142394.5PE</v>
          </cell>
          <cell r="B3285">
            <v>695555</v>
          </cell>
          <cell r="C3285">
            <v>44309</v>
          </cell>
        </row>
        <row r="3286">
          <cell r="A3286" t="str">
            <v>EURINR2142394CE</v>
          </cell>
          <cell r="B3286">
            <v>694275</v>
          </cell>
          <cell r="C3286">
            <v>44309</v>
          </cell>
        </row>
        <row r="3287">
          <cell r="A3287" t="str">
            <v>EURINR2142394PE</v>
          </cell>
          <cell r="B3287">
            <v>694531</v>
          </cell>
          <cell r="C3287">
            <v>44309</v>
          </cell>
        </row>
        <row r="3288">
          <cell r="A3288" t="str">
            <v>EURINR2143081.25CE</v>
          </cell>
          <cell r="B3288">
            <v>2977539</v>
          </cell>
          <cell r="C3288">
            <v>44316</v>
          </cell>
        </row>
        <row r="3289">
          <cell r="A3289" t="str">
            <v>EURINR2143081.25PE</v>
          </cell>
          <cell r="B3289">
            <v>2977795</v>
          </cell>
          <cell r="C3289">
            <v>44316</v>
          </cell>
        </row>
        <row r="3290">
          <cell r="A3290" t="str">
            <v>EURINR2143081.5CE</v>
          </cell>
          <cell r="B3290">
            <v>1446659</v>
          </cell>
          <cell r="C3290">
            <v>44316</v>
          </cell>
        </row>
        <row r="3291">
          <cell r="A3291" t="str">
            <v>EURINR2143081.5PE</v>
          </cell>
          <cell r="B3291">
            <v>1446915</v>
          </cell>
          <cell r="C3291">
            <v>44316</v>
          </cell>
        </row>
        <row r="3292">
          <cell r="A3292" t="str">
            <v>EURINR2143081.75CE</v>
          </cell>
          <cell r="B3292">
            <v>1447171</v>
          </cell>
          <cell r="C3292">
            <v>44316</v>
          </cell>
        </row>
        <row r="3293">
          <cell r="A3293" t="str">
            <v>EURINR2143081.75PE</v>
          </cell>
          <cell r="B3293">
            <v>1447427</v>
          </cell>
          <cell r="C3293">
            <v>44316</v>
          </cell>
        </row>
        <row r="3294">
          <cell r="A3294" t="str">
            <v>EURINR2143082.25CE</v>
          </cell>
          <cell r="B3294">
            <v>1448195</v>
          </cell>
          <cell r="C3294">
            <v>44316</v>
          </cell>
        </row>
        <row r="3295">
          <cell r="A3295" t="str">
            <v>EURINR2143082.25PE</v>
          </cell>
          <cell r="B3295">
            <v>1448451</v>
          </cell>
          <cell r="C3295">
            <v>44316</v>
          </cell>
        </row>
        <row r="3296">
          <cell r="A3296" t="str">
            <v>EURINR2143082.5CE</v>
          </cell>
          <cell r="B3296">
            <v>1448707</v>
          </cell>
          <cell r="C3296">
            <v>44316</v>
          </cell>
        </row>
        <row r="3297">
          <cell r="A3297" t="str">
            <v>EURINR2143082.5PE</v>
          </cell>
          <cell r="B3297">
            <v>1448963</v>
          </cell>
          <cell r="C3297">
            <v>44316</v>
          </cell>
        </row>
        <row r="3298">
          <cell r="A3298" t="str">
            <v>EURINR2143082.75CE</v>
          </cell>
          <cell r="B3298">
            <v>1449219</v>
          </cell>
          <cell r="C3298">
            <v>44316</v>
          </cell>
        </row>
        <row r="3299">
          <cell r="A3299" t="str">
            <v>EURINR2143082.75PE</v>
          </cell>
          <cell r="B3299">
            <v>1449475</v>
          </cell>
          <cell r="C3299">
            <v>44316</v>
          </cell>
        </row>
        <row r="3300">
          <cell r="A3300" t="str">
            <v>EURINR2143082CE</v>
          </cell>
          <cell r="B3300">
            <v>1447683</v>
          </cell>
          <cell r="C3300">
            <v>44316</v>
          </cell>
        </row>
        <row r="3301">
          <cell r="A3301" t="str">
            <v>EURINR2143082PE</v>
          </cell>
          <cell r="B3301">
            <v>1447939</v>
          </cell>
          <cell r="C3301">
            <v>44316</v>
          </cell>
        </row>
        <row r="3302">
          <cell r="A3302" t="str">
            <v>EURINR2143083.25CE</v>
          </cell>
          <cell r="B3302">
            <v>1450243</v>
          </cell>
          <cell r="C3302">
            <v>44316</v>
          </cell>
        </row>
        <row r="3303">
          <cell r="A3303" t="str">
            <v>EURINR2143083.25PE</v>
          </cell>
          <cell r="B3303">
            <v>1450499</v>
          </cell>
          <cell r="C3303">
            <v>44316</v>
          </cell>
        </row>
        <row r="3304">
          <cell r="A3304" t="str">
            <v>EURINR2143083.5CE</v>
          </cell>
          <cell r="B3304">
            <v>1450755</v>
          </cell>
          <cell r="C3304">
            <v>44316</v>
          </cell>
        </row>
        <row r="3305">
          <cell r="A3305" t="str">
            <v>EURINR2143083.5PE</v>
          </cell>
          <cell r="B3305">
            <v>1451011</v>
          </cell>
          <cell r="C3305">
            <v>44316</v>
          </cell>
        </row>
        <row r="3306">
          <cell r="A3306" t="str">
            <v>EURINR2143083.75CE</v>
          </cell>
          <cell r="B3306">
            <v>1451267</v>
          </cell>
          <cell r="C3306">
            <v>44316</v>
          </cell>
        </row>
        <row r="3307">
          <cell r="A3307" t="str">
            <v>EURINR2143083.75PE</v>
          </cell>
          <cell r="B3307">
            <v>1451523</v>
          </cell>
          <cell r="C3307">
            <v>44316</v>
          </cell>
        </row>
        <row r="3308">
          <cell r="A3308" t="str">
            <v>EURINR2143083CE</v>
          </cell>
          <cell r="B3308">
            <v>1449731</v>
          </cell>
          <cell r="C3308">
            <v>44316</v>
          </cell>
        </row>
        <row r="3309">
          <cell r="A3309" t="str">
            <v>EURINR2143083PE</v>
          </cell>
          <cell r="B3309">
            <v>1449987</v>
          </cell>
          <cell r="C3309">
            <v>44316</v>
          </cell>
        </row>
        <row r="3310">
          <cell r="A3310" t="str">
            <v>EURINR2143084.25CE</v>
          </cell>
          <cell r="B3310">
            <v>1452291</v>
          </cell>
          <cell r="C3310">
            <v>44316</v>
          </cell>
        </row>
        <row r="3311">
          <cell r="A3311" t="str">
            <v>EURINR2143084.25PE</v>
          </cell>
          <cell r="B3311">
            <v>1452547</v>
          </cell>
          <cell r="C3311">
            <v>44316</v>
          </cell>
        </row>
        <row r="3312">
          <cell r="A3312" t="str">
            <v>EURINR2143084.5CE</v>
          </cell>
          <cell r="B3312">
            <v>1452803</v>
          </cell>
          <cell r="C3312">
            <v>44316</v>
          </cell>
        </row>
        <row r="3313">
          <cell r="A3313" t="str">
            <v>EURINR2143084.5PE</v>
          </cell>
          <cell r="B3313">
            <v>1453059</v>
          </cell>
          <cell r="C3313">
            <v>44316</v>
          </cell>
        </row>
        <row r="3314">
          <cell r="A3314" t="str">
            <v>EURINR2143084.75CE</v>
          </cell>
          <cell r="B3314">
            <v>1453315</v>
          </cell>
          <cell r="C3314">
            <v>44316</v>
          </cell>
        </row>
        <row r="3315">
          <cell r="A3315" t="str">
            <v>EURINR2143084.75PE</v>
          </cell>
          <cell r="B3315">
            <v>1453571</v>
          </cell>
          <cell r="C3315">
            <v>44316</v>
          </cell>
        </row>
        <row r="3316">
          <cell r="A3316" t="str">
            <v>EURINR2143084CE</v>
          </cell>
          <cell r="B3316">
            <v>1451779</v>
          </cell>
          <cell r="C3316">
            <v>44316</v>
          </cell>
        </row>
        <row r="3317">
          <cell r="A3317" t="str">
            <v>EURINR2143084PE</v>
          </cell>
          <cell r="B3317">
            <v>1452035</v>
          </cell>
          <cell r="C3317">
            <v>44316</v>
          </cell>
        </row>
        <row r="3318">
          <cell r="A3318" t="str">
            <v>EURINR2143085.25CE</v>
          </cell>
          <cell r="B3318">
            <v>1454339</v>
          </cell>
          <cell r="C3318">
            <v>44316</v>
          </cell>
        </row>
        <row r="3319">
          <cell r="A3319" t="str">
            <v>EURINR2143085.25PE</v>
          </cell>
          <cell r="B3319">
            <v>1454595</v>
          </cell>
          <cell r="C3319">
            <v>44316</v>
          </cell>
        </row>
        <row r="3320">
          <cell r="A3320" t="str">
            <v>EURINR2143085.5CE</v>
          </cell>
          <cell r="B3320">
            <v>1454851</v>
          </cell>
          <cell r="C3320">
            <v>44316</v>
          </cell>
        </row>
        <row r="3321">
          <cell r="A3321" t="str">
            <v>EURINR2143085.5PE</v>
          </cell>
          <cell r="B3321">
            <v>1455107</v>
          </cell>
          <cell r="C3321">
            <v>44316</v>
          </cell>
        </row>
        <row r="3322">
          <cell r="A3322" t="str">
            <v>EURINR2143085.75CE</v>
          </cell>
          <cell r="B3322">
            <v>1455363</v>
          </cell>
          <cell r="C3322">
            <v>44316</v>
          </cell>
        </row>
        <row r="3323">
          <cell r="A3323" t="str">
            <v>EURINR2143085.75PE</v>
          </cell>
          <cell r="B3323">
            <v>1457155</v>
          </cell>
          <cell r="C3323">
            <v>44316</v>
          </cell>
        </row>
        <row r="3324">
          <cell r="A3324" t="str">
            <v>EURINR2143085CE</v>
          </cell>
          <cell r="B3324">
            <v>1453827</v>
          </cell>
          <cell r="C3324">
            <v>44316</v>
          </cell>
        </row>
        <row r="3325">
          <cell r="A3325" t="str">
            <v>EURINR2143085PE</v>
          </cell>
          <cell r="B3325">
            <v>1454083</v>
          </cell>
          <cell r="C3325">
            <v>44316</v>
          </cell>
        </row>
        <row r="3326">
          <cell r="A3326" t="str">
            <v>EURINR2143086.25CE</v>
          </cell>
          <cell r="B3326">
            <v>1457923</v>
          </cell>
          <cell r="C3326">
            <v>44316</v>
          </cell>
        </row>
        <row r="3327">
          <cell r="A3327" t="str">
            <v>EURINR2143086.25PE</v>
          </cell>
          <cell r="B3327">
            <v>1458179</v>
          </cell>
          <cell r="C3327">
            <v>44316</v>
          </cell>
        </row>
        <row r="3328">
          <cell r="A3328" t="str">
            <v>EURINR2143086.5CE</v>
          </cell>
          <cell r="B3328">
            <v>1458435</v>
          </cell>
          <cell r="C3328">
            <v>44316</v>
          </cell>
        </row>
        <row r="3329">
          <cell r="A3329" t="str">
            <v>EURINR2143086.5PE</v>
          </cell>
          <cell r="B3329">
            <v>1458691</v>
          </cell>
          <cell r="C3329">
            <v>44316</v>
          </cell>
        </row>
        <row r="3330">
          <cell r="A3330" t="str">
            <v>EURINR2143086.75CE</v>
          </cell>
          <cell r="B3330">
            <v>1458947</v>
          </cell>
          <cell r="C3330">
            <v>44316</v>
          </cell>
        </row>
        <row r="3331">
          <cell r="A3331" t="str">
            <v>EURINR2143086.75PE</v>
          </cell>
          <cell r="B3331">
            <v>1459203</v>
          </cell>
          <cell r="C3331">
            <v>44316</v>
          </cell>
        </row>
        <row r="3332">
          <cell r="A3332" t="str">
            <v>EURINR2143086CE</v>
          </cell>
          <cell r="B3332">
            <v>1457411</v>
          </cell>
          <cell r="C3332">
            <v>44316</v>
          </cell>
        </row>
        <row r="3333">
          <cell r="A3333" t="str">
            <v>EURINR2143086PE</v>
          </cell>
          <cell r="B3333">
            <v>1457667</v>
          </cell>
          <cell r="C3333">
            <v>44316</v>
          </cell>
        </row>
        <row r="3334">
          <cell r="A3334" t="str">
            <v>EURINR2143087.25CE</v>
          </cell>
          <cell r="B3334">
            <v>1459971</v>
          </cell>
          <cell r="C3334">
            <v>44316</v>
          </cell>
        </row>
        <row r="3335">
          <cell r="A3335" t="str">
            <v>EURINR2143087.25PE</v>
          </cell>
          <cell r="B3335">
            <v>1460227</v>
          </cell>
          <cell r="C3335">
            <v>44316</v>
          </cell>
        </row>
        <row r="3336">
          <cell r="A3336" t="str">
            <v>EURINR2143087.5CE</v>
          </cell>
          <cell r="B3336">
            <v>1460483</v>
          </cell>
          <cell r="C3336">
            <v>44316</v>
          </cell>
        </row>
        <row r="3337">
          <cell r="A3337" t="str">
            <v>EURINR2143087.5PE</v>
          </cell>
          <cell r="B3337">
            <v>1460739</v>
          </cell>
          <cell r="C3337">
            <v>44316</v>
          </cell>
        </row>
        <row r="3338">
          <cell r="A3338" t="str">
            <v>EURINR2143087.75CE</v>
          </cell>
          <cell r="B3338">
            <v>1460995</v>
          </cell>
          <cell r="C3338">
            <v>44316</v>
          </cell>
        </row>
        <row r="3339">
          <cell r="A3339" t="str">
            <v>EURINR2143087.75PE</v>
          </cell>
          <cell r="B3339">
            <v>1461251</v>
          </cell>
          <cell r="C3339">
            <v>44316</v>
          </cell>
        </row>
        <row r="3340">
          <cell r="A3340" t="str">
            <v>EURINR2143087CE</v>
          </cell>
          <cell r="B3340">
            <v>1459459</v>
          </cell>
          <cell r="C3340">
            <v>44316</v>
          </cell>
        </row>
        <row r="3341">
          <cell r="A3341" t="str">
            <v>EURINR2143087PE</v>
          </cell>
          <cell r="B3341">
            <v>1459715</v>
          </cell>
          <cell r="C3341">
            <v>44316</v>
          </cell>
        </row>
        <row r="3342">
          <cell r="A3342" t="str">
            <v>EURINR2143088.25CE</v>
          </cell>
          <cell r="B3342">
            <v>1462019</v>
          </cell>
          <cell r="C3342">
            <v>44316</v>
          </cell>
        </row>
        <row r="3343">
          <cell r="A3343" t="str">
            <v>EURINR2143088.25PE</v>
          </cell>
          <cell r="B3343">
            <v>1462275</v>
          </cell>
          <cell r="C3343">
            <v>44316</v>
          </cell>
        </row>
        <row r="3344">
          <cell r="A3344" t="str">
            <v>EURINR2143088.5CE</v>
          </cell>
          <cell r="B3344">
            <v>1462531</v>
          </cell>
          <cell r="C3344">
            <v>44316</v>
          </cell>
        </row>
        <row r="3345">
          <cell r="A3345" t="str">
            <v>EURINR2143088.5PE</v>
          </cell>
          <cell r="B3345">
            <v>1462787</v>
          </cell>
          <cell r="C3345">
            <v>44316</v>
          </cell>
        </row>
        <row r="3346">
          <cell r="A3346" t="str">
            <v>EURINR2143088.75CE</v>
          </cell>
          <cell r="B3346">
            <v>1463043</v>
          </cell>
          <cell r="C3346">
            <v>44316</v>
          </cell>
        </row>
        <row r="3347">
          <cell r="A3347" t="str">
            <v>EURINR2143088.75PE</v>
          </cell>
          <cell r="B3347">
            <v>1463299</v>
          </cell>
          <cell r="C3347">
            <v>44316</v>
          </cell>
        </row>
        <row r="3348">
          <cell r="A3348" t="str">
            <v>EURINR2143088CE</v>
          </cell>
          <cell r="B3348">
            <v>1461507</v>
          </cell>
          <cell r="C3348">
            <v>44316</v>
          </cell>
        </row>
        <row r="3349">
          <cell r="A3349" t="str">
            <v>EURINR2143088PE</v>
          </cell>
          <cell r="B3349">
            <v>1461763</v>
          </cell>
          <cell r="C3349">
            <v>44316</v>
          </cell>
        </row>
        <row r="3350">
          <cell r="A3350" t="str">
            <v>EURINR2143089.25CE</v>
          </cell>
          <cell r="B3350">
            <v>1464067</v>
          </cell>
          <cell r="C3350">
            <v>44316</v>
          </cell>
        </row>
        <row r="3351">
          <cell r="A3351" t="str">
            <v>EURINR2143089.25PE</v>
          </cell>
          <cell r="B3351">
            <v>1464323</v>
          </cell>
          <cell r="C3351">
            <v>44316</v>
          </cell>
        </row>
        <row r="3352">
          <cell r="A3352" t="str">
            <v>EURINR2143089.5CE</v>
          </cell>
          <cell r="B3352">
            <v>1464579</v>
          </cell>
          <cell r="C3352">
            <v>44316</v>
          </cell>
        </row>
        <row r="3353">
          <cell r="A3353" t="str">
            <v>EURINR2143089.5PE</v>
          </cell>
          <cell r="B3353">
            <v>1464835</v>
          </cell>
          <cell r="C3353">
            <v>44316</v>
          </cell>
        </row>
        <row r="3354">
          <cell r="A3354" t="str">
            <v>EURINR2143089.75CE</v>
          </cell>
          <cell r="B3354">
            <v>1465091</v>
          </cell>
          <cell r="C3354">
            <v>44316</v>
          </cell>
        </row>
        <row r="3355">
          <cell r="A3355" t="str">
            <v>EURINR2143089.75PE</v>
          </cell>
          <cell r="B3355">
            <v>1465347</v>
          </cell>
          <cell r="C3355">
            <v>44316</v>
          </cell>
        </row>
        <row r="3356">
          <cell r="A3356" t="str">
            <v>EURINR2143089CE</v>
          </cell>
          <cell r="B3356">
            <v>1463555</v>
          </cell>
          <cell r="C3356">
            <v>44316</v>
          </cell>
        </row>
        <row r="3357">
          <cell r="A3357" t="str">
            <v>EURINR2143089PE</v>
          </cell>
          <cell r="B3357">
            <v>1463811</v>
          </cell>
          <cell r="C3357">
            <v>44316</v>
          </cell>
        </row>
        <row r="3358">
          <cell r="A3358" t="str">
            <v>EURINR2143090.25CE</v>
          </cell>
          <cell r="B3358">
            <v>1466115</v>
          </cell>
          <cell r="C3358">
            <v>44316</v>
          </cell>
        </row>
        <row r="3359">
          <cell r="A3359" t="str">
            <v>EURINR2143090.25PE</v>
          </cell>
          <cell r="B3359">
            <v>1466371</v>
          </cell>
          <cell r="C3359">
            <v>44316</v>
          </cell>
        </row>
        <row r="3360">
          <cell r="A3360" t="str">
            <v>EURINR2143090.5CE</v>
          </cell>
          <cell r="B3360">
            <v>1466627</v>
          </cell>
          <cell r="C3360">
            <v>44316</v>
          </cell>
        </row>
        <row r="3361">
          <cell r="A3361" t="str">
            <v>EURINR2143090.5PE</v>
          </cell>
          <cell r="B3361">
            <v>1466883</v>
          </cell>
          <cell r="C3361">
            <v>44316</v>
          </cell>
        </row>
        <row r="3362">
          <cell r="A3362" t="str">
            <v>EURINR2143090.75CE</v>
          </cell>
          <cell r="B3362">
            <v>1467395</v>
          </cell>
          <cell r="C3362">
            <v>44316</v>
          </cell>
        </row>
        <row r="3363">
          <cell r="A3363" t="str">
            <v>EURINR2143090.75PE</v>
          </cell>
          <cell r="B3363">
            <v>1467651</v>
          </cell>
          <cell r="C3363">
            <v>44316</v>
          </cell>
        </row>
        <row r="3364">
          <cell r="A3364" t="str">
            <v>EURINR2143090CE</v>
          </cell>
          <cell r="B3364">
            <v>1465603</v>
          </cell>
          <cell r="C3364">
            <v>44316</v>
          </cell>
        </row>
        <row r="3365">
          <cell r="A3365" t="str">
            <v>EURINR2143090PE</v>
          </cell>
          <cell r="B3365">
            <v>1465859</v>
          </cell>
          <cell r="C3365">
            <v>44316</v>
          </cell>
        </row>
        <row r="3366">
          <cell r="A3366" t="str">
            <v>EURINR2143091.25CE</v>
          </cell>
          <cell r="B3366">
            <v>1468419</v>
          </cell>
          <cell r="C3366">
            <v>44316</v>
          </cell>
        </row>
        <row r="3367">
          <cell r="A3367" t="str">
            <v>EURINR2143091.25PE</v>
          </cell>
          <cell r="B3367">
            <v>1468675</v>
          </cell>
          <cell r="C3367">
            <v>44316</v>
          </cell>
        </row>
        <row r="3368">
          <cell r="A3368" t="str">
            <v>EURINR2143091.5CE</v>
          </cell>
          <cell r="B3368">
            <v>1468931</v>
          </cell>
          <cell r="C3368">
            <v>44316</v>
          </cell>
        </row>
        <row r="3369">
          <cell r="A3369" t="str">
            <v>EURINR2143091.5PE</v>
          </cell>
          <cell r="B3369">
            <v>1469187</v>
          </cell>
          <cell r="C3369">
            <v>44316</v>
          </cell>
        </row>
        <row r="3370">
          <cell r="A3370" t="str">
            <v>EURINR2143091.75CE</v>
          </cell>
          <cell r="B3370">
            <v>1469443</v>
          </cell>
          <cell r="C3370">
            <v>44316</v>
          </cell>
        </row>
        <row r="3371">
          <cell r="A3371" t="str">
            <v>EURINR2143091.75PE</v>
          </cell>
          <cell r="B3371">
            <v>1469699</v>
          </cell>
          <cell r="C3371">
            <v>44316</v>
          </cell>
        </row>
        <row r="3372">
          <cell r="A3372" t="str">
            <v>EURINR2143091CE</v>
          </cell>
          <cell r="B3372">
            <v>1467907</v>
          </cell>
          <cell r="C3372">
            <v>44316</v>
          </cell>
        </row>
        <row r="3373">
          <cell r="A3373" t="str">
            <v>EURINR2143091PE</v>
          </cell>
          <cell r="B3373">
            <v>1468163</v>
          </cell>
          <cell r="C3373">
            <v>44316</v>
          </cell>
        </row>
        <row r="3374">
          <cell r="A3374" t="str">
            <v>EURINR2143092.25CE</v>
          </cell>
          <cell r="B3374">
            <v>1470723</v>
          </cell>
          <cell r="C3374">
            <v>44316</v>
          </cell>
        </row>
        <row r="3375">
          <cell r="A3375" t="str">
            <v>EURINR2143092.25PE</v>
          </cell>
          <cell r="B3375">
            <v>1470979</v>
          </cell>
          <cell r="C3375">
            <v>44316</v>
          </cell>
        </row>
        <row r="3376">
          <cell r="A3376" t="str">
            <v>EURINR2143092.5CE</v>
          </cell>
          <cell r="B3376">
            <v>1471235</v>
          </cell>
          <cell r="C3376">
            <v>44316</v>
          </cell>
        </row>
        <row r="3377">
          <cell r="A3377" t="str">
            <v>EURINR2143092.5PE</v>
          </cell>
          <cell r="B3377">
            <v>1471491</v>
          </cell>
          <cell r="C3377">
            <v>44316</v>
          </cell>
        </row>
        <row r="3378">
          <cell r="A3378" t="str">
            <v>EURINR2143092.75CE</v>
          </cell>
          <cell r="B3378">
            <v>1471747</v>
          </cell>
          <cell r="C3378">
            <v>44316</v>
          </cell>
        </row>
        <row r="3379">
          <cell r="A3379" t="str">
            <v>EURINR2143092.75PE</v>
          </cell>
          <cell r="B3379">
            <v>1472003</v>
          </cell>
          <cell r="C3379">
            <v>44316</v>
          </cell>
        </row>
        <row r="3380">
          <cell r="A3380" t="str">
            <v>EURINR2143092CE</v>
          </cell>
          <cell r="B3380">
            <v>1470211</v>
          </cell>
          <cell r="C3380">
            <v>44316</v>
          </cell>
        </row>
        <row r="3381">
          <cell r="A3381" t="str">
            <v>EURINR2143092PE</v>
          </cell>
          <cell r="B3381">
            <v>1470467</v>
          </cell>
          <cell r="C3381">
            <v>44316</v>
          </cell>
        </row>
        <row r="3382">
          <cell r="A3382" t="str">
            <v>EURINR2143093.25CE</v>
          </cell>
          <cell r="B3382">
            <v>1472771</v>
          </cell>
          <cell r="C3382">
            <v>44316</v>
          </cell>
        </row>
        <row r="3383">
          <cell r="A3383" t="str">
            <v>EURINR2143093.25PE</v>
          </cell>
          <cell r="B3383">
            <v>1473027</v>
          </cell>
          <cell r="C3383">
            <v>44316</v>
          </cell>
        </row>
        <row r="3384">
          <cell r="A3384" t="str">
            <v>EURINR2143093.5CE</v>
          </cell>
          <cell r="B3384">
            <v>1473795</v>
          </cell>
          <cell r="C3384">
            <v>44316</v>
          </cell>
        </row>
        <row r="3385">
          <cell r="A3385" t="str">
            <v>EURINR2143093.5PE</v>
          </cell>
          <cell r="B3385">
            <v>1474051</v>
          </cell>
          <cell r="C3385">
            <v>44316</v>
          </cell>
        </row>
        <row r="3386">
          <cell r="A3386" t="str">
            <v>EURINR2143093.75CE</v>
          </cell>
          <cell r="B3386">
            <v>268547</v>
          </cell>
          <cell r="C3386">
            <v>44316</v>
          </cell>
        </row>
        <row r="3387">
          <cell r="A3387" t="str">
            <v>EURINR2143093.75PE</v>
          </cell>
          <cell r="B3387">
            <v>282115</v>
          </cell>
          <cell r="C3387">
            <v>44316</v>
          </cell>
        </row>
        <row r="3388">
          <cell r="A3388" t="str">
            <v>EURINR2143093CE</v>
          </cell>
          <cell r="B3388">
            <v>1472259</v>
          </cell>
          <cell r="C3388">
            <v>44316</v>
          </cell>
        </row>
        <row r="3389">
          <cell r="A3389" t="str">
            <v>EURINR2143093PE</v>
          </cell>
          <cell r="B3389">
            <v>1472515</v>
          </cell>
          <cell r="C3389">
            <v>44316</v>
          </cell>
        </row>
        <row r="3390">
          <cell r="A3390" t="str">
            <v>EURINR2143094.25CE</v>
          </cell>
          <cell r="B3390">
            <v>314627</v>
          </cell>
          <cell r="C3390">
            <v>44316</v>
          </cell>
        </row>
        <row r="3391">
          <cell r="A3391" t="str">
            <v>EURINR2143094.25PE</v>
          </cell>
          <cell r="B3391">
            <v>314883</v>
          </cell>
          <cell r="C3391">
            <v>44316</v>
          </cell>
        </row>
        <row r="3392">
          <cell r="A3392" t="str">
            <v>EURINR2143094.5CE</v>
          </cell>
          <cell r="B3392">
            <v>379395</v>
          </cell>
          <cell r="C3392">
            <v>44316</v>
          </cell>
        </row>
        <row r="3393">
          <cell r="A3393" t="str">
            <v>EURINR2143094.5PE</v>
          </cell>
          <cell r="B3393">
            <v>379651</v>
          </cell>
          <cell r="C3393">
            <v>44316</v>
          </cell>
        </row>
        <row r="3394">
          <cell r="A3394" t="str">
            <v>EURINR2143094CE</v>
          </cell>
          <cell r="B3394">
            <v>312579</v>
          </cell>
          <cell r="C3394">
            <v>44316</v>
          </cell>
        </row>
        <row r="3395">
          <cell r="A3395" t="str">
            <v>EURINR2143094PE</v>
          </cell>
          <cell r="B3395">
            <v>314371</v>
          </cell>
          <cell r="C3395">
            <v>44316</v>
          </cell>
        </row>
        <row r="3396">
          <cell r="A3396" t="str">
            <v>EURINR21MAY82.25CE</v>
          </cell>
          <cell r="B3396">
            <v>2615043</v>
          </cell>
          <cell r="C3396">
            <v>44343</v>
          </cell>
        </row>
        <row r="3397">
          <cell r="A3397" t="str">
            <v>EURINR21MAY82.25PE</v>
          </cell>
          <cell r="B3397">
            <v>2615299</v>
          </cell>
          <cell r="C3397">
            <v>44343</v>
          </cell>
        </row>
        <row r="3398">
          <cell r="A3398" t="str">
            <v>EURINR21MAY82.5CE</v>
          </cell>
          <cell r="B3398">
            <v>2615555</v>
          </cell>
          <cell r="C3398">
            <v>44343</v>
          </cell>
        </row>
        <row r="3399">
          <cell r="A3399" t="str">
            <v>EURINR21MAY82.5PE</v>
          </cell>
          <cell r="B3399">
            <v>2615811</v>
          </cell>
          <cell r="C3399">
            <v>44343</v>
          </cell>
        </row>
        <row r="3400">
          <cell r="A3400" t="str">
            <v>EURINR21MAY82.75CE</v>
          </cell>
          <cell r="B3400">
            <v>2616067</v>
          </cell>
          <cell r="C3400">
            <v>44343</v>
          </cell>
        </row>
        <row r="3401">
          <cell r="A3401" t="str">
            <v>EURINR21MAY82.75PE</v>
          </cell>
          <cell r="B3401">
            <v>2616323</v>
          </cell>
          <cell r="C3401">
            <v>44343</v>
          </cell>
        </row>
        <row r="3402">
          <cell r="A3402" t="str">
            <v>EURINR21MAY82CE</v>
          </cell>
          <cell r="B3402">
            <v>2614531</v>
          </cell>
          <cell r="C3402">
            <v>44343</v>
          </cell>
        </row>
        <row r="3403">
          <cell r="A3403" t="str">
            <v>EURINR21MAY82PE</v>
          </cell>
          <cell r="B3403">
            <v>2614787</v>
          </cell>
          <cell r="C3403">
            <v>44343</v>
          </cell>
        </row>
        <row r="3404">
          <cell r="A3404" t="str">
            <v>EURINR21MAY83.25CE</v>
          </cell>
          <cell r="B3404">
            <v>2617091</v>
          </cell>
          <cell r="C3404">
            <v>44343</v>
          </cell>
        </row>
        <row r="3405">
          <cell r="A3405" t="str">
            <v>EURINR21MAY83.25PE</v>
          </cell>
          <cell r="B3405">
            <v>2617347</v>
          </cell>
          <cell r="C3405">
            <v>44343</v>
          </cell>
        </row>
        <row r="3406">
          <cell r="A3406" t="str">
            <v>EURINR21MAY83.5CE</v>
          </cell>
          <cell r="B3406">
            <v>2617603</v>
          </cell>
          <cell r="C3406">
            <v>44343</v>
          </cell>
        </row>
        <row r="3407">
          <cell r="A3407" t="str">
            <v>EURINR21MAY83.5PE</v>
          </cell>
          <cell r="B3407">
            <v>2617859</v>
          </cell>
          <cell r="C3407">
            <v>44343</v>
          </cell>
        </row>
        <row r="3408">
          <cell r="A3408" t="str">
            <v>EURINR21MAY83.75CE</v>
          </cell>
          <cell r="B3408">
            <v>2618115</v>
          </cell>
          <cell r="C3408">
            <v>44343</v>
          </cell>
        </row>
        <row r="3409">
          <cell r="A3409" t="str">
            <v>EURINR21MAY83.75PE</v>
          </cell>
          <cell r="B3409">
            <v>2618371</v>
          </cell>
          <cell r="C3409">
            <v>44343</v>
          </cell>
        </row>
        <row r="3410">
          <cell r="A3410" t="str">
            <v>EURINR21MAY83CE</v>
          </cell>
          <cell r="B3410">
            <v>2616579</v>
          </cell>
          <cell r="C3410">
            <v>44343</v>
          </cell>
        </row>
        <row r="3411">
          <cell r="A3411" t="str">
            <v>EURINR21MAY83PE</v>
          </cell>
          <cell r="B3411">
            <v>2616835</v>
          </cell>
          <cell r="C3411">
            <v>44343</v>
          </cell>
        </row>
        <row r="3412">
          <cell r="A3412" t="str">
            <v>EURINR21MAY84.25CE</v>
          </cell>
          <cell r="B3412">
            <v>2619139</v>
          </cell>
          <cell r="C3412">
            <v>44343</v>
          </cell>
        </row>
        <row r="3413">
          <cell r="A3413" t="str">
            <v>EURINR21MAY84.25PE</v>
          </cell>
          <cell r="B3413">
            <v>2619395</v>
          </cell>
          <cell r="C3413">
            <v>44343</v>
          </cell>
        </row>
        <row r="3414">
          <cell r="A3414" t="str">
            <v>EURINR21MAY84.5CE</v>
          </cell>
          <cell r="B3414">
            <v>2620675</v>
          </cell>
          <cell r="C3414">
            <v>44343</v>
          </cell>
        </row>
        <row r="3415">
          <cell r="A3415" t="str">
            <v>EURINR21MAY84.5PE</v>
          </cell>
          <cell r="B3415">
            <v>2620931</v>
          </cell>
          <cell r="C3415">
            <v>44343</v>
          </cell>
        </row>
        <row r="3416">
          <cell r="A3416" t="str">
            <v>EURINR21MAY84.75CE</v>
          </cell>
          <cell r="B3416">
            <v>2621187</v>
          </cell>
          <cell r="C3416">
            <v>44343</v>
          </cell>
        </row>
        <row r="3417">
          <cell r="A3417" t="str">
            <v>EURINR21MAY84.75PE</v>
          </cell>
          <cell r="B3417">
            <v>2621443</v>
          </cell>
          <cell r="C3417">
            <v>44343</v>
          </cell>
        </row>
        <row r="3418">
          <cell r="A3418" t="str">
            <v>EURINR21MAY84CE</v>
          </cell>
          <cell r="B3418">
            <v>2618627</v>
          </cell>
          <cell r="C3418">
            <v>44343</v>
          </cell>
        </row>
        <row r="3419">
          <cell r="A3419" t="str">
            <v>EURINR21MAY84PE</v>
          </cell>
          <cell r="B3419">
            <v>2618883</v>
          </cell>
          <cell r="C3419">
            <v>44343</v>
          </cell>
        </row>
        <row r="3420">
          <cell r="A3420" t="str">
            <v>EURINR21MAY85.25CE</v>
          </cell>
          <cell r="B3420">
            <v>2622211</v>
          </cell>
          <cell r="C3420">
            <v>44343</v>
          </cell>
        </row>
        <row r="3421">
          <cell r="A3421" t="str">
            <v>EURINR21MAY85.25PE</v>
          </cell>
          <cell r="B3421">
            <v>2622467</v>
          </cell>
          <cell r="C3421">
            <v>44343</v>
          </cell>
        </row>
        <row r="3422">
          <cell r="A3422" t="str">
            <v>EURINR21MAY85.5CE</v>
          </cell>
          <cell r="B3422">
            <v>2622723</v>
          </cell>
          <cell r="C3422">
            <v>44343</v>
          </cell>
        </row>
        <row r="3423">
          <cell r="A3423" t="str">
            <v>EURINR21MAY85.5PE</v>
          </cell>
          <cell r="B3423">
            <v>2622979</v>
          </cell>
          <cell r="C3423">
            <v>44343</v>
          </cell>
        </row>
        <row r="3424">
          <cell r="A3424" t="str">
            <v>EURINR21MAY85.75CE</v>
          </cell>
          <cell r="B3424">
            <v>2623235</v>
          </cell>
          <cell r="C3424">
            <v>44343</v>
          </cell>
        </row>
        <row r="3425">
          <cell r="A3425" t="str">
            <v>EURINR21MAY85.75PE</v>
          </cell>
          <cell r="B3425">
            <v>2623491</v>
          </cell>
          <cell r="C3425">
            <v>44343</v>
          </cell>
        </row>
        <row r="3426">
          <cell r="A3426" t="str">
            <v>EURINR21MAY85CE</v>
          </cell>
          <cell r="B3426">
            <v>2621699</v>
          </cell>
          <cell r="C3426">
            <v>44343</v>
          </cell>
        </row>
        <row r="3427">
          <cell r="A3427" t="str">
            <v>EURINR21MAY85PE</v>
          </cell>
          <cell r="B3427">
            <v>2621955</v>
          </cell>
          <cell r="C3427">
            <v>44343</v>
          </cell>
        </row>
        <row r="3428">
          <cell r="A3428" t="str">
            <v>EURINR21MAY86.25CE</v>
          </cell>
          <cell r="B3428">
            <v>2624259</v>
          </cell>
          <cell r="C3428">
            <v>44343</v>
          </cell>
        </row>
        <row r="3429">
          <cell r="A3429" t="str">
            <v>EURINR21MAY86.25PE</v>
          </cell>
          <cell r="B3429">
            <v>2624515</v>
          </cell>
          <cell r="C3429">
            <v>44343</v>
          </cell>
        </row>
        <row r="3430">
          <cell r="A3430" t="str">
            <v>EURINR21MAY86.5CE</v>
          </cell>
          <cell r="B3430">
            <v>2624771</v>
          </cell>
          <cell r="C3430">
            <v>44343</v>
          </cell>
        </row>
        <row r="3431">
          <cell r="A3431" t="str">
            <v>EURINR21MAY86.5PE</v>
          </cell>
          <cell r="B3431">
            <v>2625027</v>
          </cell>
          <cell r="C3431">
            <v>44343</v>
          </cell>
        </row>
        <row r="3432">
          <cell r="A3432" t="str">
            <v>EURINR21MAY86.75CE</v>
          </cell>
          <cell r="B3432">
            <v>2625283</v>
          </cell>
          <cell r="C3432">
            <v>44343</v>
          </cell>
        </row>
        <row r="3433">
          <cell r="A3433" t="str">
            <v>EURINR21MAY86.75PE</v>
          </cell>
          <cell r="B3433">
            <v>2625539</v>
          </cell>
          <cell r="C3433">
            <v>44343</v>
          </cell>
        </row>
        <row r="3434">
          <cell r="A3434" t="str">
            <v>EURINR21MAY86CE</v>
          </cell>
          <cell r="B3434">
            <v>2623747</v>
          </cell>
          <cell r="C3434">
            <v>44343</v>
          </cell>
        </row>
        <row r="3435">
          <cell r="A3435" t="str">
            <v>EURINR21MAY86PE</v>
          </cell>
          <cell r="B3435">
            <v>2624003</v>
          </cell>
          <cell r="C3435">
            <v>44343</v>
          </cell>
        </row>
        <row r="3436">
          <cell r="A3436" t="str">
            <v>EURINR21MAY87.25CE</v>
          </cell>
          <cell r="B3436">
            <v>2626307</v>
          </cell>
          <cell r="C3436">
            <v>44343</v>
          </cell>
        </row>
        <row r="3437">
          <cell r="A3437" t="str">
            <v>EURINR21MAY87.25PE</v>
          </cell>
          <cell r="B3437">
            <v>2626563</v>
          </cell>
          <cell r="C3437">
            <v>44343</v>
          </cell>
        </row>
        <row r="3438">
          <cell r="A3438" t="str">
            <v>EURINR21MAY87.5CE</v>
          </cell>
          <cell r="B3438">
            <v>2626819</v>
          </cell>
          <cell r="C3438">
            <v>44343</v>
          </cell>
        </row>
        <row r="3439">
          <cell r="A3439" t="str">
            <v>EURINR21MAY87.5PE</v>
          </cell>
          <cell r="B3439">
            <v>2627075</v>
          </cell>
          <cell r="C3439">
            <v>44343</v>
          </cell>
        </row>
        <row r="3440">
          <cell r="A3440" t="str">
            <v>EURINR21MAY87.75CE</v>
          </cell>
          <cell r="B3440">
            <v>2627331</v>
          </cell>
          <cell r="C3440">
            <v>44343</v>
          </cell>
        </row>
        <row r="3441">
          <cell r="A3441" t="str">
            <v>EURINR21MAY87.75PE</v>
          </cell>
          <cell r="B3441">
            <v>2627587</v>
          </cell>
          <cell r="C3441">
            <v>44343</v>
          </cell>
        </row>
        <row r="3442">
          <cell r="A3442" t="str">
            <v>EURINR21MAY87CE</v>
          </cell>
          <cell r="B3442">
            <v>2625795</v>
          </cell>
          <cell r="C3442">
            <v>44343</v>
          </cell>
        </row>
        <row r="3443">
          <cell r="A3443" t="str">
            <v>EURINR21MAY87PE</v>
          </cell>
          <cell r="B3443">
            <v>2626051</v>
          </cell>
          <cell r="C3443">
            <v>44343</v>
          </cell>
        </row>
        <row r="3444">
          <cell r="A3444" t="str">
            <v>EURINR21MAY88.25CE</v>
          </cell>
          <cell r="B3444">
            <v>2628355</v>
          </cell>
          <cell r="C3444">
            <v>44343</v>
          </cell>
        </row>
        <row r="3445">
          <cell r="A3445" t="str">
            <v>EURINR21MAY88.25PE</v>
          </cell>
          <cell r="B3445">
            <v>2971907</v>
          </cell>
          <cell r="C3445">
            <v>44343</v>
          </cell>
        </row>
        <row r="3446">
          <cell r="A3446" t="str">
            <v>EURINR21MAY88.5CE</v>
          </cell>
          <cell r="B3446">
            <v>2972163</v>
          </cell>
          <cell r="C3446">
            <v>44343</v>
          </cell>
        </row>
        <row r="3447">
          <cell r="A3447" t="str">
            <v>EURINR21MAY88.5PE</v>
          </cell>
          <cell r="B3447">
            <v>2981635</v>
          </cell>
          <cell r="C3447">
            <v>44343</v>
          </cell>
        </row>
        <row r="3448">
          <cell r="A3448" t="str">
            <v>EURINR21MAY88.75CE</v>
          </cell>
          <cell r="B3448">
            <v>2981891</v>
          </cell>
          <cell r="C3448">
            <v>44343</v>
          </cell>
        </row>
        <row r="3449">
          <cell r="A3449" t="str">
            <v>EURINR21MAY88.75PE</v>
          </cell>
          <cell r="B3449">
            <v>3083267</v>
          </cell>
          <cell r="C3449">
            <v>44343</v>
          </cell>
        </row>
        <row r="3450">
          <cell r="A3450" t="str">
            <v>EURINR21MAY88CE</v>
          </cell>
          <cell r="B3450">
            <v>2627843</v>
          </cell>
          <cell r="C3450">
            <v>44343</v>
          </cell>
        </row>
        <row r="3451">
          <cell r="A3451" t="str">
            <v>EURINR21MAY88PE</v>
          </cell>
          <cell r="B3451">
            <v>2628099</v>
          </cell>
          <cell r="C3451">
            <v>44343</v>
          </cell>
        </row>
        <row r="3452">
          <cell r="A3452" t="str">
            <v>EURINR21MAY89.25CE</v>
          </cell>
          <cell r="B3452">
            <v>3084035</v>
          </cell>
          <cell r="C3452">
            <v>44343</v>
          </cell>
        </row>
        <row r="3453">
          <cell r="A3453" t="str">
            <v>EURINR21MAY89.25PE</v>
          </cell>
          <cell r="B3453">
            <v>3084291</v>
          </cell>
          <cell r="C3453">
            <v>44343</v>
          </cell>
        </row>
        <row r="3454">
          <cell r="A3454" t="str">
            <v>EURINR21MAY89.5CE</v>
          </cell>
          <cell r="B3454">
            <v>3084547</v>
          </cell>
          <cell r="C3454">
            <v>44343</v>
          </cell>
        </row>
        <row r="3455">
          <cell r="A3455" t="str">
            <v>EURINR21MAY89.5PE</v>
          </cell>
          <cell r="B3455">
            <v>3084803</v>
          </cell>
          <cell r="C3455">
            <v>44343</v>
          </cell>
        </row>
        <row r="3456">
          <cell r="A3456" t="str">
            <v>EURINR21MAY89.75CE</v>
          </cell>
          <cell r="B3456">
            <v>3085059</v>
          </cell>
          <cell r="C3456">
            <v>44343</v>
          </cell>
        </row>
        <row r="3457">
          <cell r="A3457" t="str">
            <v>EURINR21MAY89.75PE</v>
          </cell>
          <cell r="B3457">
            <v>3085315</v>
          </cell>
          <cell r="C3457">
            <v>44343</v>
          </cell>
        </row>
        <row r="3458">
          <cell r="A3458" t="str">
            <v>EURINR21MAY89CE</v>
          </cell>
          <cell r="B3458">
            <v>3083523</v>
          </cell>
          <cell r="C3458">
            <v>44343</v>
          </cell>
        </row>
        <row r="3459">
          <cell r="A3459" t="str">
            <v>EURINR21MAY89PE</v>
          </cell>
          <cell r="B3459">
            <v>3083779</v>
          </cell>
          <cell r="C3459">
            <v>44343</v>
          </cell>
        </row>
        <row r="3460">
          <cell r="A3460" t="str">
            <v>EURINR21MAY90.25CE</v>
          </cell>
          <cell r="B3460">
            <v>3086083</v>
          </cell>
          <cell r="C3460">
            <v>44343</v>
          </cell>
        </row>
        <row r="3461">
          <cell r="A3461" t="str">
            <v>EURINR21MAY90.25PE</v>
          </cell>
          <cell r="B3461">
            <v>3086339</v>
          </cell>
          <cell r="C3461">
            <v>44343</v>
          </cell>
        </row>
        <row r="3462">
          <cell r="A3462" t="str">
            <v>EURINR21MAY90.5CE</v>
          </cell>
          <cell r="B3462">
            <v>3086595</v>
          </cell>
          <cell r="C3462">
            <v>44343</v>
          </cell>
        </row>
        <row r="3463">
          <cell r="A3463" t="str">
            <v>EURINR21MAY90.5PE</v>
          </cell>
          <cell r="B3463">
            <v>3086851</v>
          </cell>
          <cell r="C3463">
            <v>44343</v>
          </cell>
        </row>
        <row r="3464">
          <cell r="A3464" t="str">
            <v>EURINR21MAY90.75CE</v>
          </cell>
          <cell r="B3464">
            <v>3087107</v>
          </cell>
          <cell r="C3464">
            <v>44343</v>
          </cell>
        </row>
        <row r="3465">
          <cell r="A3465" t="str">
            <v>EURINR21MAY90.75PE</v>
          </cell>
          <cell r="B3465">
            <v>3087363</v>
          </cell>
          <cell r="C3465">
            <v>44343</v>
          </cell>
        </row>
        <row r="3466">
          <cell r="A3466" t="str">
            <v>EURINR21MAY90CE</v>
          </cell>
          <cell r="B3466">
            <v>3085571</v>
          </cell>
          <cell r="C3466">
            <v>44343</v>
          </cell>
        </row>
        <row r="3467">
          <cell r="A3467" t="str">
            <v>EURINR21MAY90PE</v>
          </cell>
          <cell r="B3467">
            <v>3085827</v>
          </cell>
          <cell r="C3467">
            <v>44343</v>
          </cell>
        </row>
        <row r="3468">
          <cell r="A3468" t="str">
            <v>EURINR21MAY91.25CE</v>
          </cell>
          <cell r="B3468">
            <v>3088131</v>
          </cell>
          <cell r="C3468">
            <v>44343</v>
          </cell>
        </row>
        <row r="3469">
          <cell r="A3469" t="str">
            <v>EURINR21MAY91.25PE</v>
          </cell>
          <cell r="B3469">
            <v>3088387</v>
          </cell>
          <cell r="C3469">
            <v>44343</v>
          </cell>
        </row>
        <row r="3470">
          <cell r="A3470" t="str">
            <v>EURINR21MAY91.5CE</v>
          </cell>
          <cell r="B3470">
            <v>3088643</v>
          </cell>
          <cell r="C3470">
            <v>44343</v>
          </cell>
        </row>
        <row r="3471">
          <cell r="A3471" t="str">
            <v>EURINR21MAY91.5PE</v>
          </cell>
          <cell r="B3471">
            <v>3088899</v>
          </cell>
          <cell r="C3471">
            <v>44343</v>
          </cell>
        </row>
        <row r="3472">
          <cell r="A3472" t="str">
            <v>EURINR21MAY91.75CE</v>
          </cell>
          <cell r="B3472">
            <v>3089155</v>
          </cell>
          <cell r="C3472">
            <v>44343</v>
          </cell>
        </row>
        <row r="3473">
          <cell r="A3473" t="str">
            <v>EURINR21MAY91.75PE</v>
          </cell>
          <cell r="B3473">
            <v>3089411</v>
          </cell>
          <cell r="C3473">
            <v>44343</v>
          </cell>
        </row>
        <row r="3474">
          <cell r="A3474" t="str">
            <v>EURINR21MAY91CE</v>
          </cell>
          <cell r="B3474">
            <v>3087619</v>
          </cell>
          <cell r="C3474">
            <v>44343</v>
          </cell>
        </row>
        <row r="3475">
          <cell r="A3475" t="str">
            <v>EURINR21MAY91PE</v>
          </cell>
          <cell r="B3475">
            <v>3087875</v>
          </cell>
          <cell r="C3475">
            <v>44343</v>
          </cell>
        </row>
        <row r="3476">
          <cell r="A3476" t="str">
            <v>EURINR21MAY92.25CE</v>
          </cell>
          <cell r="B3476">
            <v>3090179</v>
          </cell>
          <cell r="C3476">
            <v>44343</v>
          </cell>
        </row>
        <row r="3477">
          <cell r="A3477" t="str">
            <v>EURINR21MAY92.25PE</v>
          </cell>
          <cell r="B3477">
            <v>3090435</v>
          </cell>
          <cell r="C3477">
            <v>44343</v>
          </cell>
        </row>
        <row r="3478">
          <cell r="A3478" t="str">
            <v>EURINR21MAY92.5CE</v>
          </cell>
          <cell r="B3478">
            <v>3090691</v>
          </cell>
          <cell r="C3478">
            <v>44343</v>
          </cell>
        </row>
        <row r="3479">
          <cell r="A3479" t="str">
            <v>EURINR21MAY92.5PE</v>
          </cell>
          <cell r="B3479">
            <v>3090947</v>
          </cell>
          <cell r="C3479">
            <v>44343</v>
          </cell>
        </row>
        <row r="3480">
          <cell r="A3480" t="str">
            <v>EURINR21MAY92.75CE</v>
          </cell>
          <cell r="B3480">
            <v>3091203</v>
          </cell>
          <cell r="C3480">
            <v>44343</v>
          </cell>
        </row>
        <row r="3481">
          <cell r="A3481" t="str">
            <v>EURINR21MAY92.75PE</v>
          </cell>
          <cell r="B3481">
            <v>3091459</v>
          </cell>
          <cell r="C3481">
            <v>44343</v>
          </cell>
        </row>
        <row r="3482">
          <cell r="A3482" t="str">
            <v>EURINR21MAY92CE</v>
          </cell>
          <cell r="B3482">
            <v>3089667</v>
          </cell>
          <cell r="C3482">
            <v>44343</v>
          </cell>
        </row>
        <row r="3483">
          <cell r="A3483" t="str">
            <v>EURINR21MAY92PE</v>
          </cell>
          <cell r="B3483">
            <v>3089923</v>
          </cell>
          <cell r="C3483">
            <v>44343</v>
          </cell>
        </row>
        <row r="3484">
          <cell r="A3484" t="str">
            <v>EURINR21MAY93.25CE</v>
          </cell>
          <cell r="B3484">
            <v>3092227</v>
          </cell>
          <cell r="C3484">
            <v>44343</v>
          </cell>
        </row>
        <row r="3485">
          <cell r="A3485" t="str">
            <v>EURINR21MAY93.25PE</v>
          </cell>
          <cell r="B3485">
            <v>3092483</v>
          </cell>
          <cell r="C3485">
            <v>44343</v>
          </cell>
        </row>
        <row r="3486">
          <cell r="A3486" t="str">
            <v>EURINR21MAY93.5CE</v>
          </cell>
          <cell r="B3486">
            <v>3092739</v>
          </cell>
          <cell r="C3486">
            <v>44343</v>
          </cell>
        </row>
        <row r="3487">
          <cell r="A3487" t="str">
            <v>EURINR21MAY93.5PE</v>
          </cell>
          <cell r="B3487">
            <v>3092995</v>
          </cell>
          <cell r="C3487">
            <v>44343</v>
          </cell>
        </row>
        <row r="3488">
          <cell r="A3488" t="str">
            <v>EURINR21MAY93.75CE</v>
          </cell>
          <cell r="B3488">
            <v>3093251</v>
          </cell>
          <cell r="C3488">
            <v>44343</v>
          </cell>
        </row>
        <row r="3489">
          <cell r="A3489" t="str">
            <v>EURINR21MAY93.75PE</v>
          </cell>
          <cell r="B3489">
            <v>3093507</v>
          </cell>
          <cell r="C3489">
            <v>44343</v>
          </cell>
        </row>
        <row r="3490">
          <cell r="A3490" t="str">
            <v>EURINR21MAY93CE</v>
          </cell>
          <cell r="B3490">
            <v>3091715</v>
          </cell>
          <cell r="C3490">
            <v>44343</v>
          </cell>
        </row>
        <row r="3491">
          <cell r="A3491" t="str">
            <v>EURINR21MAY93PE</v>
          </cell>
          <cell r="B3491">
            <v>3091971</v>
          </cell>
          <cell r="C3491">
            <v>44343</v>
          </cell>
        </row>
        <row r="3492">
          <cell r="A3492" t="str">
            <v>EURINR21MAY94CE</v>
          </cell>
          <cell r="B3492">
            <v>3093763</v>
          </cell>
          <cell r="C3492">
            <v>44343</v>
          </cell>
        </row>
        <row r="3493">
          <cell r="A3493" t="str">
            <v>EURINR21MAY94PE</v>
          </cell>
          <cell r="B3493">
            <v>3094019</v>
          </cell>
          <cell r="C3493">
            <v>44343</v>
          </cell>
        </row>
        <row r="3494">
          <cell r="A3494" t="str">
            <v>EURINR2150781.5CE</v>
          </cell>
          <cell r="B3494">
            <v>3232515</v>
          </cell>
          <cell r="C3494">
            <v>44323</v>
          </cell>
        </row>
        <row r="3495">
          <cell r="A3495" t="str">
            <v>EURINR2150781.5PE</v>
          </cell>
          <cell r="B3495">
            <v>3232771</v>
          </cell>
          <cell r="C3495">
            <v>44323</v>
          </cell>
        </row>
        <row r="3496">
          <cell r="A3496" t="str">
            <v>EURINR2150781.75CE</v>
          </cell>
          <cell r="B3496">
            <v>3120387</v>
          </cell>
          <cell r="C3496">
            <v>44323</v>
          </cell>
        </row>
        <row r="3497">
          <cell r="A3497" t="str">
            <v>EURINR2150781.75PE</v>
          </cell>
          <cell r="B3497">
            <v>3120643</v>
          </cell>
          <cell r="C3497">
            <v>44323</v>
          </cell>
        </row>
        <row r="3498">
          <cell r="A3498" t="str">
            <v>EURINR2150782.25CE</v>
          </cell>
          <cell r="B3498">
            <v>2551299</v>
          </cell>
          <cell r="C3498">
            <v>44323</v>
          </cell>
        </row>
        <row r="3499">
          <cell r="A3499" t="str">
            <v>EURINR2150782.25PE</v>
          </cell>
          <cell r="B3499">
            <v>2551555</v>
          </cell>
          <cell r="C3499">
            <v>44323</v>
          </cell>
        </row>
        <row r="3500">
          <cell r="A3500" t="str">
            <v>EURINR2150782.5CE</v>
          </cell>
          <cell r="B3500">
            <v>2551811</v>
          </cell>
          <cell r="C3500">
            <v>44323</v>
          </cell>
        </row>
        <row r="3501">
          <cell r="A3501" t="str">
            <v>EURINR2150782.5PE</v>
          </cell>
          <cell r="B3501">
            <v>2552067</v>
          </cell>
          <cell r="C3501">
            <v>44323</v>
          </cell>
        </row>
        <row r="3502">
          <cell r="A3502" t="str">
            <v>EURINR2150782.75CE</v>
          </cell>
          <cell r="B3502">
            <v>2552323</v>
          </cell>
          <cell r="C3502">
            <v>44323</v>
          </cell>
        </row>
        <row r="3503">
          <cell r="A3503" t="str">
            <v>EURINR2150782.75PE</v>
          </cell>
          <cell r="B3503">
            <v>2552579</v>
          </cell>
          <cell r="C3503">
            <v>44323</v>
          </cell>
        </row>
        <row r="3504">
          <cell r="A3504" t="str">
            <v>EURINR2150782CE</v>
          </cell>
          <cell r="B3504">
            <v>3120899</v>
          </cell>
          <cell r="C3504">
            <v>44323</v>
          </cell>
        </row>
        <row r="3505">
          <cell r="A3505" t="str">
            <v>EURINR2150782PE</v>
          </cell>
          <cell r="B3505">
            <v>3121155</v>
          </cell>
          <cell r="C3505">
            <v>44323</v>
          </cell>
        </row>
        <row r="3506">
          <cell r="A3506" t="str">
            <v>EURINR2150783.25CE</v>
          </cell>
          <cell r="B3506">
            <v>2553347</v>
          </cell>
          <cell r="C3506">
            <v>44323</v>
          </cell>
        </row>
        <row r="3507">
          <cell r="A3507" t="str">
            <v>EURINR2150783.25PE</v>
          </cell>
          <cell r="B3507">
            <v>2553603</v>
          </cell>
          <cell r="C3507">
            <v>44323</v>
          </cell>
        </row>
        <row r="3508">
          <cell r="A3508" t="str">
            <v>EURINR2150783.5CE</v>
          </cell>
          <cell r="B3508">
            <v>2553859</v>
          </cell>
          <cell r="C3508">
            <v>44323</v>
          </cell>
        </row>
        <row r="3509">
          <cell r="A3509" t="str">
            <v>EURINR2150783.5PE</v>
          </cell>
          <cell r="B3509">
            <v>2554115</v>
          </cell>
          <cell r="C3509">
            <v>44323</v>
          </cell>
        </row>
        <row r="3510">
          <cell r="A3510" t="str">
            <v>EURINR2150783.75CE</v>
          </cell>
          <cell r="B3510">
            <v>2554371</v>
          </cell>
          <cell r="C3510">
            <v>44323</v>
          </cell>
        </row>
        <row r="3511">
          <cell r="A3511" t="str">
            <v>EURINR2150783.75PE</v>
          </cell>
          <cell r="B3511">
            <v>2554627</v>
          </cell>
          <cell r="C3511">
            <v>44323</v>
          </cell>
        </row>
        <row r="3512">
          <cell r="A3512" t="str">
            <v>EURINR2150783CE</v>
          </cell>
          <cell r="B3512">
            <v>2552835</v>
          </cell>
          <cell r="C3512">
            <v>44323</v>
          </cell>
        </row>
        <row r="3513">
          <cell r="A3513" t="str">
            <v>EURINR2150783PE</v>
          </cell>
          <cell r="B3513">
            <v>2553091</v>
          </cell>
          <cell r="C3513">
            <v>44323</v>
          </cell>
        </row>
        <row r="3514">
          <cell r="A3514" t="str">
            <v>EURINR2150784.25CE</v>
          </cell>
          <cell r="B3514">
            <v>2555395</v>
          </cell>
          <cell r="C3514">
            <v>44323</v>
          </cell>
        </row>
        <row r="3515">
          <cell r="A3515" t="str">
            <v>EURINR2150784.25PE</v>
          </cell>
          <cell r="B3515">
            <v>2555651</v>
          </cell>
          <cell r="C3515">
            <v>44323</v>
          </cell>
        </row>
        <row r="3516">
          <cell r="A3516" t="str">
            <v>EURINR2150784.5CE</v>
          </cell>
          <cell r="B3516">
            <v>2555907</v>
          </cell>
          <cell r="C3516">
            <v>44323</v>
          </cell>
        </row>
        <row r="3517">
          <cell r="A3517" t="str">
            <v>EURINR2150784.5PE</v>
          </cell>
          <cell r="B3517">
            <v>2556163</v>
          </cell>
          <cell r="C3517">
            <v>44323</v>
          </cell>
        </row>
        <row r="3518">
          <cell r="A3518" t="str">
            <v>EURINR2150784.75CE</v>
          </cell>
          <cell r="B3518">
            <v>2556419</v>
          </cell>
          <cell r="C3518">
            <v>44323</v>
          </cell>
        </row>
        <row r="3519">
          <cell r="A3519" t="str">
            <v>EURINR2150784.75PE</v>
          </cell>
          <cell r="B3519">
            <v>2556675</v>
          </cell>
          <cell r="C3519">
            <v>44323</v>
          </cell>
        </row>
        <row r="3520">
          <cell r="A3520" t="str">
            <v>EURINR2150784CE</v>
          </cell>
          <cell r="B3520">
            <v>2554883</v>
          </cell>
          <cell r="C3520">
            <v>44323</v>
          </cell>
        </row>
        <row r="3521">
          <cell r="A3521" t="str">
            <v>EURINR2150784PE</v>
          </cell>
          <cell r="B3521">
            <v>2555139</v>
          </cell>
          <cell r="C3521">
            <v>44323</v>
          </cell>
        </row>
        <row r="3522">
          <cell r="A3522" t="str">
            <v>EURINR2150785.25CE</v>
          </cell>
          <cell r="B3522">
            <v>2557443</v>
          </cell>
          <cell r="C3522">
            <v>44323</v>
          </cell>
        </row>
        <row r="3523">
          <cell r="A3523" t="str">
            <v>EURINR2150785.25PE</v>
          </cell>
          <cell r="B3523">
            <v>2557699</v>
          </cell>
          <cell r="C3523">
            <v>44323</v>
          </cell>
        </row>
        <row r="3524">
          <cell r="A3524" t="str">
            <v>EURINR2150785.5CE</v>
          </cell>
          <cell r="B3524">
            <v>2557955</v>
          </cell>
          <cell r="C3524">
            <v>44323</v>
          </cell>
        </row>
        <row r="3525">
          <cell r="A3525" t="str">
            <v>EURINR2150785.5PE</v>
          </cell>
          <cell r="B3525">
            <v>2558211</v>
          </cell>
          <cell r="C3525">
            <v>44323</v>
          </cell>
        </row>
        <row r="3526">
          <cell r="A3526" t="str">
            <v>EURINR2150785.75CE</v>
          </cell>
          <cell r="B3526">
            <v>2558467</v>
          </cell>
          <cell r="C3526">
            <v>44323</v>
          </cell>
        </row>
        <row r="3527">
          <cell r="A3527" t="str">
            <v>EURINR2150785.75PE</v>
          </cell>
          <cell r="B3527">
            <v>2558723</v>
          </cell>
          <cell r="C3527">
            <v>44323</v>
          </cell>
        </row>
        <row r="3528">
          <cell r="A3528" t="str">
            <v>EURINR2150785CE</v>
          </cell>
          <cell r="B3528">
            <v>2556931</v>
          </cell>
          <cell r="C3528">
            <v>44323</v>
          </cell>
        </row>
        <row r="3529">
          <cell r="A3529" t="str">
            <v>EURINR2150785PE</v>
          </cell>
          <cell r="B3529">
            <v>2557187</v>
          </cell>
          <cell r="C3529">
            <v>44323</v>
          </cell>
        </row>
        <row r="3530">
          <cell r="A3530" t="str">
            <v>EURINR2150786.25CE</v>
          </cell>
          <cell r="B3530">
            <v>2559491</v>
          </cell>
          <cell r="C3530">
            <v>44323</v>
          </cell>
        </row>
        <row r="3531">
          <cell r="A3531" t="str">
            <v>EURINR2150786.25PE</v>
          </cell>
          <cell r="B3531">
            <v>2561795</v>
          </cell>
          <cell r="C3531">
            <v>44323</v>
          </cell>
        </row>
        <row r="3532">
          <cell r="A3532" t="str">
            <v>EURINR2150786.5CE</v>
          </cell>
          <cell r="B3532">
            <v>2562051</v>
          </cell>
          <cell r="C3532">
            <v>44323</v>
          </cell>
        </row>
        <row r="3533">
          <cell r="A3533" t="str">
            <v>EURINR2150786.5PE</v>
          </cell>
          <cell r="B3533">
            <v>2562307</v>
          </cell>
          <cell r="C3533">
            <v>44323</v>
          </cell>
        </row>
        <row r="3534">
          <cell r="A3534" t="str">
            <v>EURINR2150786.75CE</v>
          </cell>
          <cell r="B3534">
            <v>2562563</v>
          </cell>
          <cell r="C3534">
            <v>44323</v>
          </cell>
        </row>
        <row r="3535">
          <cell r="A3535" t="str">
            <v>EURINR2150786.75PE</v>
          </cell>
          <cell r="B3535">
            <v>2562819</v>
          </cell>
          <cell r="C3535">
            <v>44323</v>
          </cell>
        </row>
        <row r="3536">
          <cell r="A3536" t="str">
            <v>EURINR2150786CE</v>
          </cell>
          <cell r="B3536">
            <v>2558979</v>
          </cell>
          <cell r="C3536">
            <v>44323</v>
          </cell>
        </row>
        <row r="3537">
          <cell r="A3537" t="str">
            <v>EURINR2150786PE</v>
          </cell>
          <cell r="B3537">
            <v>2559235</v>
          </cell>
          <cell r="C3537">
            <v>44323</v>
          </cell>
        </row>
        <row r="3538">
          <cell r="A3538" t="str">
            <v>EURINR2150787.25CE</v>
          </cell>
          <cell r="B3538">
            <v>2563587</v>
          </cell>
          <cell r="C3538">
            <v>44323</v>
          </cell>
        </row>
        <row r="3539">
          <cell r="A3539" t="str">
            <v>EURINR2150787.25PE</v>
          </cell>
          <cell r="B3539">
            <v>2563843</v>
          </cell>
          <cell r="C3539">
            <v>44323</v>
          </cell>
        </row>
        <row r="3540">
          <cell r="A3540" t="str">
            <v>EURINR2150787.5CE</v>
          </cell>
          <cell r="B3540">
            <v>2564099</v>
          </cell>
          <cell r="C3540">
            <v>44323</v>
          </cell>
        </row>
        <row r="3541">
          <cell r="A3541" t="str">
            <v>EURINR2150787.5PE</v>
          </cell>
          <cell r="B3541">
            <v>2564355</v>
          </cell>
          <cell r="C3541">
            <v>44323</v>
          </cell>
        </row>
        <row r="3542">
          <cell r="A3542" t="str">
            <v>EURINR2150787.75CE</v>
          </cell>
          <cell r="B3542">
            <v>2564611</v>
          </cell>
          <cell r="C3542">
            <v>44323</v>
          </cell>
        </row>
        <row r="3543">
          <cell r="A3543" t="str">
            <v>EURINR2150787.75PE</v>
          </cell>
          <cell r="B3543">
            <v>2564867</v>
          </cell>
          <cell r="C3543">
            <v>44323</v>
          </cell>
        </row>
        <row r="3544">
          <cell r="A3544" t="str">
            <v>EURINR2150787CE</v>
          </cell>
          <cell r="B3544">
            <v>2563075</v>
          </cell>
          <cell r="C3544">
            <v>44323</v>
          </cell>
        </row>
        <row r="3545">
          <cell r="A3545" t="str">
            <v>EURINR2150787PE</v>
          </cell>
          <cell r="B3545">
            <v>2563331</v>
          </cell>
          <cell r="C3545">
            <v>44323</v>
          </cell>
        </row>
        <row r="3546">
          <cell r="A3546" t="str">
            <v>EURINR2150788.25CE</v>
          </cell>
          <cell r="B3546">
            <v>2565635</v>
          </cell>
          <cell r="C3546">
            <v>44323</v>
          </cell>
        </row>
        <row r="3547">
          <cell r="A3547" t="str">
            <v>EURINR2150788.25PE</v>
          </cell>
          <cell r="B3547">
            <v>2565891</v>
          </cell>
          <cell r="C3547">
            <v>44323</v>
          </cell>
        </row>
        <row r="3548">
          <cell r="A3548" t="str">
            <v>EURINR2150788.5CE</v>
          </cell>
          <cell r="B3548">
            <v>2566147</v>
          </cell>
          <cell r="C3548">
            <v>44323</v>
          </cell>
        </row>
        <row r="3549">
          <cell r="A3549" t="str">
            <v>EURINR2150788.5PE</v>
          </cell>
          <cell r="B3549">
            <v>2566403</v>
          </cell>
          <cell r="C3549">
            <v>44323</v>
          </cell>
        </row>
        <row r="3550">
          <cell r="A3550" t="str">
            <v>EURINR2150788.75CE</v>
          </cell>
          <cell r="B3550">
            <v>2566659</v>
          </cell>
          <cell r="C3550">
            <v>44323</v>
          </cell>
        </row>
        <row r="3551">
          <cell r="A3551" t="str">
            <v>EURINR2150788.75PE</v>
          </cell>
          <cell r="B3551">
            <v>2566915</v>
          </cell>
          <cell r="C3551">
            <v>44323</v>
          </cell>
        </row>
        <row r="3552">
          <cell r="A3552" t="str">
            <v>EURINR2150788CE</v>
          </cell>
          <cell r="B3552">
            <v>2565123</v>
          </cell>
          <cell r="C3552">
            <v>44323</v>
          </cell>
        </row>
        <row r="3553">
          <cell r="A3553" t="str">
            <v>EURINR2150788PE</v>
          </cell>
          <cell r="B3553">
            <v>2565379</v>
          </cell>
          <cell r="C3553">
            <v>44323</v>
          </cell>
        </row>
        <row r="3554">
          <cell r="A3554" t="str">
            <v>EURINR2150789.25CE</v>
          </cell>
          <cell r="B3554">
            <v>2567683</v>
          </cell>
          <cell r="C3554">
            <v>44323</v>
          </cell>
        </row>
        <row r="3555">
          <cell r="A3555" t="str">
            <v>EURINR2150789.25PE</v>
          </cell>
          <cell r="B3555">
            <v>2567939</v>
          </cell>
          <cell r="C3555">
            <v>44323</v>
          </cell>
        </row>
        <row r="3556">
          <cell r="A3556" t="str">
            <v>EURINR2150789.5CE</v>
          </cell>
          <cell r="B3556">
            <v>2568195</v>
          </cell>
          <cell r="C3556">
            <v>44323</v>
          </cell>
        </row>
        <row r="3557">
          <cell r="A3557" t="str">
            <v>EURINR2150789.5PE</v>
          </cell>
          <cell r="B3557">
            <v>2568451</v>
          </cell>
          <cell r="C3557">
            <v>44323</v>
          </cell>
        </row>
        <row r="3558">
          <cell r="A3558" t="str">
            <v>EURINR2150789.75CE</v>
          </cell>
          <cell r="B3558">
            <v>2568707</v>
          </cell>
          <cell r="C3558">
            <v>44323</v>
          </cell>
        </row>
        <row r="3559">
          <cell r="A3559" t="str">
            <v>EURINR2150789.75PE</v>
          </cell>
          <cell r="B3559">
            <v>2568963</v>
          </cell>
          <cell r="C3559">
            <v>44323</v>
          </cell>
        </row>
        <row r="3560">
          <cell r="A3560" t="str">
            <v>EURINR2150789CE</v>
          </cell>
          <cell r="B3560">
            <v>2567171</v>
          </cell>
          <cell r="C3560">
            <v>44323</v>
          </cell>
        </row>
        <row r="3561">
          <cell r="A3561" t="str">
            <v>EURINR2150789PE</v>
          </cell>
          <cell r="B3561">
            <v>2567427</v>
          </cell>
          <cell r="C3561">
            <v>44323</v>
          </cell>
        </row>
        <row r="3562">
          <cell r="A3562" t="str">
            <v>EURINR2150790.25CE</v>
          </cell>
          <cell r="B3562">
            <v>2569731</v>
          </cell>
          <cell r="C3562">
            <v>44323</v>
          </cell>
        </row>
        <row r="3563">
          <cell r="A3563" t="str">
            <v>EURINR2150790.25PE</v>
          </cell>
          <cell r="B3563">
            <v>2569987</v>
          </cell>
          <cell r="C3563">
            <v>44323</v>
          </cell>
        </row>
        <row r="3564">
          <cell r="A3564" t="str">
            <v>EURINR2150790.5CE</v>
          </cell>
          <cell r="B3564">
            <v>2570243</v>
          </cell>
          <cell r="C3564">
            <v>44323</v>
          </cell>
        </row>
        <row r="3565">
          <cell r="A3565" t="str">
            <v>EURINR2150790.5PE</v>
          </cell>
          <cell r="B3565">
            <v>2570499</v>
          </cell>
          <cell r="C3565">
            <v>44323</v>
          </cell>
        </row>
        <row r="3566">
          <cell r="A3566" t="str">
            <v>EURINR2150790.75CE</v>
          </cell>
          <cell r="B3566">
            <v>2570755</v>
          </cell>
          <cell r="C3566">
            <v>44323</v>
          </cell>
        </row>
        <row r="3567">
          <cell r="A3567" t="str">
            <v>EURINR2150790.75PE</v>
          </cell>
          <cell r="B3567">
            <v>2571011</v>
          </cell>
          <cell r="C3567">
            <v>44323</v>
          </cell>
        </row>
        <row r="3568">
          <cell r="A3568" t="str">
            <v>EURINR2150790CE</v>
          </cell>
          <cell r="B3568">
            <v>2569219</v>
          </cell>
          <cell r="C3568">
            <v>44323</v>
          </cell>
        </row>
        <row r="3569">
          <cell r="A3569" t="str">
            <v>EURINR2150790PE</v>
          </cell>
          <cell r="B3569">
            <v>2569475</v>
          </cell>
          <cell r="C3569">
            <v>44323</v>
          </cell>
        </row>
        <row r="3570">
          <cell r="A3570" t="str">
            <v>EURINR2150791.25CE</v>
          </cell>
          <cell r="B3570">
            <v>2571779</v>
          </cell>
          <cell r="C3570">
            <v>44323</v>
          </cell>
        </row>
        <row r="3571">
          <cell r="A3571" t="str">
            <v>EURINR2150791.25PE</v>
          </cell>
          <cell r="B3571">
            <v>2572035</v>
          </cell>
          <cell r="C3571">
            <v>44323</v>
          </cell>
        </row>
        <row r="3572">
          <cell r="A3572" t="str">
            <v>EURINR2150791.5CE</v>
          </cell>
          <cell r="B3572">
            <v>2572291</v>
          </cell>
          <cell r="C3572">
            <v>44323</v>
          </cell>
        </row>
        <row r="3573">
          <cell r="A3573" t="str">
            <v>EURINR2150791.5PE</v>
          </cell>
          <cell r="B3573">
            <v>2572547</v>
          </cell>
          <cell r="C3573">
            <v>44323</v>
          </cell>
        </row>
        <row r="3574">
          <cell r="A3574" t="str">
            <v>EURINR2150791.75CE</v>
          </cell>
          <cell r="B3574">
            <v>2572803</v>
          </cell>
          <cell r="C3574">
            <v>44323</v>
          </cell>
        </row>
        <row r="3575">
          <cell r="A3575" t="str">
            <v>EURINR2150791.75PE</v>
          </cell>
          <cell r="B3575">
            <v>2573059</v>
          </cell>
          <cell r="C3575">
            <v>44323</v>
          </cell>
        </row>
        <row r="3576">
          <cell r="A3576" t="str">
            <v>EURINR2150791CE</v>
          </cell>
          <cell r="B3576">
            <v>2571267</v>
          </cell>
          <cell r="C3576">
            <v>44323</v>
          </cell>
        </row>
        <row r="3577">
          <cell r="A3577" t="str">
            <v>EURINR2150791PE</v>
          </cell>
          <cell r="B3577">
            <v>2571523</v>
          </cell>
          <cell r="C3577">
            <v>44323</v>
          </cell>
        </row>
        <row r="3578">
          <cell r="A3578" t="str">
            <v>EURINR2150792.25CE</v>
          </cell>
          <cell r="B3578">
            <v>2573827</v>
          </cell>
          <cell r="C3578">
            <v>44323</v>
          </cell>
        </row>
        <row r="3579">
          <cell r="A3579" t="str">
            <v>EURINR2150792.25PE</v>
          </cell>
          <cell r="B3579">
            <v>2574083</v>
          </cell>
          <cell r="C3579">
            <v>44323</v>
          </cell>
        </row>
        <row r="3580">
          <cell r="A3580" t="str">
            <v>EURINR2150792.5CE</v>
          </cell>
          <cell r="B3580">
            <v>2574339</v>
          </cell>
          <cell r="C3580">
            <v>44323</v>
          </cell>
        </row>
        <row r="3581">
          <cell r="A3581" t="str">
            <v>EURINR2150792.5PE</v>
          </cell>
          <cell r="B3581">
            <v>2574595</v>
          </cell>
          <cell r="C3581">
            <v>44323</v>
          </cell>
        </row>
        <row r="3582">
          <cell r="A3582" t="str">
            <v>EURINR2150792.75CE</v>
          </cell>
          <cell r="B3582">
            <v>2574851</v>
          </cell>
          <cell r="C3582">
            <v>44323</v>
          </cell>
        </row>
        <row r="3583">
          <cell r="A3583" t="str">
            <v>EURINR2150792.75PE</v>
          </cell>
          <cell r="B3583">
            <v>2575107</v>
          </cell>
          <cell r="C3583">
            <v>44323</v>
          </cell>
        </row>
        <row r="3584">
          <cell r="A3584" t="str">
            <v>EURINR2150792CE</v>
          </cell>
          <cell r="B3584">
            <v>2573315</v>
          </cell>
          <cell r="C3584">
            <v>44323</v>
          </cell>
        </row>
        <row r="3585">
          <cell r="A3585" t="str">
            <v>EURINR2150792PE</v>
          </cell>
          <cell r="B3585">
            <v>2573571</v>
          </cell>
          <cell r="C3585">
            <v>44323</v>
          </cell>
        </row>
        <row r="3586">
          <cell r="A3586" t="str">
            <v>EURINR2150793.25CE</v>
          </cell>
          <cell r="B3586">
            <v>2992387</v>
          </cell>
          <cell r="C3586">
            <v>44323</v>
          </cell>
        </row>
        <row r="3587">
          <cell r="A3587" t="str">
            <v>EURINR2150793.25PE</v>
          </cell>
          <cell r="B3587">
            <v>2992643</v>
          </cell>
          <cell r="C3587">
            <v>44323</v>
          </cell>
        </row>
        <row r="3588">
          <cell r="A3588" t="str">
            <v>EURINR2150793.5CE</v>
          </cell>
          <cell r="B3588">
            <v>2992899</v>
          </cell>
          <cell r="C3588">
            <v>44323</v>
          </cell>
        </row>
        <row r="3589">
          <cell r="A3589" t="str">
            <v>EURINR2150793.5PE</v>
          </cell>
          <cell r="B3589">
            <v>2993155</v>
          </cell>
          <cell r="C3589">
            <v>44323</v>
          </cell>
        </row>
        <row r="3590">
          <cell r="A3590" t="str">
            <v>EURINR2150793.75CE</v>
          </cell>
          <cell r="B3590">
            <v>2993411</v>
          </cell>
          <cell r="C3590">
            <v>44323</v>
          </cell>
        </row>
        <row r="3591">
          <cell r="A3591" t="str">
            <v>EURINR2150793.75PE</v>
          </cell>
          <cell r="B3591">
            <v>2993667</v>
          </cell>
          <cell r="C3591">
            <v>44323</v>
          </cell>
        </row>
        <row r="3592">
          <cell r="A3592" t="str">
            <v>EURINR2150793CE</v>
          </cell>
          <cell r="B3592">
            <v>2575363</v>
          </cell>
          <cell r="C3592">
            <v>44323</v>
          </cell>
        </row>
        <row r="3593">
          <cell r="A3593" t="str">
            <v>EURINR2150793PE</v>
          </cell>
          <cell r="B3593">
            <v>2575619</v>
          </cell>
          <cell r="C3593">
            <v>44323</v>
          </cell>
        </row>
        <row r="3594">
          <cell r="A3594" t="str">
            <v>EURINR2150794.25CE</v>
          </cell>
          <cell r="B3594">
            <v>2994435</v>
          </cell>
          <cell r="C3594">
            <v>44323</v>
          </cell>
        </row>
        <row r="3595">
          <cell r="A3595" t="str">
            <v>EURINR2150794.25PE</v>
          </cell>
          <cell r="B3595">
            <v>2994691</v>
          </cell>
          <cell r="C3595">
            <v>44323</v>
          </cell>
        </row>
        <row r="3596">
          <cell r="A3596" t="str">
            <v>EURINR2150794.5CE</v>
          </cell>
          <cell r="B3596">
            <v>381187</v>
          </cell>
          <cell r="C3596">
            <v>44323</v>
          </cell>
        </row>
        <row r="3597">
          <cell r="A3597" t="str">
            <v>EURINR2150794.5PE</v>
          </cell>
          <cell r="B3597">
            <v>384771</v>
          </cell>
          <cell r="C3597">
            <v>44323</v>
          </cell>
        </row>
        <row r="3598">
          <cell r="A3598" t="str">
            <v>EURINR2150794CE</v>
          </cell>
          <cell r="B3598">
            <v>2993923</v>
          </cell>
          <cell r="C3598">
            <v>44323</v>
          </cell>
        </row>
        <row r="3599">
          <cell r="A3599" t="str">
            <v>EURINR2150794PE</v>
          </cell>
          <cell r="B3599">
            <v>2994179</v>
          </cell>
          <cell r="C3599">
            <v>44323</v>
          </cell>
        </row>
        <row r="3600">
          <cell r="A3600" t="str">
            <v>EURINR2151481.5CE</v>
          </cell>
          <cell r="B3600">
            <v>3233027</v>
          </cell>
          <cell r="C3600">
            <v>44330</v>
          </cell>
        </row>
        <row r="3601">
          <cell r="A3601" t="str">
            <v>EURINR2151481.5PE</v>
          </cell>
          <cell r="B3601">
            <v>3233283</v>
          </cell>
          <cell r="C3601">
            <v>44330</v>
          </cell>
        </row>
        <row r="3602">
          <cell r="A3602" t="str">
            <v>EURINR2151481.75CE</v>
          </cell>
          <cell r="B3602">
            <v>798211</v>
          </cell>
          <cell r="C3602">
            <v>44330</v>
          </cell>
        </row>
        <row r="3603">
          <cell r="A3603" t="str">
            <v>EURINR2151481.75PE</v>
          </cell>
          <cell r="B3603">
            <v>799235</v>
          </cell>
          <cell r="C3603">
            <v>44330</v>
          </cell>
        </row>
        <row r="3604">
          <cell r="A3604" t="str">
            <v>EURINR2151482.25CE</v>
          </cell>
          <cell r="B3604">
            <v>837635</v>
          </cell>
          <cell r="C3604">
            <v>44330</v>
          </cell>
        </row>
        <row r="3605">
          <cell r="A3605" t="str">
            <v>EURINR2151482.25PE</v>
          </cell>
          <cell r="B3605">
            <v>850435</v>
          </cell>
          <cell r="C3605">
            <v>44330</v>
          </cell>
        </row>
        <row r="3606">
          <cell r="A3606" t="str">
            <v>EURINR2151482.5CE</v>
          </cell>
          <cell r="B3606">
            <v>864515</v>
          </cell>
          <cell r="C3606">
            <v>44330</v>
          </cell>
        </row>
        <row r="3607">
          <cell r="A3607" t="str">
            <v>EURINR2151482.5PE</v>
          </cell>
          <cell r="B3607">
            <v>864771</v>
          </cell>
          <cell r="C3607">
            <v>44330</v>
          </cell>
        </row>
        <row r="3608">
          <cell r="A3608" t="str">
            <v>EURINR2151482.75CE</v>
          </cell>
          <cell r="B3608">
            <v>872451</v>
          </cell>
          <cell r="C3608">
            <v>44330</v>
          </cell>
        </row>
        <row r="3609">
          <cell r="A3609" t="str">
            <v>EURINR2151482.75PE</v>
          </cell>
          <cell r="B3609">
            <v>872707</v>
          </cell>
          <cell r="C3609">
            <v>44330</v>
          </cell>
        </row>
        <row r="3610">
          <cell r="A3610" t="str">
            <v>EURINR2151482CE</v>
          </cell>
          <cell r="B3610">
            <v>799491</v>
          </cell>
          <cell r="C3610">
            <v>44330</v>
          </cell>
        </row>
        <row r="3611">
          <cell r="A3611" t="str">
            <v>EURINR2151482PE</v>
          </cell>
          <cell r="B3611">
            <v>837379</v>
          </cell>
          <cell r="C3611">
            <v>44330</v>
          </cell>
        </row>
        <row r="3612">
          <cell r="A3612" t="str">
            <v>EURINR2151483.25CE</v>
          </cell>
          <cell r="B3612">
            <v>903939</v>
          </cell>
          <cell r="C3612">
            <v>44330</v>
          </cell>
        </row>
        <row r="3613">
          <cell r="A3613" t="str">
            <v>EURINR2151483.25PE</v>
          </cell>
          <cell r="B3613">
            <v>904195</v>
          </cell>
          <cell r="C3613">
            <v>44330</v>
          </cell>
        </row>
        <row r="3614">
          <cell r="A3614" t="str">
            <v>EURINR2151483.5CE</v>
          </cell>
          <cell r="B3614">
            <v>905475</v>
          </cell>
          <cell r="C3614">
            <v>44330</v>
          </cell>
        </row>
        <row r="3615">
          <cell r="A3615" t="str">
            <v>EURINR2151483.5PE</v>
          </cell>
          <cell r="B3615">
            <v>912899</v>
          </cell>
          <cell r="C3615">
            <v>44330</v>
          </cell>
        </row>
        <row r="3616">
          <cell r="A3616" t="str">
            <v>EURINR2151483.75CE</v>
          </cell>
          <cell r="B3616">
            <v>922627</v>
          </cell>
          <cell r="C3616">
            <v>44330</v>
          </cell>
        </row>
        <row r="3617">
          <cell r="A3617" t="str">
            <v>EURINR2151483.75PE</v>
          </cell>
          <cell r="B3617">
            <v>1027587</v>
          </cell>
          <cell r="C3617">
            <v>44330</v>
          </cell>
        </row>
        <row r="3618">
          <cell r="A3618" t="str">
            <v>EURINR2151483CE</v>
          </cell>
          <cell r="B3618">
            <v>900099</v>
          </cell>
          <cell r="C3618">
            <v>44330</v>
          </cell>
        </row>
        <row r="3619">
          <cell r="A3619" t="str">
            <v>EURINR2151483PE</v>
          </cell>
          <cell r="B3619">
            <v>900355</v>
          </cell>
          <cell r="C3619">
            <v>44330</v>
          </cell>
        </row>
        <row r="3620">
          <cell r="A3620" t="str">
            <v>EURINR2151484.25CE</v>
          </cell>
          <cell r="B3620">
            <v>1028355</v>
          </cell>
          <cell r="C3620">
            <v>44330</v>
          </cell>
        </row>
        <row r="3621">
          <cell r="A3621" t="str">
            <v>EURINR2151484.25PE</v>
          </cell>
          <cell r="B3621">
            <v>1055747</v>
          </cell>
          <cell r="C3621">
            <v>44330</v>
          </cell>
        </row>
        <row r="3622">
          <cell r="A3622" t="str">
            <v>EURINR2151484.5CE</v>
          </cell>
          <cell r="B3622">
            <v>1056003</v>
          </cell>
          <cell r="C3622">
            <v>44330</v>
          </cell>
        </row>
        <row r="3623">
          <cell r="A3623" t="str">
            <v>EURINR2151484.5PE</v>
          </cell>
          <cell r="B3623">
            <v>1092611</v>
          </cell>
          <cell r="C3623">
            <v>44330</v>
          </cell>
        </row>
        <row r="3624">
          <cell r="A3624" t="str">
            <v>EURINR2151484.75CE</v>
          </cell>
          <cell r="B3624">
            <v>1092867</v>
          </cell>
          <cell r="C3624">
            <v>44330</v>
          </cell>
        </row>
        <row r="3625">
          <cell r="A3625" t="str">
            <v>EURINR2151484.75PE</v>
          </cell>
          <cell r="B3625">
            <v>1357827</v>
          </cell>
          <cell r="C3625">
            <v>44330</v>
          </cell>
        </row>
        <row r="3626">
          <cell r="A3626" t="str">
            <v>EURINR2151484CE</v>
          </cell>
          <cell r="B3626">
            <v>1027843</v>
          </cell>
          <cell r="C3626">
            <v>44330</v>
          </cell>
        </row>
        <row r="3627">
          <cell r="A3627" t="str">
            <v>EURINR2151484PE</v>
          </cell>
          <cell r="B3627">
            <v>1028099</v>
          </cell>
          <cell r="C3627">
            <v>44330</v>
          </cell>
        </row>
        <row r="3628">
          <cell r="A3628" t="str">
            <v>EURINR2151485.25CE</v>
          </cell>
          <cell r="B3628">
            <v>1440259</v>
          </cell>
          <cell r="C3628">
            <v>44330</v>
          </cell>
        </row>
        <row r="3629">
          <cell r="A3629" t="str">
            <v>EURINR2151485.25PE</v>
          </cell>
          <cell r="B3629">
            <v>1834243</v>
          </cell>
          <cell r="C3629">
            <v>44330</v>
          </cell>
        </row>
        <row r="3630">
          <cell r="A3630" t="str">
            <v>EURINR2151485.5CE</v>
          </cell>
          <cell r="B3630">
            <v>1834499</v>
          </cell>
          <cell r="C3630">
            <v>44330</v>
          </cell>
        </row>
        <row r="3631">
          <cell r="A3631" t="str">
            <v>EURINR2151485.5PE</v>
          </cell>
          <cell r="B3631">
            <v>1929219</v>
          </cell>
          <cell r="C3631">
            <v>44330</v>
          </cell>
        </row>
        <row r="3632">
          <cell r="A3632" t="str">
            <v>EURINR2151485.75CE</v>
          </cell>
          <cell r="B3632">
            <v>1932035</v>
          </cell>
          <cell r="C3632">
            <v>44330</v>
          </cell>
        </row>
        <row r="3633">
          <cell r="A3633" t="str">
            <v>EURINR2151485.75PE</v>
          </cell>
          <cell r="B3633">
            <v>1935363</v>
          </cell>
          <cell r="C3633">
            <v>44330</v>
          </cell>
        </row>
        <row r="3634">
          <cell r="A3634" t="str">
            <v>EURINR2151485CE</v>
          </cell>
          <cell r="B3634">
            <v>1358083</v>
          </cell>
          <cell r="C3634">
            <v>44330</v>
          </cell>
        </row>
        <row r="3635">
          <cell r="A3635" t="str">
            <v>EURINR2151485PE</v>
          </cell>
          <cell r="B3635">
            <v>1440003</v>
          </cell>
          <cell r="C3635">
            <v>44330</v>
          </cell>
        </row>
        <row r="3636">
          <cell r="A3636" t="str">
            <v>EURINR2151486.25CE</v>
          </cell>
          <cell r="B3636">
            <v>2576387</v>
          </cell>
          <cell r="C3636">
            <v>44330</v>
          </cell>
        </row>
        <row r="3637">
          <cell r="A3637" t="str">
            <v>EURINR2151486.25PE</v>
          </cell>
          <cell r="B3637">
            <v>2576643</v>
          </cell>
          <cell r="C3637">
            <v>44330</v>
          </cell>
        </row>
        <row r="3638">
          <cell r="A3638" t="str">
            <v>EURINR2151486.5CE</v>
          </cell>
          <cell r="B3638">
            <v>2576899</v>
          </cell>
          <cell r="C3638">
            <v>44330</v>
          </cell>
        </row>
        <row r="3639">
          <cell r="A3639" t="str">
            <v>EURINR2151486.5PE</v>
          </cell>
          <cell r="B3639">
            <v>2577155</v>
          </cell>
          <cell r="C3639">
            <v>44330</v>
          </cell>
        </row>
        <row r="3640">
          <cell r="A3640" t="str">
            <v>EURINR2151486.75CE</v>
          </cell>
          <cell r="B3640">
            <v>2577411</v>
          </cell>
          <cell r="C3640">
            <v>44330</v>
          </cell>
        </row>
        <row r="3641">
          <cell r="A3641" t="str">
            <v>EURINR2151486.75PE</v>
          </cell>
          <cell r="B3641">
            <v>2577667</v>
          </cell>
          <cell r="C3641">
            <v>44330</v>
          </cell>
        </row>
        <row r="3642">
          <cell r="A3642" t="str">
            <v>EURINR2151486CE</v>
          </cell>
          <cell r="B3642">
            <v>2575875</v>
          </cell>
          <cell r="C3642">
            <v>44330</v>
          </cell>
        </row>
        <row r="3643">
          <cell r="A3643" t="str">
            <v>EURINR2151486PE</v>
          </cell>
          <cell r="B3643">
            <v>2576131</v>
          </cell>
          <cell r="C3643">
            <v>44330</v>
          </cell>
        </row>
        <row r="3644">
          <cell r="A3644" t="str">
            <v>EURINR2151487.25CE</v>
          </cell>
          <cell r="B3644">
            <v>2578435</v>
          </cell>
          <cell r="C3644">
            <v>44330</v>
          </cell>
        </row>
        <row r="3645">
          <cell r="A3645" t="str">
            <v>EURINR2151487.25PE</v>
          </cell>
          <cell r="B3645">
            <v>2578691</v>
          </cell>
          <cell r="C3645">
            <v>44330</v>
          </cell>
        </row>
        <row r="3646">
          <cell r="A3646" t="str">
            <v>EURINR2151487.5CE</v>
          </cell>
          <cell r="B3646">
            <v>2578947</v>
          </cell>
          <cell r="C3646">
            <v>44330</v>
          </cell>
        </row>
        <row r="3647">
          <cell r="A3647" t="str">
            <v>EURINR2151487.5PE</v>
          </cell>
          <cell r="B3647">
            <v>2579203</v>
          </cell>
          <cell r="C3647">
            <v>44330</v>
          </cell>
        </row>
        <row r="3648">
          <cell r="A3648" t="str">
            <v>EURINR2151487.75CE</v>
          </cell>
          <cell r="B3648">
            <v>2579459</v>
          </cell>
          <cell r="C3648">
            <v>44330</v>
          </cell>
        </row>
        <row r="3649">
          <cell r="A3649" t="str">
            <v>EURINR2151487.75PE</v>
          </cell>
          <cell r="B3649">
            <v>2579715</v>
          </cell>
          <cell r="C3649">
            <v>44330</v>
          </cell>
        </row>
        <row r="3650">
          <cell r="A3650" t="str">
            <v>EURINR2151487CE</v>
          </cell>
          <cell r="B3650">
            <v>2577923</v>
          </cell>
          <cell r="C3650">
            <v>44330</v>
          </cell>
        </row>
        <row r="3651">
          <cell r="A3651" t="str">
            <v>EURINR2151487PE</v>
          </cell>
          <cell r="B3651">
            <v>2578179</v>
          </cell>
          <cell r="C3651">
            <v>44330</v>
          </cell>
        </row>
        <row r="3652">
          <cell r="A3652" t="str">
            <v>EURINR2151488.25CE</v>
          </cell>
          <cell r="B3652">
            <v>2580483</v>
          </cell>
          <cell r="C3652">
            <v>44330</v>
          </cell>
        </row>
        <row r="3653">
          <cell r="A3653" t="str">
            <v>EURINR2151488.25PE</v>
          </cell>
          <cell r="B3653">
            <v>2580739</v>
          </cell>
          <cell r="C3653">
            <v>44330</v>
          </cell>
        </row>
        <row r="3654">
          <cell r="A3654" t="str">
            <v>EURINR2151488.5CE</v>
          </cell>
          <cell r="B3654">
            <v>2580995</v>
          </cell>
          <cell r="C3654">
            <v>44330</v>
          </cell>
        </row>
        <row r="3655">
          <cell r="A3655" t="str">
            <v>EURINR2151488.5PE</v>
          </cell>
          <cell r="B3655">
            <v>2581251</v>
          </cell>
          <cell r="C3655">
            <v>44330</v>
          </cell>
        </row>
        <row r="3656">
          <cell r="A3656" t="str">
            <v>EURINR2151488.75CE</v>
          </cell>
          <cell r="B3656">
            <v>2581507</v>
          </cell>
          <cell r="C3656">
            <v>44330</v>
          </cell>
        </row>
        <row r="3657">
          <cell r="A3657" t="str">
            <v>EURINR2151488.75PE</v>
          </cell>
          <cell r="B3657">
            <v>2581763</v>
          </cell>
          <cell r="C3657">
            <v>44330</v>
          </cell>
        </row>
        <row r="3658">
          <cell r="A3658" t="str">
            <v>EURINR2151488CE</v>
          </cell>
          <cell r="B3658">
            <v>2579971</v>
          </cell>
          <cell r="C3658">
            <v>44330</v>
          </cell>
        </row>
        <row r="3659">
          <cell r="A3659" t="str">
            <v>EURINR2151488PE</v>
          </cell>
          <cell r="B3659">
            <v>2580227</v>
          </cell>
          <cell r="C3659">
            <v>44330</v>
          </cell>
        </row>
        <row r="3660">
          <cell r="A3660" t="str">
            <v>EURINR2151489.25CE</v>
          </cell>
          <cell r="B3660">
            <v>2582531</v>
          </cell>
          <cell r="C3660">
            <v>44330</v>
          </cell>
        </row>
        <row r="3661">
          <cell r="A3661" t="str">
            <v>EURINR2151489.25PE</v>
          </cell>
          <cell r="B3661">
            <v>2582787</v>
          </cell>
          <cell r="C3661">
            <v>44330</v>
          </cell>
        </row>
        <row r="3662">
          <cell r="A3662" t="str">
            <v>EURINR2151489.5CE</v>
          </cell>
          <cell r="B3662">
            <v>2583043</v>
          </cell>
          <cell r="C3662">
            <v>44330</v>
          </cell>
        </row>
        <row r="3663">
          <cell r="A3663" t="str">
            <v>EURINR2151489.5PE</v>
          </cell>
          <cell r="B3663">
            <v>2583299</v>
          </cell>
          <cell r="C3663">
            <v>44330</v>
          </cell>
        </row>
        <row r="3664">
          <cell r="A3664" t="str">
            <v>EURINR2151489.75CE</v>
          </cell>
          <cell r="B3664">
            <v>2583555</v>
          </cell>
          <cell r="C3664">
            <v>44330</v>
          </cell>
        </row>
        <row r="3665">
          <cell r="A3665" t="str">
            <v>EURINR2151489.75PE</v>
          </cell>
          <cell r="B3665">
            <v>2583811</v>
          </cell>
          <cell r="C3665">
            <v>44330</v>
          </cell>
        </row>
        <row r="3666">
          <cell r="A3666" t="str">
            <v>EURINR2151489CE</v>
          </cell>
          <cell r="B3666">
            <v>2582019</v>
          </cell>
          <cell r="C3666">
            <v>44330</v>
          </cell>
        </row>
        <row r="3667">
          <cell r="A3667" t="str">
            <v>EURINR2151489PE</v>
          </cell>
          <cell r="B3667">
            <v>2582275</v>
          </cell>
          <cell r="C3667">
            <v>44330</v>
          </cell>
        </row>
        <row r="3668">
          <cell r="A3668" t="str">
            <v>EURINR2151490.25CE</v>
          </cell>
          <cell r="B3668">
            <v>2584579</v>
          </cell>
          <cell r="C3668">
            <v>44330</v>
          </cell>
        </row>
        <row r="3669">
          <cell r="A3669" t="str">
            <v>EURINR2151490.25PE</v>
          </cell>
          <cell r="B3669">
            <v>2584835</v>
          </cell>
          <cell r="C3669">
            <v>44330</v>
          </cell>
        </row>
        <row r="3670">
          <cell r="A3670" t="str">
            <v>EURINR2151490.5CE</v>
          </cell>
          <cell r="B3670">
            <v>2585091</v>
          </cell>
          <cell r="C3670">
            <v>44330</v>
          </cell>
        </row>
        <row r="3671">
          <cell r="A3671" t="str">
            <v>EURINR2151490.5PE</v>
          </cell>
          <cell r="B3671">
            <v>2585347</v>
          </cell>
          <cell r="C3671">
            <v>44330</v>
          </cell>
        </row>
        <row r="3672">
          <cell r="A3672" t="str">
            <v>EURINR2151490.75CE</v>
          </cell>
          <cell r="B3672">
            <v>2585603</v>
          </cell>
          <cell r="C3672">
            <v>44330</v>
          </cell>
        </row>
        <row r="3673">
          <cell r="A3673" t="str">
            <v>EURINR2151490.75PE</v>
          </cell>
          <cell r="B3673">
            <v>2585859</v>
          </cell>
          <cell r="C3673">
            <v>44330</v>
          </cell>
        </row>
        <row r="3674">
          <cell r="A3674" t="str">
            <v>EURINR2151490CE</v>
          </cell>
          <cell r="B3674">
            <v>2584067</v>
          </cell>
          <cell r="C3674">
            <v>44330</v>
          </cell>
        </row>
        <row r="3675">
          <cell r="A3675" t="str">
            <v>EURINR2151490PE</v>
          </cell>
          <cell r="B3675">
            <v>2584323</v>
          </cell>
          <cell r="C3675">
            <v>44330</v>
          </cell>
        </row>
        <row r="3676">
          <cell r="A3676" t="str">
            <v>EURINR2151491.25CE</v>
          </cell>
          <cell r="B3676">
            <v>2586627</v>
          </cell>
          <cell r="C3676">
            <v>44330</v>
          </cell>
        </row>
        <row r="3677">
          <cell r="A3677" t="str">
            <v>EURINR2151491.25PE</v>
          </cell>
          <cell r="B3677">
            <v>2586883</v>
          </cell>
          <cell r="C3677">
            <v>44330</v>
          </cell>
        </row>
        <row r="3678">
          <cell r="A3678" t="str">
            <v>EURINR2151491.5CE</v>
          </cell>
          <cell r="B3678">
            <v>2587139</v>
          </cell>
          <cell r="C3678">
            <v>44330</v>
          </cell>
        </row>
        <row r="3679">
          <cell r="A3679" t="str">
            <v>EURINR2151491.5PE</v>
          </cell>
          <cell r="B3679">
            <v>2587395</v>
          </cell>
          <cell r="C3679">
            <v>44330</v>
          </cell>
        </row>
        <row r="3680">
          <cell r="A3680" t="str">
            <v>EURINR2151491.75CE</v>
          </cell>
          <cell r="B3680">
            <v>2587651</v>
          </cell>
          <cell r="C3680">
            <v>44330</v>
          </cell>
        </row>
        <row r="3681">
          <cell r="A3681" t="str">
            <v>EURINR2151491.75PE</v>
          </cell>
          <cell r="B3681">
            <v>2587907</v>
          </cell>
          <cell r="C3681">
            <v>44330</v>
          </cell>
        </row>
        <row r="3682">
          <cell r="A3682" t="str">
            <v>EURINR2151491CE</v>
          </cell>
          <cell r="B3682">
            <v>2586115</v>
          </cell>
          <cell r="C3682">
            <v>44330</v>
          </cell>
        </row>
        <row r="3683">
          <cell r="A3683" t="str">
            <v>EURINR2151491PE</v>
          </cell>
          <cell r="B3683">
            <v>2586371</v>
          </cell>
          <cell r="C3683">
            <v>44330</v>
          </cell>
        </row>
        <row r="3684">
          <cell r="A3684" t="str">
            <v>EURINR2151492.25CE</v>
          </cell>
          <cell r="B3684">
            <v>2588675</v>
          </cell>
          <cell r="C3684">
            <v>44330</v>
          </cell>
        </row>
        <row r="3685">
          <cell r="A3685" t="str">
            <v>EURINR2151492.25PE</v>
          </cell>
          <cell r="B3685">
            <v>2588931</v>
          </cell>
          <cell r="C3685">
            <v>44330</v>
          </cell>
        </row>
        <row r="3686">
          <cell r="A3686" t="str">
            <v>EURINR2151492.5CE</v>
          </cell>
          <cell r="B3686">
            <v>2589187</v>
          </cell>
          <cell r="C3686">
            <v>44330</v>
          </cell>
        </row>
        <row r="3687">
          <cell r="A3687" t="str">
            <v>EURINR2151492.5PE</v>
          </cell>
          <cell r="B3687">
            <v>2589443</v>
          </cell>
          <cell r="C3687">
            <v>44330</v>
          </cell>
        </row>
        <row r="3688">
          <cell r="A3688" t="str">
            <v>EURINR2151492.75CE</v>
          </cell>
          <cell r="B3688">
            <v>2589699</v>
          </cell>
          <cell r="C3688">
            <v>44330</v>
          </cell>
        </row>
        <row r="3689">
          <cell r="A3689" t="str">
            <v>EURINR2151492.75PE</v>
          </cell>
          <cell r="B3689">
            <v>2589955</v>
          </cell>
          <cell r="C3689">
            <v>44330</v>
          </cell>
        </row>
        <row r="3690">
          <cell r="A3690" t="str">
            <v>EURINR2151492CE</v>
          </cell>
          <cell r="B3690">
            <v>2588163</v>
          </cell>
          <cell r="C3690">
            <v>44330</v>
          </cell>
        </row>
        <row r="3691">
          <cell r="A3691" t="str">
            <v>EURINR2151492PE</v>
          </cell>
          <cell r="B3691">
            <v>2588419</v>
          </cell>
          <cell r="C3691">
            <v>44330</v>
          </cell>
        </row>
        <row r="3692">
          <cell r="A3692" t="str">
            <v>EURINR2151493.25CE</v>
          </cell>
          <cell r="B3692">
            <v>2590723</v>
          </cell>
          <cell r="C3692">
            <v>44330</v>
          </cell>
        </row>
        <row r="3693">
          <cell r="A3693" t="str">
            <v>EURINR2151493.25PE</v>
          </cell>
          <cell r="B3693">
            <v>2590979</v>
          </cell>
          <cell r="C3693">
            <v>44330</v>
          </cell>
        </row>
        <row r="3694">
          <cell r="A3694" t="str">
            <v>EURINR2151493.5CE</v>
          </cell>
          <cell r="B3694">
            <v>2591235</v>
          </cell>
          <cell r="C3694">
            <v>44330</v>
          </cell>
        </row>
        <row r="3695">
          <cell r="A3695" t="str">
            <v>EURINR2151493.5PE</v>
          </cell>
          <cell r="B3695">
            <v>2591491</v>
          </cell>
          <cell r="C3695">
            <v>44330</v>
          </cell>
        </row>
        <row r="3696">
          <cell r="A3696" t="str">
            <v>EURINR2151493.75CE</v>
          </cell>
          <cell r="B3696">
            <v>2591747</v>
          </cell>
          <cell r="C3696">
            <v>44330</v>
          </cell>
        </row>
        <row r="3697">
          <cell r="A3697" t="str">
            <v>EURINR2151493.75PE</v>
          </cell>
          <cell r="B3697">
            <v>2592003</v>
          </cell>
          <cell r="C3697">
            <v>44330</v>
          </cell>
        </row>
        <row r="3698">
          <cell r="A3698" t="str">
            <v>EURINR2151493CE</v>
          </cell>
          <cell r="B3698">
            <v>2590211</v>
          </cell>
          <cell r="C3698">
            <v>44330</v>
          </cell>
        </row>
        <row r="3699">
          <cell r="A3699" t="str">
            <v>EURINR2151493PE</v>
          </cell>
          <cell r="B3699">
            <v>2590467</v>
          </cell>
          <cell r="C3699">
            <v>44330</v>
          </cell>
        </row>
        <row r="3700">
          <cell r="A3700" t="str">
            <v>EURINR2151494CE</v>
          </cell>
          <cell r="B3700">
            <v>282883</v>
          </cell>
          <cell r="C3700">
            <v>44330</v>
          </cell>
        </row>
        <row r="3701">
          <cell r="A3701" t="str">
            <v>EURINR2151494PE</v>
          </cell>
          <cell r="B3701">
            <v>289795</v>
          </cell>
          <cell r="C3701">
            <v>44330</v>
          </cell>
        </row>
        <row r="3702">
          <cell r="A3702" t="str">
            <v>EURINR21JUN77.75CE</v>
          </cell>
          <cell r="B3702">
            <v>504067</v>
          </cell>
          <cell r="C3702">
            <v>44375</v>
          </cell>
        </row>
        <row r="3703">
          <cell r="A3703" t="str">
            <v>EURINR21JUN77.75PE</v>
          </cell>
          <cell r="B3703">
            <v>506115</v>
          </cell>
          <cell r="C3703">
            <v>44375</v>
          </cell>
        </row>
        <row r="3704">
          <cell r="A3704" t="str">
            <v>EURINR21JUN78.25CE</v>
          </cell>
          <cell r="B3704">
            <v>319491</v>
          </cell>
          <cell r="C3704">
            <v>44375</v>
          </cell>
        </row>
        <row r="3705">
          <cell r="A3705" t="str">
            <v>EURINR21JUN78.25PE</v>
          </cell>
          <cell r="B3705">
            <v>322819</v>
          </cell>
          <cell r="C3705">
            <v>44375</v>
          </cell>
        </row>
        <row r="3706">
          <cell r="A3706" t="str">
            <v>EURINR21JUN78.5CE</v>
          </cell>
          <cell r="B3706">
            <v>261635</v>
          </cell>
          <cell r="C3706">
            <v>44375</v>
          </cell>
        </row>
        <row r="3707">
          <cell r="A3707" t="str">
            <v>EURINR21JUN78.5PE</v>
          </cell>
          <cell r="B3707">
            <v>313091</v>
          </cell>
          <cell r="C3707">
            <v>44375</v>
          </cell>
        </row>
        <row r="3708">
          <cell r="A3708" t="str">
            <v>EURINR21JUN78.75CE</v>
          </cell>
          <cell r="B3708">
            <v>417283</v>
          </cell>
          <cell r="C3708">
            <v>44375</v>
          </cell>
        </row>
        <row r="3709">
          <cell r="A3709" t="str">
            <v>EURINR21JUN78.75PE</v>
          </cell>
          <cell r="B3709">
            <v>417539</v>
          </cell>
          <cell r="C3709">
            <v>44375</v>
          </cell>
        </row>
        <row r="3710">
          <cell r="A3710" t="str">
            <v>EURINR21JUN78CE</v>
          </cell>
          <cell r="B3710">
            <v>506371</v>
          </cell>
          <cell r="C3710">
            <v>44375</v>
          </cell>
        </row>
        <row r="3711">
          <cell r="A3711" t="str">
            <v>EURINR21JUN78PE</v>
          </cell>
          <cell r="B3711">
            <v>506627</v>
          </cell>
          <cell r="C3711">
            <v>44375</v>
          </cell>
        </row>
        <row r="3712">
          <cell r="A3712" t="str">
            <v>EURINR21JUN79.25CE</v>
          </cell>
          <cell r="B3712">
            <v>419843</v>
          </cell>
          <cell r="C3712">
            <v>44375</v>
          </cell>
        </row>
        <row r="3713">
          <cell r="A3713" t="str">
            <v>EURINR21JUN79.25PE</v>
          </cell>
          <cell r="B3713">
            <v>420099</v>
          </cell>
          <cell r="C3713">
            <v>44375</v>
          </cell>
        </row>
        <row r="3714">
          <cell r="A3714" t="str">
            <v>EURINR21JUN79.5CE</v>
          </cell>
          <cell r="B3714">
            <v>420355</v>
          </cell>
          <cell r="C3714">
            <v>44375</v>
          </cell>
        </row>
        <row r="3715">
          <cell r="A3715" t="str">
            <v>EURINR21JUN79.5PE</v>
          </cell>
          <cell r="B3715">
            <v>420611</v>
          </cell>
          <cell r="C3715">
            <v>44375</v>
          </cell>
        </row>
        <row r="3716">
          <cell r="A3716" t="str">
            <v>EURINR21JUN79.75CE</v>
          </cell>
          <cell r="B3716">
            <v>420867</v>
          </cell>
          <cell r="C3716">
            <v>44375</v>
          </cell>
        </row>
        <row r="3717">
          <cell r="A3717" t="str">
            <v>EURINR21JUN79.75PE</v>
          </cell>
          <cell r="B3717">
            <v>422659</v>
          </cell>
          <cell r="C3717">
            <v>44375</v>
          </cell>
        </row>
        <row r="3718">
          <cell r="A3718" t="str">
            <v>EURINR21JUN79CE</v>
          </cell>
          <cell r="B3718">
            <v>417795</v>
          </cell>
          <cell r="C3718">
            <v>44375</v>
          </cell>
        </row>
        <row r="3719">
          <cell r="A3719" t="str">
            <v>EURINR21JUN79PE</v>
          </cell>
          <cell r="B3719">
            <v>419587</v>
          </cell>
          <cell r="C3719">
            <v>44375</v>
          </cell>
        </row>
        <row r="3720">
          <cell r="A3720" t="str">
            <v>EURINR21JUN80.25CE</v>
          </cell>
          <cell r="B3720">
            <v>423427</v>
          </cell>
          <cell r="C3720">
            <v>44375</v>
          </cell>
        </row>
        <row r="3721">
          <cell r="A3721" t="str">
            <v>EURINR21JUN80.25PE</v>
          </cell>
          <cell r="B3721">
            <v>423683</v>
          </cell>
          <cell r="C3721">
            <v>44375</v>
          </cell>
        </row>
        <row r="3722">
          <cell r="A3722" t="str">
            <v>EURINR21JUN80.5CE</v>
          </cell>
          <cell r="B3722">
            <v>423939</v>
          </cell>
          <cell r="C3722">
            <v>44375</v>
          </cell>
        </row>
        <row r="3723">
          <cell r="A3723" t="str">
            <v>EURINR21JUN80.5PE</v>
          </cell>
          <cell r="B3723">
            <v>424195</v>
          </cell>
          <cell r="C3723">
            <v>44375</v>
          </cell>
        </row>
        <row r="3724">
          <cell r="A3724" t="str">
            <v>EURINR21JUN80.75CE</v>
          </cell>
          <cell r="B3724">
            <v>424451</v>
          </cell>
          <cell r="C3724">
            <v>44375</v>
          </cell>
        </row>
        <row r="3725">
          <cell r="A3725" t="str">
            <v>EURINR21JUN80.75PE</v>
          </cell>
          <cell r="B3725">
            <v>425731</v>
          </cell>
          <cell r="C3725">
            <v>44375</v>
          </cell>
        </row>
        <row r="3726">
          <cell r="A3726" t="str">
            <v>EURINR21JUN80CE</v>
          </cell>
          <cell r="B3726">
            <v>422915</v>
          </cell>
          <cell r="C3726">
            <v>44375</v>
          </cell>
        </row>
        <row r="3727">
          <cell r="A3727" t="str">
            <v>EURINR21JUN80PE</v>
          </cell>
          <cell r="B3727">
            <v>423171</v>
          </cell>
          <cell r="C3727">
            <v>44375</v>
          </cell>
        </row>
        <row r="3728">
          <cell r="A3728" t="str">
            <v>EURINR21JUN81.25CE</v>
          </cell>
          <cell r="B3728">
            <v>428291</v>
          </cell>
          <cell r="C3728">
            <v>44375</v>
          </cell>
        </row>
        <row r="3729">
          <cell r="A3729" t="str">
            <v>EURINR21JUN81.25PE</v>
          </cell>
          <cell r="B3729">
            <v>429571</v>
          </cell>
          <cell r="C3729">
            <v>44375</v>
          </cell>
        </row>
        <row r="3730">
          <cell r="A3730" t="str">
            <v>EURINR21JUN81.5CE</v>
          </cell>
          <cell r="B3730">
            <v>429827</v>
          </cell>
          <cell r="C3730">
            <v>44375</v>
          </cell>
        </row>
        <row r="3731">
          <cell r="A3731" t="str">
            <v>EURINR21JUN81.5PE</v>
          </cell>
          <cell r="B3731">
            <v>431619</v>
          </cell>
          <cell r="C3731">
            <v>44375</v>
          </cell>
        </row>
        <row r="3732">
          <cell r="A3732" t="str">
            <v>EURINR21JUN81.75CE</v>
          </cell>
          <cell r="B3732">
            <v>433411</v>
          </cell>
          <cell r="C3732">
            <v>44375</v>
          </cell>
        </row>
        <row r="3733">
          <cell r="A3733" t="str">
            <v>EURINR21JUN81.75PE</v>
          </cell>
          <cell r="B3733">
            <v>433667</v>
          </cell>
          <cell r="C3733">
            <v>44375</v>
          </cell>
        </row>
        <row r="3734">
          <cell r="A3734" t="str">
            <v>EURINR21JUN81CE</v>
          </cell>
          <cell r="B3734">
            <v>426755</v>
          </cell>
          <cell r="C3734">
            <v>44375</v>
          </cell>
        </row>
        <row r="3735">
          <cell r="A3735" t="str">
            <v>EURINR21JUN81PE</v>
          </cell>
          <cell r="B3735">
            <v>427011</v>
          </cell>
          <cell r="C3735">
            <v>44375</v>
          </cell>
        </row>
        <row r="3736">
          <cell r="A3736" t="str">
            <v>EURINR21JUN82.25CE</v>
          </cell>
          <cell r="B3736">
            <v>441091</v>
          </cell>
          <cell r="C3736">
            <v>44375</v>
          </cell>
        </row>
        <row r="3737">
          <cell r="A3737" t="str">
            <v>EURINR21JUN82.25PE</v>
          </cell>
          <cell r="B3737">
            <v>441347</v>
          </cell>
          <cell r="C3737">
            <v>44375</v>
          </cell>
        </row>
        <row r="3738">
          <cell r="A3738" t="str">
            <v>EURINR21JUN82.5CE</v>
          </cell>
          <cell r="B3738">
            <v>442627</v>
          </cell>
          <cell r="C3738">
            <v>44375</v>
          </cell>
        </row>
        <row r="3739">
          <cell r="A3739" t="str">
            <v>EURINR21JUN82.5PE</v>
          </cell>
          <cell r="B3739">
            <v>442883</v>
          </cell>
          <cell r="C3739">
            <v>44375</v>
          </cell>
        </row>
        <row r="3740">
          <cell r="A3740" t="str">
            <v>EURINR21JUN82.75CE</v>
          </cell>
          <cell r="B3740">
            <v>443139</v>
          </cell>
          <cell r="C3740">
            <v>44375</v>
          </cell>
        </row>
        <row r="3741">
          <cell r="A3741" t="str">
            <v>EURINR21JUN82.75PE</v>
          </cell>
          <cell r="B3741">
            <v>443651</v>
          </cell>
          <cell r="C3741">
            <v>44375</v>
          </cell>
        </row>
        <row r="3742">
          <cell r="A3742" t="str">
            <v>EURINR21JUN82CE</v>
          </cell>
          <cell r="B3742">
            <v>440579</v>
          </cell>
          <cell r="C3742">
            <v>44375</v>
          </cell>
        </row>
        <row r="3743">
          <cell r="A3743" t="str">
            <v>EURINR21JUN82PE</v>
          </cell>
          <cell r="B3743">
            <v>440835</v>
          </cell>
          <cell r="C3743">
            <v>44375</v>
          </cell>
        </row>
        <row r="3744">
          <cell r="A3744" t="str">
            <v>EURINR21JUN83.25CE</v>
          </cell>
          <cell r="B3744">
            <v>446723</v>
          </cell>
          <cell r="C3744">
            <v>44375</v>
          </cell>
        </row>
        <row r="3745">
          <cell r="A3745" t="str">
            <v>EURINR21JUN83.25PE</v>
          </cell>
          <cell r="B3745">
            <v>446979</v>
          </cell>
          <cell r="C3745">
            <v>44375</v>
          </cell>
        </row>
        <row r="3746">
          <cell r="A3746" t="str">
            <v>EURINR21JUN83.5CE</v>
          </cell>
          <cell r="B3746">
            <v>448771</v>
          </cell>
          <cell r="C3746">
            <v>44375</v>
          </cell>
        </row>
        <row r="3747">
          <cell r="A3747" t="str">
            <v>EURINR21JUN83.5PE</v>
          </cell>
          <cell r="B3747">
            <v>449027</v>
          </cell>
          <cell r="C3747">
            <v>44375</v>
          </cell>
        </row>
        <row r="3748">
          <cell r="A3748" t="str">
            <v>EURINR21JUN83.75CE</v>
          </cell>
          <cell r="B3748">
            <v>449283</v>
          </cell>
          <cell r="C3748">
            <v>44375</v>
          </cell>
        </row>
        <row r="3749">
          <cell r="A3749" t="str">
            <v>EURINR21JUN83.75PE</v>
          </cell>
          <cell r="B3749">
            <v>449539</v>
          </cell>
          <cell r="C3749">
            <v>44375</v>
          </cell>
        </row>
        <row r="3750">
          <cell r="A3750" t="str">
            <v>EURINR21JUN83CE</v>
          </cell>
          <cell r="B3750">
            <v>443907</v>
          </cell>
          <cell r="C3750">
            <v>44375</v>
          </cell>
        </row>
        <row r="3751">
          <cell r="A3751" t="str">
            <v>EURINR21JUN83PE</v>
          </cell>
          <cell r="B3751">
            <v>446211</v>
          </cell>
          <cell r="C3751">
            <v>44375</v>
          </cell>
        </row>
        <row r="3752">
          <cell r="A3752" t="str">
            <v>EURINR21JUN84.25CE</v>
          </cell>
          <cell r="B3752">
            <v>451331</v>
          </cell>
          <cell r="C3752">
            <v>44375</v>
          </cell>
        </row>
        <row r="3753">
          <cell r="A3753" t="str">
            <v>EURINR21JUN84.25PE</v>
          </cell>
          <cell r="B3753">
            <v>453379</v>
          </cell>
          <cell r="C3753">
            <v>44375</v>
          </cell>
        </row>
        <row r="3754">
          <cell r="A3754" t="str">
            <v>EURINR21JUN84.5CE</v>
          </cell>
          <cell r="B3754">
            <v>453635</v>
          </cell>
          <cell r="C3754">
            <v>44375</v>
          </cell>
        </row>
        <row r="3755">
          <cell r="A3755" t="str">
            <v>EURINR21JUN84.5PE</v>
          </cell>
          <cell r="B3755">
            <v>453891</v>
          </cell>
          <cell r="C3755">
            <v>44375</v>
          </cell>
        </row>
        <row r="3756">
          <cell r="A3756" t="str">
            <v>EURINR21JUN84.75CE</v>
          </cell>
          <cell r="B3756">
            <v>454147</v>
          </cell>
          <cell r="C3756">
            <v>44375</v>
          </cell>
        </row>
        <row r="3757">
          <cell r="A3757" t="str">
            <v>EURINR21JUN84.75PE</v>
          </cell>
          <cell r="B3757">
            <v>458243</v>
          </cell>
          <cell r="C3757">
            <v>44375</v>
          </cell>
        </row>
        <row r="3758">
          <cell r="A3758" t="str">
            <v>EURINR21JUN84CE</v>
          </cell>
          <cell r="B3758">
            <v>449795</v>
          </cell>
          <cell r="C3758">
            <v>44375</v>
          </cell>
        </row>
        <row r="3759">
          <cell r="A3759" t="str">
            <v>EURINR21JUN84PE</v>
          </cell>
          <cell r="B3759">
            <v>450051</v>
          </cell>
          <cell r="C3759">
            <v>44375</v>
          </cell>
        </row>
        <row r="3760">
          <cell r="A3760" t="str">
            <v>EURINR21JUN85.25CE</v>
          </cell>
          <cell r="B3760">
            <v>465155</v>
          </cell>
          <cell r="C3760">
            <v>44375</v>
          </cell>
        </row>
        <row r="3761">
          <cell r="A3761" t="str">
            <v>EURINR21JUN85.25PE</v>
          </cell>
          <cell r="B3761">
            <v>465411</v>
          </cell>
          <cell r="C3761">
            <v>44375</v>
          </cell>
        </row>
        <row r="3762">
          <cell r="A3762" t="str">
            <v>EURINR21JUN85.5CE</v>
          </cell>
          <cell r="B3762">
            <v>465667</v>
          </cell>
          <cell r="C3762">
            <v>44375</v>
          </cell>
        </row>
        <row r="3763">
          <cell r="A3763" t="str">
            <v>EURINR21JUN85.5PE</v>
          </cell>
          <cell r="B3763">
            <v>465923</v>
          </cell>
          <cell r="C3763">
            <v>44375</v>
          </cell>
        </row>
        <row r="3764">
          <cell r="A3764" t="str">
            <v>EURINR21JUN85.75CE</v>
          </cell>
          <cell r="B3764">
            <v>466179</v>
          </cell>
          <cell r="C3764">
            <v>44375</v>
          </cell>
        </row>
        <row r="3765">
          <cell r="A3765" t="str">
            <v>EURINR21JUN85.75PE</v>
          </cell>
          <cell r="B3765">
            <v>466435</v>
          </cell>
          <cell r="C3765">
            <v>44375</v>
          </cell>
        </row>
        <row r="3766">
          <cell r="A3766" t="str">
            <v>EURINR21JUN85CE</v>
          </cell>
          <cell r="B3766">
            <v>458499</v>
          </cell>
          <cell r="C3766">
            <v>44375</v>
          </cell>
        </row>
        <row r="3767">
          <cell r="A3767" t="str">
            <v>EURINR21JUN85PE</v>
          </cell>
          <cell r="B3767">
            <v>458755</v>
          </cell>
          <cell r="C3767">
            <v>44375</v>
          </cell>
        </row>
        <row r="3768">
          <cell r="A3768" t="str">
            <v>EURINR21JUN86.25CE</v>
          </cell>
          <cell r="B3768">
            <v>655619</v>
          </cell>
          <cell r="C3768">
            <v>44375</v>
          </cell>
        </row>
        <row r="3769">
          <cell r="A3769" t="str">
            <v>EURINR21JUN86.25PE</v>
          </cell>
          <cell r="B3769">
            <v>655875</v>
          </cell>
          <cell r="C3769">
            <v>44375</v>
          </cell>
        </row>
        <row r="3770">
          <cell r="A3770" t="str">
            <v>EURINR21JUN86.5CE</v>
          </cell>
          <cell r="B3770">
            <v>656131</v>
          </cell>
          <cell r="C3770">
            <v>44375</v>
          </cell>
        </row>
        <row r="3771">
          <cell r="A3771" t="str">
            <v>EURINR21JUN86.5PE</v>
          </cell>
          <cell r="B3771">
            <v>656387</v>
          </cell>
          <cell r="C3771">
            <v>44375</v>
          </cell>
        </row>
        <row r="3772">
          <cell r="A3772" t="str">
            <v>EURINR21JUN86.75CE</v>
          </cell>
          <cell r="B3772">
            <v>692995</v>
          </cell>
          <cell r="C3772">
            <v>44375</v>
          </cell>
        </row>
        <row r="3773">
          <cell r="A3773" t="str">
            <v>EURINR21JUN86.75PE</v>
          </cell>
          <cell r="B3773">
            <v>693251</v>
          </cell>
          <cell r="C3773">
            <v>44375</v>
          </cell>
        </row>
        <row r="3774">
          <cell r="A3774" t="str">
            <v>EURINR21JUN86CE</v>
          </cell>
          <cell r="B3774">
            <v>589827</v>
          </cell>
          <cell r="C3774">
            <v>44375</v>
          </cell>
        </row>
        <row r="3775">
          <cell r="A3775" t="str">
            <v>EURINR21JUN86PE</v>
          </cell>
          <cell r="B3775">
            <v>590083</v>
          </cell>
          <cell r="C3775">
            <v>44375</v>
          </cell>
        </row>
        <row r="3776">
          <cell r="A3776" t="str">
            <v>EURINR21JUN87.25CE</v>
          </cell>
          <cell r="B3776">
            <v>2029571</v>
          </cell>
          <cell r="C3776">
            <v>44375</v>
          </cell>
        </row>
        <row r="3777">
          <cell r="A3777" t="str">
            <v>EURINR21JUN87.25PE</v>
          </cell>
          <cell r="B3777">
            <v>2029827</v>
          </cell>
          <cell r="C3777">
            <v>44375</v>
          </cell>
        </row>
        <row r="3778">
          <cell r="A3778" t="str">
            <v>EURINR21JUN87.5CE</v>
          </cell>
          <cell r="B3778">
            <v>2030083</v>
          </cell>
          <cell r="C3778">
            <v>44375</v>
          </cell>
        </row>
        <row r="3779">
          <cell r="A3779" t="str">
            <v>EURINR21JUN87.5PE</v>
          </cell>
          <cell r="B3779">
            <v>2030339</v>
          </cell>
          <cell r="C3779">
            <v>44375</v>
          </cell>
        </row>
        <row r="3780">
          <cell r="A3780" t="str">
            <v>EURINR21JUN87.75CE</v>
          </cell>
          <cell r="B3780">
            <v>2030595</v>
          </cell>
          <cell r="C3780">
            <v>44375</v>
          </cell>
        </row>
        <row r="3781">
          <cell r="A3781" t="str">
            <v>EURINR21JUN87.75PE</v>
          </cell>
          <cell r="B3781">
            <v>2030851</v>
          </cell>
          <cell r="C3781">
            <v>44375</v>
          </cell>
        </row>
        <row r="3782">
          <cell r="A3782" t="str">
            <v>EURINR21JUN87CE</v>
          </cell>
          <cell r="B3782">
            <v>701699</v>
          </cell>
          <cell r="C3782">
            <v>44375</v>
          </cell>
        </row>
        <row r="3783">
          <cell r="A3783" t="str">
            <v>EURINR21JUN87PE</v>
          </cell>
          <cell r="B3783">
            <v>701955</v>
          </cell>
          <cell r="C3783">
            <v>44375</v>
          </cell>
        </row>
        <row r="3784">
          <cell r="A3784" t="str">
            <v>EURINR21JUN88.25CE</v>
          </cell>
          <cell r="B3784">
            <v>2031619</v>
          </cell>
          <cell r="C3784">
            <v>44375</v>
          </cell>
        </row>
        <row r="3785">
          <cell r="A3785" t="str">
            <v>EURINR21JUN88.25PE</v>
          </cell>
          <cell r="B3785">
            <v>2031875</v>
          </cell>
          <cell r="C3785">
            <v>44375</v>
          </cell>
        </row>
        <row r="3786">
          <cell r="A3786" t="str">
            <v>EURINR21JUN88.5CE</v>
          </cell>
          <cell r="B3786">
            <v>2032131</v>
          </cell>
          <cell r="C3786">
            <v>44375</v>
          </cell>
        </row>
        <row r="3787">
          <cell r="A3787" t="str">
            <v>EURINR21JUN88.5PE</v>
          </cell>
          <cell r="B3787">
            <v>2032387</v>
          </cell>
          <cell r="C3787">
            <v>44375</v>
          </cell>
        </row>
        <row r="3788">
          <cell r="A3788" t="str">
            <v>EURINR21JUN88.75CE</v>
          </cell>
          <cell r="B3788">
            <v>2032643</v>
          </cell>
          <cell r="C3788">
            <v>44375</v>
          </cell>
        </row>
        <row r="3789">
          <cell r="A3789" t="str">
            <v>EURINR21JUN88.75PE</v>
          </cell>
          <cell r="B3789">
            <v>2032899</v>
          </cell>
          <cell r="C3789">
            <v>44375</v>
          </cell>
        </row>
        <row r="3790">
          <cell r="A3790" t="str">
            <v>EURINR21JUN88CE</v>
          </cell>
          <cell r="B3790">
            <v>2031107</v>
          </cell>
          <cell r="C3790">
            <v>44375</v>
          </cell>
        </row>
        <row r="3791">
          <cell r="A3791" t="str">
            <v>EURINR21JUN88PE</v>
          </cell>
          <cell r="B3791">
            <v>2031363</v>
          </cell>
          <cell r="C3791">
            <v>44375</v>
          </cell>
        </row>
        <row r="3792">
          <cell r="A3792" t="str">
            <v>EURINR21JUN89.25CE</v>
          </cell>
          <cell r="B3792">
            <v>2033667</v>
          </cell>
          <cell r="C3792">
            <v>44375</v>
          </cell>
        </row>
        <row r="3793">
          <cell r="A3793" t="str">
            <v>EURINR21JUN89.25PE</v>
          </cell>
          <cell r="B3793">
            <v>2033923</v>
          </cell>
          <cell r="C3793">
            <v>44375</v>
          </cell>
        </row>
        <row r="3794">
          <cell r="A3794" t="str">
            <v>EURINR21JUN89.5CE</v>
          </cell>
          <cell r="B3794">
            <v>2034179</v>
          </cell>
          <cell r="C3794">
            <v>44375</v>
          </cell>
        </row>
        <row r="3795">
          <cell r="A3795" t="str">
            <v>EURINR21JUN89.5PE</v>
          </cell>
          <cell r="B3795">
            <v>2034435</v>
          </cell>
          <cell r="C3795">
            <v>44375</v>
          </cell>
        </row>
        <row r="3796">
          <cell r="A3796" t="str">
            <v>EURINR21JUN89.75CE</v>
          </cell>
          <cell r="B3796">
            <v>2034691</v>
          </cell>
          <cell r="C3796">
            <v>44375</v>
          </cell>
        </row>
        <row r="3797">
          <cell r="A3797" t="str">
            <v>EURINR21JUN89.75PE</v>
          </cell>
          <cell r="B3797">
            <v>2034947</v>
          </cell>
          <cell r="C3797">
            <v>44375</v>
          </cell>
        </row>
        <row r="3798">
          <cell r="A3798" t="str">
            <v>EURINR21JUN89CE</v>
          </cell>
          <cell r="B3798">
            <v>2033155</v>
          </cell>
          <cell r="C3798">
            <v>44375</v>
          </cell>
        </row>
        <row r="3799">
          <cell r="A3799" t="str">
            <v>EURINR21JUN89PE</v>
          </cell>
          <cell r="B3799">
            <v>2033411</v>
          </cell>
          <cell r="C3799">
            <v>44375</v>
          </cell>
        </row>
        <row r="3800">
          <cell r="A3800" t="str">
            <v>EURINR21JUN90.25CE</v>
          </cell>
          <cell r="B3800">
            <v>2035715</v>
          </cell>
          <cell r="C3800">
            <v>44375</v>
          </cell>
        </row>
        <row r="3801">
          <cell r="A3801" t="str">
            <v>EURINR21JUN90.25PE</v>
          </cell>
          <cell r="B3801">
            <v>2035971</v>
          </cell>
          <cell r="C3801">
            <v>44375</v>
          </cell>
        </row>
        <row r="3802">
          <cell r="A3802" t="str">
            <v>EURINR21JUN90.5CE</v>
          </cell>
          <cell r="B3802">
            <v>2036227</v>
          </cell>
          <cell r="C3802">
            <v>44375</v>
          </cell>
        </row>
        <row r="3803">
          <cell r="A3803" t="str">
            <v>EURINR21JUN90.5PE</v>
          </cell>
          <cell r="B3803">
            <v>2036483</v>
          </cell>
          <cell r="C3803">
            <v>44375</v>
          </cell>
        </row>
        <row r="3804">
          <cell r="A3804" t="str">
            <v>EURINR21JUN90.75CE</v>
          </cell>
          <cell r="B3804">
            <v>2036739</v>
          </cell>
          <cell r="C3804">
            <v>44375</v>
          </cell>
        </row>
        <row r="3805">
          <cell r="A3805" t="str">
            <v>EURINR21JUN90.75PE</v>
          </cell>
          <cell r="B3805">
            <v>2036995</v>
          </cell>
          <cell r="C3805">
            <v>44375</v>
          </cell>
        </row>
        <row r="3806">
          <cell r="A3806" t="str">
            <v>EURINR21JUN90CE</v>
          </cell>
          <cell r="B3806">
            <v>2035203</v>
          </cell>
          <cell r="C3806">
            <v>44375</v>
          </cell>
        </row>
        <row r="3807">
          <cell r="A3807" t="str">
            <v>EURINR21JUN90PE</v>
          </cell>
          <cell r="B3807">
            <v>2035459</v>
          </cell>
          <cell r="C3807">
            <v>44375</v>
          </cell>
        </row>
        <row r="3808">
          <cell r="A3808" t="str">
            <v>EURINR21JUN91.25CE</v>
          </cell>
          <cell r="B3808">
            <v>265731</v>
          </cell>
          <cell r="C3808">
            <v>44375</v>
          </cell>
        </row>
        <row r="3809">
          <cell r="A3809" t="str">
            <v>EURINR21JUN91.25PE</v>
          </cell>
          <cell r="B3809">
            <v>266755</v>
          </cell>
          <cell r="C3809">
            <v>44375</v>
          </cell>
        </row>
        <row r="3810">
          <cell r="A3810" t="str">
            <v>EURINR21JUN91.5CE</v>
          </cell>
          <cell r="B3810">
            <v>328707</v>
          </cell>
          <cell r="C3810">
            <v>44375</v>
          </cell>
        </row>
        <row r="3811">
          <cell r="A3811" t="str">
            <v>EURINR21JUN91.5PE</v>
          </cell>
          <cell r="B3811">
            <v>329731</v>
          </cell>
          <cell r="C3811">
            <v>44375</v>
          </cell>
        </row>
        <row r="3812">
          <cell r="A3812" t="str">
            <v>EURINR21JUN91.75CE</v>
          </cell>
          <cell r="B3812">
            <v>416003</v>
          </cell>
          <cell r="C3812">
            <v>44375</v>
          </cell>
        </row>
        <row r="3813">
          <cell r="A3813" t="str">
            <v>EURINR21JUN91.75PE</v>
          </cell>
          <cell r="B3813">
            <v>416259</v>
          </cell>
          <cell r="C3813">
            <v>44375</v>
          </cell>
        </row>
        <row r="3814">
          <cell r="A3814" t="str">
            <v>EURINR21JUN91CE</v>
          </cell>
          <cell r="B3814">
            <v>261891</v>
          </cell>
          <cell r="C3814">
            <v>44375</v>
          </cell>
        </row>
        <row r="3815">
          <cell r="A3815" t="str">
            <v>EURINR21JUN91PE</v>
          </cell>
          <cell r="B3815">
            <v>262147</v>
          </cell>
          <cell r="C3815">
            <v>44375</v>
          </cell>
        </row>
        <row r="3816">
          <cell r="A3816" t="str">
            <v>EURINR21JUN92.25CE</v>
          </cell>
          <cell r="B3816">
            <v>477955</v>
          </cell>
          <cell r="C3816">
            <v>44375</v>
          </cell>
        </row>
        <row r="3817">
          <cell r="A3817" t="str">
            <v>EURINR21JUN92.25PE</v>
          </cell>
          <cell r="B3817">
            <v>478211</v>
          </cell>
          <cell r="C3817">
            <v>44375</v>
          </cell>
        </row>
        <row r="3818">
          <cell r="A3818" t="str">
            <v>EURINR21JUN92.5CE</v>
          </cell>
          <cell r="B3818">
            <v>614403</v>
          </cell>
          <cell r="C3818">
            <v>44375</v>
          </cell>
        </row>
        <row r="3819">
          <cell r="A3819" t="str">
            <v>EURINR21JUN92.5PE</v>
          </cell>
          <cell r="B3819">
            <v>614659</v>
          </cell>
          <cell r="C3819">
            <v>44375</v>
          </cell>
        </row>
        <row r="3820">
          <cell r="A3820" t="str">
            <v>EURINR21JUN92.75CE</v>
          </cell>
          <cell r="B3820">
            <v>614915</v>
          </cell>
          <cell r="C3820">
            <v>44375</v>
          </cell>
        </row>
        <row r="3821">
          <cell r="A3821" t="str">
            <v>EURINR21JUN92.75PE</v>
          </cell>
          <cell r="B3821">
            <v>615171</v>
          </cell>
          <cell r="C3821">
            <v>44375</v>
          </cell>
        </row>
        <row r="3822">
          <cell r="A3822" t="str">
            <v>EURINR21JUN92CE</v>
          </cell>
          <cell r="B3822">
            <v>660739</v>
          </cell>
          <cell r="C3822">
            <v>44375</v>
          </cell>
        </row>
        <row r="3823">
          <cell r="A3823" t="str">
            <v>EURINR21JUN92PE</v>
          </cell>
          <cell r="B3823">
            <v>660995</v>
          </cell>
          <cell r="C3823">
            <v>44375</v>
          </cell>
        </row>
        <row r="3824">
          <cell r="A3824" t="str">
            <v>EURINR21JUN93.25CE</v>
          </cell>
          <cell r="B3824">
            <v>385539</v>
          </cell>
          <cell r="C3824">
            <v>44375</v>
          </cell>
        </row>
        <row r="3825">
          <cell r="A3825" t="str">
            <v>EURINR21JUN93.25PE</v>
          </cell>
          <cell r="B3825">
            <v>386819</v>
          </cell>
          <cell r="C3825">
            <v>44375</v>
          </cell>
        </row>
        <row r="3826">
          <cell r="A3826" t="str">
            <v>EURINR21JUN93.5CE</v>
          </cell>
          <cell r="B3826">
            <v>388355</v>
          </cell>
          <cell r="C3826">
            <v>44375</v>
          </cell>
        </row>
        <row r="3827">
          <cell r="A3827" t="str">
            <v>EURINR21JUN93.5PE</v>
          </cell>
          <cell r="B3827">
            <v>431875</v>
          </cell>
          <cell r="C3827">
            <v>44375</v>
          </cell>
        </row>
        <row r="3828">
          <cell r="A3828" t="str">
            <v>EURINR21JUN93.75CE</v>
          </cell>
          <cell r="B3828">
            <v>432131</v>
          </cell>
          <cell r="C3828">
            <v>44375</v>
          </cell>
        </row>
        <row r="3829">
          <cell r="A3829" t="str">
            <v>EURINR21JUN93.75PE</v>
          </cell>
          <cell r="B3829">
            <v>448259</v>
          </cell>
          <cell r="C3829">
            <v>44375</v>
          </cell>
        </row>
        <row r="3830">
          <cell r="A3830" t="str">
            <v>EURINR21JUN93CE</v>
          </cell>
          <cell r="B3830">
            <v>382979</v>
          </cell>
          <cell r="C3830">
            <v>44375</v>
          </cell>
        </row>
        <row r="3831">
          <cell r="A3831" t="str">
            <v>EURINR21JUN93PE</v>
          </cell>
          <cell r="B3831">
            <v>385283</v>
          </cell>
          <cell r="C3831">
            <v>44375</v>
          </cell>
        </row>
        <row r="3832">
          <cell r="A3832" t="str">
            <v>EURINR21JUN94.25CE</v>
          </cell>
          <cell r="B3832">
            <v>539907</v>
          </cell>
          <cell r="C3832">
            <v>44375</v>
          </cell>
        </row>
        <row r="3833">
          <cell r="A3833" t="str">
            <v>EURINR21JUN94.25PE</v>
          </cell>
          <cell r="B3833">
            <v>543491</v>
          </cell>
          <cell r="C3833">
            <v>44375</v>
          </cell>
        </row>
        <row r="3834">
          <cell r="A3834" t="str">
            <v>EURINR21JUN94.5CE</v>
          </cell>
          <cell r="B3834">
            <v>543747</v>
          </cell>
          <cell r="C3834">
            <v>44375</v>
          </cell>
        </row>
        <row r="3835">
          <cell r="A3835" t="str">
            <v>EURINR21JUN94.5PE</v>
          </cell>
          <cell r="B3835">
            <v>636675</v>
          </cell>
          <cell r="C3835">
            <v>44375</v>
          </cell>
        </row>
        <row r="3836">
          <cell r="A3836" t="str">
            <v>EURINR21JUN94.75CE</v>
          </cell>
          <cell r="B3836">
            <v>1425155</v>
          </cell>
          <cell r="C3836">
            <v>44375</v>
          </cell>
        </row>
        <row r="3837">
          <cell r="A3837" t="str">
            <v>EURINR21JUN94.75PE</v>
          </cell>
          <cell r="B3837">
            <v>1425411</v>
          </cell>
          <cell r="C3837">
            <v>44375</v>
          </cell>
        </row>
        <row r="3838">
          <cell r="A3838" t="str">
            <v>EURINR21JUN94CE</v>
          </cell>
          <cell r="B3838">
            <v>285955</v>
          </cell>
          <cell r="C3838">
            <v>44375</v>
          </cell>
        </row>
        <row r="3839">
          <cell r="A3839" t="str">
            <v>EURINR21JUN94PE</v>
          </cell>
          <cell r="B3839">
            <v>286723</v>
          </cell>
          <cell r="C3839">
            <v>44375</v>
          </cell>
        </row>
        <row r="3840">
          <cell r="A3840" t="str">
            <v>EURINR21JUN95.25CE</v>
          </cell>
          <cell r="B3840">
            <v>689411</v>
          </cell>
          <cell r="C3840">
            <v>44375</v>
          </cell>
        </row>
        <row r="3841">
          <cell r="A3841" t="str">
            <v>EURINR21JUN95.25PE</v>
          </cell>
          <cell r="B3841">
            <v>689667</v>
          </cell>
          <cell r="C3841">
            <v>44375</v>
          </cell>
        </row>
        <row r="3842">
          <cell r="A3842" t="str">
            <v>EURINR21JUN95.5CE</v>
          </cell>
          <cell r="B3842">
            <v>916995</v>
          </cell>
          <cell r="C3842">
            <v>44375</v>
          </cell>
        </row>
        <row r="3843">
          <cell r="A3843" t="str">
            <v>EURINR21JUN95.5PE</v>
          </cell>
          <cell r="B3843">
            <v>919811</v>
          </cell>
          <cell r="C3843">
            <v>44375</v>
          </cell>
        </row>
        <row r="3844">
          <cell r="A3844" t="str">
            <v>EURINR21JUN95.75CE</v>
          </cell>
          <cell r="B3844">
            <v>2630147</v>
          </cell>
          <cell r="C3844">
            <v>44375</v>
          </cell>
        </row>
        <row r="3845">
          <cell r="A3845" t="str">
            <v>EURINR21JUN95.75PE</v>
          </cell>
          <cell r="B3845">
            <v>2630403</v>
          </cell>
          <cell r="C3845">
            <v>44375</v>
          </cell>
        </row>
        <row r="3846">
          <cell r="A3846" t="str">
            <v>EURINR21JUN95CE</v>
          </cell>
          <cell r="B3846">
            <v>688899</v>
          </cell>
          <cell r="C3846">
            <v>44375</v>
          </cell>
        </row>
        <row r="3847">
          <cell r="A3847" t="str">
            <v>EURINR21JUN95PE</v>
          </cell>
          <cell r="B3847">
            <v>689155</v>
          </cell>
          <cell r="C3847">
            <v>44375</v>
          </cell>
        </row>
        <row r="3848">
          <cell r="A3848" t="str">
            <v>EURINR21JUN96.25CE</v>
          </cell>
          <cell r="B3848">
            <v>393219</v>
          </cell>
          <cell r="C3848">
            <v>44375</v>
          </cell>
        </row>
        <row r="3849">
          <cell r="A3849" t="str">
            <v>EURINR21JUN96.25PE</v>
          </cell>
          <cell r="B3849">
            <v>397315</v>
          </cell>
          <cell r="C3849">
            <v>44375</v>
          </cell>
        </row>
        <row r="3850">
          <cell r="A3850" t="str">
            <v>EURINR21JUN96CE</v>
          </cell>
          <cell r="B3850">
            <v>3881731</v>
          </cell>
          <cell r="C3850">
            <v>44375</v>
          </cell>
        </row>
        <row r="3851">
          <cell r="A3851" t="str">
            <v>EURINR21JUN96PE</v>
          </cell>
          <cell r="B3851">
            <v>3881987</v>
          </cell>
          <cell r="C3851">
            <v>44375</v>
          </cell>
        </row>
        <row r="3852">
          <cell r="A3852" t="str">
            <v>EURINR21SEP79.75CE</v>
          </cell>
          <cell r="B3852">
            <v>373251</v>
          </cell>
          <cell r="C3852">
            <v>44467</v>
          </cell>
        </row>
        <row r="3853">
          <cell r="A3853" t="str">
            <v>EURINR21SEP79.75PE</v>
          </cell>
          <cell r="B3853">
            <v>373507</v>
          </cell>
          <cell r="C3853">
            <v>44467</v>
          </cell>
        </row>
        <row r="3854">
          <cell r="A3854" t="str">
            <v>EURINR21SEP80.25CE</v>
          </cell>
          <cell r="B3854">
            <v>390147</v>
          </cell>
          <cell r="C3854">
            <v>44467</v>
          </cell>
        </row>
        <row r="3855">
          <cell r="A3855" t="str">
            <v>EURINR21SEP80.25PE</v>
          </cell>
          <cell r="B3855">
            <v>391171</v>
          </cell>
          <cell r="C3855">
            <v>44467</v>
          </cell>
        </row>
        <row r="3856">
          <cell r="A3856" t="str">
            <v>EURINR21SEP80.5CE</v>
          </cell>
          <cell r="B3856">
            <v>391427</v>
          </cell>
          <cell r="C3856">
            <v>44467</v>
          </cell>
        </row>
        <row r="3857">
          <cell r="A3857" t="str">
            <v>EURINR21SEP80.5PE</v>
          </cell>
          <cell r="B3857">
            <v>406787</v>
          </cell>
          <cell r="C3857">
            <v>44467</v>
          </cell>
        </row>
        <row r="3858">
          <cell r="A3858" t="str">
            <v>EURINR21SEP80.75CE</v>
          </cell>
          <cell r="B3858">
            <v>407043</v>
          </cell>
          <cell r="C3858">
            <v>44467</v>
          </cell>
        </row>
        <row r="3859">
          <cell r="A3859" t="str">
            <v>EURINR21SEP80.75PE</v>
          </cell>
          <cell r="B3859">
            <v>473347</v>
          </cell>
          <cell r="C3859">
            <v>44467</v>
          </cell>
        </row>
        <row r="3860">
          <cell r="A3860" t="str">
            <v>EURINR21SEP80CE</v>
          </cell>
          <cell r="B3860">
            <v>374787</v>
          </cell>
          <cell r="C3860">
            <v>44467</v>
          </cell>
        </row>
        <row r="3861">
          <cell r="A3861" t="str">
            <v>EURINR21SEP80PE</v>
          </cell>
          <cell r="B3861">
            <v>376323</v>
          </cell>
          <cell r="C3861">
            <v>44467</v>
          </cell>
        </row>
        <row r="3862">
          <cell r="A3862" t="str">
            <v>EURINR21SEP81.25CE</v>
          </cell>
          <cell r="B3862">
            <v>484611</v>
          </cell>
          <cell r="C3862">
            <v>44467</v>
          </cell>
        </row>
        <row r="3863">
          <cell r="A3863" t="str">
            <v>EURINR21SEP81.25PE</v>
          </cell>
          <cell r="B3863">
            <v>500995</v>
          </cell>
          <cell r="C3863">
            <v>44467</v>
          </cell>
        </row>
        <row r="3864">
          <cell r="A3864" t="str">
            <v>EURINR21SEP81.5CE</v>
          </cell>
          <cell r="B3864">
            <v>505091</v>
          </cell>
          <cell r="C3864">
            <v>44467</v>
          </cell>
        </row>
        <row r="3865">
          <cell r="A3865" t="str">
            <v>EURINR21SEP81.5PE</v>
          </cell>
          <cell r="B3865">
            <v>505347</v>
          </cell>
          <cell r="C3865">
            <v>44467</v>
          </cell>
        </row>
        <row r="3866">
          <cell r="A3866" t="str">
            <v>EURINR21SEP81.75CE</v>
          </cell>
          <cell r="B3866">
            <v>505603</v>
          </cell>
          <cell r="C3866">
            <v>44467</v>
          </cell>
        </row>
        <row r="3867">
          <cell r="A3867" t="str">
            <v>EURINR21SEP81.75PE</v>
          </cell>
          <cell r="B3867">
            <v>505859</v>
          </cell>
          <cell r="C3867">
            <v>44467</v>
          </cell>
        </row>
        <row r="3868">
          <cell r="A3868" t="str">
            <v>EURINR21SEP81CE</v>
          </cell>
          <cell r="B3868">
            <v>473603</v>
          </cell>
          <cell r="C3868">
            <v>44467</v>
          </cell>
        </row>
        <row r="3869">
          <cell r="A3869" t="str">
            <v>EURINR21SEP81PE</v>
          </cell>
          <cell r="B3869">
            <v>484355</v>
          </cell>
          <cell r="C3869">
            <v>44467</v>
          </cell>
        </row>
        <row r="3870">
          <cell r="A3870" t="str">
            <v>EURINR21SEP82.25CE</v>
          </cell>
          <cell r="B3870">
            <v>529411</v>
          </cell>
          <cell r="C3870">
            <v>44467</v>
          </cell>
        </row>
        <row r="3871">
          <cell r="A3871" t="str">
            <v>EURINR21SEP82.25PE</v>
          </cell>
          <cell r="B3871">
            <v>529667</v>
          </cell>
          <cell r="C3871">
            <v>44467</v>
          </cell>
        </row>
        <row r="3872">
          <cell r="A3872" t="str">
            <v>EURINR21SEP82.5CE</v>
          </cell>
          <cell r="B3872">
            <v>536579</v>
          </cell>
          <cell r="C3872">
            <v>44467</v>
          </cell>
        </row>
        <row r="3873">
          <cell r="A3873" t="str">
            <v>EURINR21SEP82.5PE</v>
          </cell>
          <cell r="B3873">
            <v>537347</v>
          </cell>
          <cell r="C3873">
            <v>44467</v>
          </cell>
        </row>
        <row r="3874">
          <cell r="A3874" t="str">
            <v>EURINR21SEP82.75CE</v>
          </cell>
          <cell r="B3874">
            <v>541187</v>
          </cell>
          <cell r="C3874">
            <v>44467</v>
          </cell>
        </row>
        <row r="3875">
          <cell r="A3875" t="str">
            <v>EURINR21SEP82.75PE</v>
          </cell>
          <cell r="B3875">
            <v>541443</v>
          </cell>
          <cell r="C3875">
            <v>44467</v>
          </cell>
        </row>
        <row r="3876">
          <cell r="A3876" t="str">
            <v>EURINR21SEP82CE</v>
          </cell>
          <cell r="B3876">
            <v>519683</v>
          </cell>
          <cell r="C3876">
            <v>44467</v>
          </cell>
        </row>
        <row r="3877">
          <cell r="A3877" t="str">
            <v>EURINR21SEP82PE</v>
          </cell>
          <cell r="B3877">
            <v>522755</v>
          </cell>
          <cell r="C3877">
            <v>44467</v>
          </cell>
        </row>
        <row r="3878">
          <cell r="A3878" t="str">
            <v>EURINR21SEP83.25CE</v>
          </cell>
          <cell r="B3878">
            <v>634115</v>
          </cell>
          <cell r="C3878">
            <v>44467</v>
          </cell>
        </row>
        <row r="3879">
          <cell r="A3879" t="str">
            <v>EURINR21SEP83.25PE</v>
          </cell>
          <cell r="B3879">
            <v>637187</v>
          </cell>
          <cell r="C3879">
            <v>44467</v>
          </cell>
        </row>
        <row r="3880">
          <cell r="A3880" t="str">
            <v>EURINR21SEP83.5CE</v>
          </cell>
          <cell r="B3880">
            <v>637699</v>
          </cell>
          <cell r="C3880">
            <v>44467</v>
          </cell>
        </row>
        <row r="3881">
          <cell r="A3881" t="str">
            <v>EURINR21SEP83.5PE</v>
          </cell>
          <cell r="B3881">
            <v>638467</v>
          </cell>
          <cell r="C3881">
            <v>44467</v>
          </cell>
        </row>
        <row r="3882">
          <cell r="A3882" t="str">
            <v>EURINR21SEP83.75CE</v>
          </cell>
          <cell r="B3882">
            <v>639747</v>
          </cell>
          <cell r="C3882">
            <v>44467</v>
          </cell>
        </row>
        <row r="3883">
          <cell r="A3883" t="str">
            <v>EURINR21SEP83.75PE</v>
          </cell>
          <cell r="B3883">
            <v>640003</v>
          </cell>
          <cell r="C3883">
            <v>44467</v>
          </cell>
        </row>
        <row r="3884">
          <cell r="A3884" t="str">
            <v>EURINR21SEP83CE</v>
          </cell>
          <cell r="B3884">
            <v>544515</v>
          </cell>
          <cell r="C3884">
            <v>44467</v>
          </cell>
        </row>
        <row r="3885">
          <cell r="A3885" t="str">
            <v>EURINR21SEP83PE</v>
          </cell>
          <cell r="B3885">
            <v>544771</v>
          </cell>
          <cell r="C3885">
            <v>44467</v>
          </cell>
        </row>
        <row r="3886">
          <cell r="A3886" t="str">
            <v>EURINR21SEP84.25CE</v>
          </cell>
          <cell r="B3886">
            <v>721411</v>
          </cell>
          <cell r="C3886">
            <v>44467</v>
          </cell>
        </row>
        <row r="3887">
          <cell r="A3887" t="str">
            <v>EURINR21SEP84.25PE</v>
          </cell>
          <cell r="B3887">
            <v>768003</v>
          </cell>
          <cell r="C3887">
            <v>44467</v>
          </cell>
        </row>
        <row r="3888">
          <cell r="A3888" t="str">
            <v>EURINR21SEP84.5CE</v>
          </cell>
          <cell r="B3888">
            <v>768515</v>
          </cell>
          <cell r="C3888">
            <v>44467</v>
          </cell>
        </row>
        <row r="3889">
          <cell r="A3889" t="str">
            <v>EURINR21SEP84.5PE</v>
          </cell>
          <cell r="B3889">
            <v>772355</v>
          </cell>
          <cell r="C3889">
            <v>44467</v>
          </cell>
        </row>
        <row r="3890">
          <cell r="A3890" t="str">
            <v>EURINR21SEP84.75CE</v>
          </cell>
          <cell r="B3890">
            <v>772611</v>
          </cell>
          <cell r="C3890">
            <v>44467</v>
          </cell>
        </row>
        <row r="3891">
          <cell r="A3891" t="str">
            <v>EURINR21SEP84.75PE</v>
          </cell>
          <cell r="B3891">
            <v>772867</v>
          </cell>
          <cell r="C3891">
            <v>44467</v>
          </cell>
        </row>
        <row r="3892">
          <cell r="A3892" t="str">
            <v>EURINR21SEP84CE</v>
          </cell>
          <cell r="B3892">
            <v>713731</v>
          </cell>
          <cell r="C3892">
            <v>44467</v>
          </cell>
        </row>
        <row r="3893">
          <cell r="A3893" t="str">
            <v>EURINR21SEP84PE</v>
          </cell>
          <cell r="B3893">
            <v>721155</v>
          </cell>
          <cell r="C3893">
            <v>44467</v>
          </cell>
        </row>
        <row r="3894">
          <cell r="A3894" t="str">
            <v>EURINR21SEP85.25CE</v>
          </cell>
          <cell r="B3894">
            <v>775427</v>
          </cell>
          <cell r="C3894">
            <v>44467</v>
          </cell>
        </row>
        <row r="3895">
          <cell r="A3895" t="str">
            <v>EURINR21SEP85.25PE</v>
          </cell>
          <cell r="B3895">
            <v>775683</v>
          </cell>
          <cell r="C3895">
            <v>44467</v>
          </cell>
        </row>
        <row r="3896">
          <cell r="A3896" t="str">
            <v>EURINR21SEP85.5CE</v>
          </cell>
          <cell r="B3896">
            <v>775939</v>
          </cell>
          <cell r="C3896">
            <v>44467</v>
          </cell>
        </row>
        <row r="3897">
          <cell r="A3897" t="str">
            <v>EURINR21SEP85.5PE</v>
          </cell>
          <cell r="B3897">
            <v>776195</v>
          </cell>
          <cell r="C3897">
            <v>44467</v>
          </cell>
        </row>
        <row r="3898">
          <cell r="A3898" t="str">
            <v>EURINR21SEP85.75CE</v>
          </cell>
          <cell r="B3898">
            <v>779523</v>
          </cell>
          <cell r="C3898">
            <v>44467</v>
          </cell>
        </row>
        <row r="3899">
          <cell r="A3899" t="str">
            <v>EURINR21SEP85.75PE</v>
          </cell>
          <cell r="B3899">
            <v>779779</v>
          </cell>
          <cell r="C3899">
            <v>44467</v>
          </cell>
        </row>
        <row r="3900">
          <cell r="A3900" t="str">
            <v>EURINR21SEP85CE</v>
          </cell>
          <cell r="B3900">
            <v>773891</v>
          </cell>
          <cell r="C3900">
            <v>44467</v>
          </cell>
        </row>
        <row r="3901">
          <cell r="A3901" t="str">
            <v>EURINR21SEP85PE</v>
          </cell>
          <cell r="B3901">
            <v>774147</v>
          </cell>
          <cell r="C3901">
            <v>44467</v>
          </cell>
        </row>
        <row r="3902">
          <cell r="A3902" t="str">
            <v>EURINR21SEP86.25CE</v>
          </cell>
          <cell r="B3902">
            <v>781059</v>
          </cell>
          <cell r="C3902">
            <v>44467</v>
          </cell>
        </row>
        <row r="3903">
          <cell r="A3903" t="str">
            <v>EURINR21SEP86.25PE</v>
          </cell>
          <cell r="B3903">
            <v>786435</v>
          </cell>
          <cell r="C3903">
            <v>44467</v>
          </cell>
        </row>
        <row r="3904">
          <cell r="A3904" t="str">
            <v>EURINR21SEP86.5CE</v>
          </cell>
          <cell r="B3904">
            <v>786691</v>
          </cell>
          <cell r="C3904">
            <v>44467</v>
          </cell>
        </row>
        <row r="3905">
          <cell r="A3905" t="str">
            <v>EURINR21SEP86.5PE</v>
          </cell>
          <cell r="B3905">
            <v>789251</v>
          </cell>
          <cell r="C3905">
            <v>44467</v>
          </cell>
        </row>
        <row r="3906">
          <cell r="A3906" t="str">
            <v>EURINR21SEP86.75CE</v>
          </cell>
          <cell r="B3906">
            <v>808195</v>
          </cell>
          <cell r="C3906">
            <v>44467</v>
          </cell>
        </row>
        <row r="3907">
          <cell r="A3907" t="str">
            <v>EURINR21SEP86.75PE</v>
          </cell>
          <cell r="B3907">
            <v>808451</v>
          </cell>
          <cell r="C3907">
            <v>44467</v>
          </cell>
        </row>
        <row r="3908">
          <cell r="A3908" t="str">
            <v>EURINR21SEP86CE</v>
          </cell>
          <cell r="B3908">
            <v>780035</v>
          </cell>
          <cell r="C3908">
            <v>44467</v>
          </cell>
        </row>
        <row r="3909">
          <cell r="A3909" t="str">
            <v>EURINR21SEP86PE</v>
          </cell>
          <cell r="B3909">
            <v>780291</v>
          </cell>
          <cell r="C3909">
            <v>44467</v>
          </cell>
        </row>
        <row r="3910">
          <cell r="A3910" t="str">
            <v>EURINR21SEP87.25CE</v>
          </cell>
          <cell r="B3910">
            <v>811267</v>
          </cell>
          <cell r="C3910">
            <v>44467</v>
          </cell>
        </row>
        <row r="3911">
          <cell r="A3911" t="str">
            <v>EURINR21SEP87.25PE</v>
          </cell>
          <cell r="B3911">
            <v>811523</v>
          </cell>
          <cell r="C3911">
            <v>44467</v>
          </cell>
        </row>
        <row r="3912">
          <cell r="A3912" t="str">
            <v>EURINR21SEP87.5CE</v>
          </cell>
          <cell r="B3912">
            <v>813827</v>
          </cell>
          <cell r="C3912">
            <v>44467</v>
          </cell>
        </row>
        <row r="3913">
          <cell r="A3913" t="str">
            <v>EURINR21SEP87.5PE</v>
          </cell>
          <cell r="B3913">
            <v>814083</v>
          </cell>
          <cell r="C3913">
            <v>44467</v>
          </cell>
        </row>
        <row r="3914">
          <cell r="A3914" t="str">
            <v>EURINR21SEP87.75CE</v>
          </cell>
          <cell r="B3914">
            <v>829443</v>
          </cell>
          <cell r="C3914">
            <v>44467</v>
          </cell>
        </row>
        <row r="3915">
          <cell r="A3915" t="str">
            <v>EURINR21SEP87.75PE</v>
          </cell>
          <cell r="B3915">
            <v>829699</v>
          </cell>
          <cell r="C3915">
            <v>44467</v>
          </cell>
        </row>
        <row r="3916">
          <cell r="A3916" t="str">
            <v>EURINR21SEP87CE</v>
          </cell>
          <cell r="B3916">
            <v>809475</v>
          </cell>
          <cell r="C3916">
            <v>44467</v>
          </cell>
        </row>
        <row r="3917">
          <cell r="A3917" t="str">
            <v>EURINR21SEP87PE</v>
          </cell>
          <cell r="B3917">
            <v>809987</v>
          </cell>
          <cell r="C3917">
            <v>44467</v>
          </cell>
        </row>
        <row r="3918">
          <cell r="A3918" t="str">
            <v>EURINR21SEP88.25CE</v>
          </cell>
          <cell r="B3918">
            <v>835843</v>
          </cell>
          <cell r="C3918">
            <v>44467</v>
          </cell>
        </row>
        <row r="3919">
          <cell r="A3919" t="str">
            <v>EURINR21SEP88.25PE</v>
          </cell>
          <cell r="B3919">
            <v>836099</v>
          </cell>
          <cell r="C3919">
            <v>44467</v>
          </cell>
        </row>
        <row r="3920">
          <cell r="A3920" t="str">
            <v>EURINR21SEP88.5CE</v>
          </cell>
          <cell r="B3920">
            <v>836355</v>
          </cell>
          <cell r="C3920">
            <v>44467</v>
          </cell>
        </row>
        <row r="3921">
          <cell r="A3921" t="str">
            <v>EURINR21SEP88.5PE</v>
          </cell>
          <cell r="B3921">
            <v>836611</v>
          </cell>
          <cell r="C3921">
            <v>44467</v>
          </cell>
        </row>
        <row r="3922">
          <cell r="A3922" t="str">
            <v>EURINR21SEP88.75CE</v>
          </cell>
          <cell r="B3922">
            <v>837891</v>
          </cell>
          <cell r="C3922">
            <v>44467</v>
          </cell>
        </row>
        <row r="3923">
          <cell r="A3923" t="str">
            <v>EURINR21SEP88.75PE</v>
          </cell>
          <cell r="B3923">
            <v>838147</v>
          </cell>
          <cell r="C3923">
            <v>44467</v>
          </cell>
        </row>
        <row r="3924">
          <cell r="A3924" t="str">
            <v>EURINR21SEP88CE</v>
          </cell>
          <cell r="B3924">
            <v>832771</v>
          </cell>
          <cell r="C3924">
            <v>44467</v>
          </cell>
        </row>
        <row r="3925">
          <cell r="A3925" t="str">
            <v>EURINR21SEP88PE</v>
          </cell>
          <cell r="B3925">
            <v>833027</v>
          </cell>
          <cell r="C3925">
            <v>44467</v>
          </cell>
        </row>
        <row r="3926">
          <cell r="A3926" t="str">
            <v>EURINR21SEP89.25CE</v>
          </cell>
          <cell r="B3926">
            <v>840963</v>
          </cell>
          <cell r="C3926">
            <v>44467</v>
          </cell>
        </row>
        <row r="3927">
          <cell r="A3927" t="str">
            <v>EURINR21SEP89.25PE</v>
          </cell>
          <cell r="B3927">
            <v>841219</v>
          </cell>
          <cell r="C3927">
            <v>44467</v>
          </cell>
        </row>
        <row r="3928">
          <cell r="A3928" t="str">
            <v>EURINR21SEP89.5CE</v>
          </cell>
          <cell r="B3928">
            <v>841987</v>
          </cell>
          <cell r="C3928">
            <v>44467</v>
          </cell>
        </row>
        <row r="3929">
          <cell r="A3929" t="str">
            <v>EURINR21SEP89.5PE</v>
          </cell>
          <cell r="B3929">
            <v>843267</v>
          </cell>
          <cell r="C3929">
            <v>44467</v>
          </cell>
        </row>
        <row r="3930">
          <cell r="A3930" t="str">
            <v>EURINR21SEP89.75CE</v>
          </cell>
          <cell r="B3930">
            <v>844547</v>
          </cell>
          <cell r="C3930">
            <v>44467</v>
          </cell>
        </row>
        <row r="3931">
          <cell r="A3931" t="str">
            <v>EURINR21SEP89.75PE</v>
          </cell>
          <cell r="B3931">
            <v>844803</v>
          </cell>
          <cell r="C3931">
            <v>44467</v>
          </cell>
        </row>
        <row r="3932">
          <cell r="A3932" t="str">
            <v>EURINR21SEP89CE</v>
          </cell>
          <cell r="B3932">
            <v>840195</v>
          </cell>
          <cell r="C3932">
            <v>44467</v>
          </cell>
        </row>
        <row r="3933">
          <cell r="A3933" t="str">
            <v>EURINR21SEP89PE</v>
          </cell>
          <cell r="B3933">
            <v>840451</v>
          </cell>
          <cell r="C3933">
            <v>44467</v>
          </cell>
        </row>
        <row r="3934">
          <cell r="A3934" t="str">
            <v>EURINR21SEP90.25CE</v>
          </cell>
          <cell r="B3934">
            <v>851459</v>
          </cell>
          <cell r="C3934">
            <v>44467</v>
          </cell>
        </row>
        <row r="3935">
          <cell r="A3935" t="str">
            <v>EURINR21SEP90.25PE</v>
          </cell>
          <cell r="B3935">
            <v>851715</v>
          </cell>
          <cell r="C3935">
            <v>44467</v>
          </cell>
        </row>
        <row r="3936">
          <cell r="A3936" t="str">
            <v>EURINR21SEP90.5CE</v>
          </cell>
          <cell r="B3936">
            <v>852739</v>
          </cell>
          <cell r="C3936">
            <v>44467</v>
          </cell>
        </row>
        <row r="3937">
          <cell r="A3937" t="str">
            <v>EURINR21SEP90.5PE</v>
          </cell>
          <cell r="B3937">
            <v>852995</v>
          </cell>
          <cell r="C3937">
            <v>44467</v>
          </cell>
        </row>
        <row r="3938">
          <cell r="A3938" t="str">
            <v>EURINR21SEP90.75CE</v>
          </cell>
          <cell r="B3938">
            <v>853251</v>
          </cell>
          <cell r="C3938">
            <v>44467</v>
          </cell>
        </row>
        <row r="3939">
          <cell r="A3939" t="str">
            <v>EURINR21SEP90.75PE</v>
          </cell>
          <cell r="B3939">
            <v>853507</v>
          </cell>
          <cell r="C3939">
            <v>44467</v>
          </cell>
        </row>
        <row r="3940">
          <cell r="A3940" t="str">
            <v>EURINR21SEP90CE</v>
          </cell>
          <cell r="B3940">
            <v>847875</v>
          </cell>
          <cell r="C3940">
            <v>44467</v>
          </cell>
        </row>
        <row r="3941">
          <cell r="A3941" t="str">
            <v>EURINR21SEP90PE</v>
          </cell>
          <cell r="B3941">
            <v>850179</v>
          </cell>
          <cell r="C3941">
            <v>44467</v>
          </cell>
        </row>
        <row r="3942">
          <cell r="A3942" t="str">
            <v>EURINR21SEP91.25CE</v>
          </cell>
          <cell r="B3942">
            <v>888323</v>
          </cell>
          <cell r="C3942">
            <v>44467</v>
          </cell>
        </row>
        <row r="3943">
          <cell r="A3943" t="str">
            <v>EURINR21SEP91.25PE</v>
          </cell>
          <cell r="B3943">
            <v>892419</v>
          </cell>
          <cell r="C3943">
            <v>44467</v>
          </cell>
        </row>
        <row r="3944">
          <cell r="A3944" t="str">
            <v>EURINR21SEP91.5CE</v>
          </cell>
          <cell r="B3944">
            <v>911363</v>
          </cell>
          <cell r="C3944">
            <v>44467</v>
          </cell>
        </row>
        <row r="3945">
          <cell r="A3945" t="str">
            <v>EURINR21SEP91.5PE</v>
          </cell>
          <cell r="B3945">
            <v>911619</v>
          </cell>
          <cell r="C3945">
            <v>44467</v>
          </cell>
        </row>
        <row r="3946">
          <cell r="A3946" t="str">
            <v>EURINR21SEP91.75CE</v>
          </cell>
          <cell r="B3946">
            <v>911875</v>
          </cell>
          <cell r="C3946">
            <v>44467</v>
          </cell>
        </row>
        <row r="3947">
          <cell r="A3947" t="str">
            <v>EURINR21SEP91.75PE</v>
          </cell>
          <cell r="B3947">
            <v>912131</v>
          </cell>
          <cell r="C3947">
            <v>44467</v>
          </cell>
        </row>
        <row r="3948">
          <cell r="A3948" t="str">
            <v>EURINR21SEP91CE</v>
          </cell>
          <cell r="B3948">
            <v>883203</v>
          </cell>
          <cell r="C3948">
            <v>44467</v>
          </cell>
        </row>
        <row r="3949">
          <cell r="A3949" t="str">
            <v>EURINR21SEP91PE</v>
          </cell>
          <cell r="B3949">
            <v>888067</v>
          </cell>
          <cell r="C3949">
            <v>44467</v>
          </cell>
        </row>
        <row r="3950">
          <cell r="A3950" t="str">
            <v>EURINR21SEP92.25CE</v>
          </cell>
          <cell r="B3950">
            <v>264451</v>
          </cell>
          <cell r="C3950">
            <v>44467</v>
          </cell>
        </row>
        <row r="3951">
          <cell r="A3951" t="str">
            <v>EURINR21SEP92.25PE</v>
          </cell>
          <cell r="B3951">
            <v>264707</v>
          </cell>
          <cell r="C3951">
            <v>44467</v>
          </cell>
        </row>
        <row r="3952">
          <cell r="A3952" t="str">
            <v>EURINR21SEP92.5CE</v>
          </cell>
          <cell r="B3952">
            <v>355075</v>
          </cell>
          <cell r="C3952">
            <v>44467</v>
          </cell>
        </row>
        <row r="3953">
          <cell r="A3953" t="str">
            <v>EURINR21SEP92.5PE</v>
          </cell>
          <cell r="B3953">
            <v>355331</v>
          </cell>
          <cell r="C3953">
            <v>44467</v>
          </cell>
        </row>
        <row r="3954">
          <cell r="A3954" t="str">
            <v>EURINR21SEP92.75CE</v>
          </cell>
          <cell r="B3954">
            <v>344579</v>
          </cell>
          <cell r="C3954">
            <v>44467</v>
          </cell>
        </row>
        <row r="3955">
          <cell r="A3955" t="str">
            <v>EURINR21SEP92.75PE</v>
          </cell>
          <cell r="B3955">
            <v>347139</v>
          </cell>
          <cell r="C3955">
            <v>44467</v>
          </cell>
        </row>
        <row r="3956">
          <cell r="A3956" t="str">
            <v>EURINR21SEP92CE</v>
          </cell>
          <cell r="B3956">
            <v>295939</v>
          </cell>
          <cell r="C3956">
            <v>44467</v>
          </cell>
        </row>
        <row r="3957">
          <cell r="A3957" t="str">
            <v>EURINR21SEP92PE</v>
          </cell>
          <cell r="B3957">
            <v>296963</v>
          </cell>
          <cell r="C3957">
            <v>44467</v>
          </cell>
        </row>
        <row r="3958">
          <cell r="A3958" t="str">
            <v>EURINR21SEP93.25CE</v>
          </cell>
          <cell r="B3958">
            <v>396547</v>
          </cell>
          <cell r="C3958">
            <v>44467</v>
          </cell>
        </row>
        <row r="3959">
          <cell r="A3959" t="str">
            <v>EURINR21SEP93.25PE</v>
          </cell>
          <cell r="B3959">
            <v>397827</v>
          </cell>
          <cell r="C3959">
            <v>44467</v>
          </cell>
        </row>
        <row r="3960">
          <cell r="A3960" t="str">
            <v>EURINR21SEP93.5CE</v>
          </cell>
          <cell r="B3960">
            <v>398339</v>
          </cell>
          <cell r="C3960">
            <v>44467</v>
          </cell>
        </row>
        <row r="3961">
          <cell r="A3961" t="str">
            <v>EURINR21SEP93.5PE</v>
          </cell>
          <cell r="B3961">
            <v>398595</v>
          </cell>
          <cell r="C3961">
            <v>44467</v>
          </cell>
        </row>
        <row r="3962">
          <cell r="A3962" t="str">
            <v>EURINR21SEP93.75CE</v>
          </cell>
          <cell r="B3962">
            <v>860931</v>
          </cell>
          <cell r="C3962">
            <v>44467</v>
          </cell>
        </row>
        <row r="3963">
          <cell r="A3963" t="str">
            <v>EURINR21SEP93.75PE</v>
          </cell>
          <cell r="B3963">
            <v>861187</v>
          </cell>
          <cell r="C3963">
            <v>44467</v>
          </cell>
        </row>
        <row r="3964">
          <cell r="A3964" t="str">
            <v>EURINR21SEP93CE</v>
          </cell>
          <cell r="B3964">
            <v>347395</v>
          </cell>
          <cell r="C3964">
            <v>44467</v>
          </cell>
        </row>
        <row r="3965">
          <cell r="A3965" t="str">
            <v>EURINR21SEP93PE</v>
          </cell>
          <cell r="B3965">
            <v>348419</v>
          </cell>
          <cell r="C3965">
            <v>44467</v>
          </cell>
        </row>
        <row r="3966">
          <cell r="A3966" t="str">
            <v>EURINR21SEP94.25CE</v>
          </cell>
          <cell r="B3966">
            <v>904963</v>
          </cell>
          <cell r="C3966">
            <v>44467</v>
          </cell>
        </row>
        <row r="3967">
          <cell r="A3967" t="str">
            <v>EURINR21SEP94.25PE</v>
          </cell>
          <cell r="B3967">
            <v>905731</v>
          </cell>
          <cell r="C3967">
            <v>44467</v>
          </cell>
        </row>
        <row r="3968">
          <cell r="A3968" t="str">
            <v>EURINR21SEP94.5CE</v>
          </cell>
          <cell r="B3968">
            <v>520707</v>
          </cell>
          <cell r="C3968">
            <v>44467</v>
          </cell>
        </row>
        <row r="3969">
          <cell r="A3969" t="str">
            <v>EURINR21SEP94.5PE</v>
          </cell>
          <cell r="B3969">
            <v>522499</v>
          </cell>
          <cell r="C3969">
            <v>44467</v>
          </cell>
        </row>
        <row r="3970">
          <cell r="A3970" t="str">
            <v>EURINR21SEP94.75CE</v>
          </cell>
          <cell r="B3970">
            <v>747011</v>
          </cell>
          <cell r="C3970">
            <v>44467</v>
          </cell>
        </row>
        <row r="3971">
          <cell r="A3971" t="str">
            <v>EURINR21SEP94.75PE</v>
          </cell>
          <cell r="B3971">
            <v>747267</v>
          </cell>
          <cell r="C3971">
            <v>44467</v>
          </cell>
        </row>
        <row r="3972">
          <cell r="A3972" t="str">
            <v>EURINR21SEP94CE</v>
          </cell>
          <cell r="B3972">
            <v>861443</v>
          </cell>
          <cell r="C3972">
            <v>44467</v>
          </cell>
        </row>
        <row r="3973">
          <cell r="A3973" t="str">
            <v>EURINR21SEP94PE</v>
          </cell>
          <cell r="B3973">
            <v>861699</v>
          </cell>
          <cell r="C3973">
            <v>44467</v>
          </cell>
        </row>
        <row r="3974">
          <cell r="A3974" t="str">
            <v>EURINR21SEP95.25CE</v>
          </cell>
          <cell r="B3974">
            <v>920067</v>
          </cell>
          <cell r="C3974">
            <v>44467</v>
          </cell>
        </row>
        <row r="3975">
          <cell r="A3975" t="str">
            <v>EURINR21SEP95.25PE</v>
          </cell>
          <cell r="B3975">
            <v>922371</v>
          </cell>
          <cell r="C3975">
            <v>44467</v>
          </cell>
        </row>
        <row r="3976">
          <cell r="A3976" t="str">
            <v>EURINR21SEP95.5CE</v>
          </cell>
          <cell r="B3976">
            <v>956419</v>
          </cell>
          <cell r="C3976">
            <v>44467</v>
          </cell>
        </row>
        <row r="3977">
          <cell r="A3977" t="str">
            <v>EURINR21SEP95.5PE</v>
          </cell>
          <cell r="B3977">
            <v>956675</v>
          </cell>
          <cell r="C3977">
            <v>44467</v>
          </cell>
        </row>
        <row r="3978">
          <cell r="A3978" t="str">
            <v>EURINR21SEP95.75CE</v>
          </cell>
          <cell r="B3978">
            <v>2827779</v>
          </cell>
          <cell r="C3978">
            <v>44467</v>
          </cell>
        </row>
        <row r="3979">
          <cell r="A3979" t="str">
            <v>EURINR21SEP95.75PE</v>
          </cell>
          <cell r="B3979">
            <v>2828035</v>
          </cell>
          <cell r="C3979">
            <v>44467</v>
          </cell>
        </row>
        <row r="3980">
          <cell r="A3980" t="str">
            <v>EURINR21SEP95CE</v>
          </cell>
          <cell r="B3980">
            <v>747523</v>
          </cell>
          <cell r="C3980">
            <v>44467</v>
          </cell>
        </row>
        <row r="3981">
          <cell r="A3981" t="str">
            <v>EURINR21SEP95PE</v>
          </cell>
          <cell r="B3981">
            <v>755715</v>
          </cell>
          <cell r="C3981">
            <v>44467</v>
          </cell>
        </row>
        <row r="3982">
          <cell r="A3982" t="str">
            <v>EURINR21SEP96.25CE</v>
          </cell>
          <cell r="B3982">
            <v>421379</v>
          </cell>
          <cell r="C3982">
            <v>44467</v>
          </cell>
        </row>
        <row r="3983">
          <cell r="A3983" t="str">
            <v>EURINR21SEP96.25PE</v>
          </cell>
          <cell r="B3983">
            <v>421635</v>
          </cell>
          <cell r="C3983">
            <v>44467</v>
          </cell>
        </row>
        <row r="3984">
          <cell r="A3984" t="str">
            <v>EURINR21SEP96CE</v>
          </cell>
          <cell r="B3984">
            <v>3882243</v>
          </cell>
          <cell r="C3984">
            <v>44467</v>
          </cell>
        </row>
        <row r="3985">
          <cell r="A3985" t="str">
            <v>EURINR21SEP96PE</v>
          </cell>
          <cell r="B3985">
            <v>3882499</v>
          </cell>
          <cell r="C3985">
            <v>44467</v>
          </cell>
        </row>
        <row r="3986">
          <cell r="A3986" t="str">
            <v>EURINR21DEC81.25CE</v>
          </cell>
          <cell r="B3986">
            <v>2978051</v>
          </cell>
          <cell r="C3986">
            <v>44559</v>
          </cell>
        </row>
        <row r="3987">
          <cell r="A3987" t="str">
            <v>EURINR21DEC81.25PE</v>
          </cell>
          <cell r="B3987">
            <v>2978307</v>
          </cell>
          <cell r="C3987">
            <v>44559</v>
          </cell>
        </row>
        <row r="3988">
          <cell r="A3988" t="str">
            <v>EURINR21DEC81.5CE</v>
          </cell>
          <cell r="B3988">
            <v>1474307</v>
          </cell>
          <cell r="C3988">
            <v>44559</v>
          </cell>
        </row>
        <row r="3989">
          <cell r="A3989" t="str">
            <v>EURINR21DEC81.5PE</v>
          </cell>
          <cell r="B3989">
            <v>1474563</v>
          </cell>
          <cell r="C3989">
            <v>44559</v>
          </cell>
        </row>
        <row r="3990">
          <cell r="A3990" t="str">
            <v>EURINR21DEC81.75CE</v>
          </cell>
          <cell r="B3990">
            <v>1151491</v>
          </cell>
          <cell r="C3990">
            <v>44559</v>
          </cell>
        </row>
        <row r="3991">
          <cell r="A3991" t="str">
            <v>EURINR21DEC81.75PE</v>
          </cell>
          <cell r="B3991">
            <v>1151747</v>
          </cell>
          <cell r="C3991">
            <v>44559</v>
          </cell>
        </row>
        <row r="3992">
          <cell r="A3992" t="str">
            <v>EURINR21DEC82.25CE</v>
          </cell>
          <cell r="B3992">
            <v>671747</v>
          </cell>
          <cell r="C3992">
            <v>44559</v>
          </cell>
        </row>
        <row r="3993">
          <cell r="A3993" t="str">
            <v>EURINR21DEC82.25PE</v>
          </cell>
          <cell r="B3993">
            <v>906499</v>
          </cell>
          <cell r="C3993">
            <v>44559</v>
          </cell>
        </row>
        <row r="3994">
          <cell r="A3994" t="str">
            <v>EURINR21DEC82.5CE</v>
          </cell>
          <cell r="B3994">
            <v>371715</v>
          </cell>
          <cell r="C3994">
            <v>44559</v>
          </cell>
        </row>
        <row r="3995">
          <cell r="A3995" t="str">
            <v>EURINR21DEC82.5PE</v>
          </cell>
          <cell r="B3995">
            <v>372739</v>
          </cell>
          <cell r="C3995">
            <v>44559</v>
          </cell>
        </row>
        <row r="3996">
          <cell r="A3996" t="str">
            <v>EURINR21DEC82.75CE</v>
          </cell>
          <cell r="B3996">
            <v>2199043</v>
          </cell>
          <cell r="C3996">
            <v>44559</v>
          </cell>
        </row>
        <row r="3997">
          <cell r="A3997" t="str">
            <v>EURINR21DEC82.75PE</v>
          </cell>
          <cell r="B3997">
            <v>2199299</v>
          </cell>
          <cell r="C3997">
            <v>44559</v>
          </cell>
        </row>
        <row r="3998">
          <cell r="A3998" t="str">
            <v>EURINR21DEC82CE</v>
          </cell>
          <cell r="B3998">
            <v>1165315</v>
          </cell>
          <cell r="C3998">
            <v>44559</v>
          </cell>
        </row>
        <row r="3999">
          <cell r="A3999" t="str">
            <v>EURINR21DEC82PE</v>
          </cell>
          <cell r="B3999">
            <v>1165571</v>
          </cell>
          <cell r="C3999">
            <v>44559</v>
          </cell>
        </row>
        <row r="4000">
          <cell r="A4000" t="str">
            <v>EURINR21DEC83.25CE</v>
          </cell>
          <cell r="B4000">
            <v>537603</v>
          </cell>
          <cell r="C4000">
            <v>44559</v>
          </cell>
        </row>
        <row r="4001">
          <cell r="A4001" t="str">
            <v>EURINR21DEC83.25PE</v>
          </cell>
          <cell r="B4001">
            <v>537859</v>
          </cell>
          <cell r="C4001">
            <v>44559</v>
          </cell>
        </row>
        <row r="4002">
          <cell r="A4002" t="str">
            <v>EURINR21DEC83.5CE</v>
          </cell>
          <cell r="B4002">
            <v>541699</v>
          </cell>
          <cell r="C4002">
            <v>44559</v>
          </cell>
        </row>
        <row r="4003">
          <cell r="A4003" t="str">
            <v>EURINR21DEC83.5PE</v>
          </cell>
          <cell r="B4003">
            <v>541955</v>
          </cell>
          <cell r="C4003">
            <v>44559</v>
          </cell>
        </row>
        <row r="4004">
          <cell r="A4004" t="str">
            <v>EURINR21DEC83.75CE</v>
          </cell>
          <cell r="B4004">
            <v>422147</v>
          </cell>
          <cell r="C4004">
            <v>44559</v>
          </cell>
        </row>
        <row r="4005">
          <cell r="A4005" t="str">
            <v>EURINR21DEC83.75PE</v>
          </cell>
          <cell r="B4005">
            <v>457987</v>
          </cell>
          <cell r="C4005">
            <v>44559</v>
          </cell>
        </row>
        <row r="4006">
          <cell r="A4006" t="str">
            <v>EURINR21DEC83CE</v>
          </cell>
          <cell r="B4006">
            <v>619011</v>
          </cell>
          <cell r="C4006">
            <v>44559</v>
          </cell>
        </row>
        <row r="4007">
          <cell r="A4007" t="str">
            <v>EURINR21DEC83PE</v>
          </cell>
          <cell r="B4007">
            <v>624643</v>
          </cell>
          <cell r="C4007">
            <v>44559</v>
          </cell>
        </row>
        <row r="4008">
          <cell r="A4008" t="str">
            <v>EURINR21DEC84.25CE</v>
          </cell>
          <cell r="B4008">
            <v>477699</v>
          </cell>
          <cell r="C4008">
            <v>44559</v>
          </cell>
        </row>
        <row r="4009">
          <cell r="A4009" t="str">
            <v>EURINR21DEC84.25PE</v>
          </cell>
          <cell r="B4009">
            <v>514051</v>
          </cell>
          <cell r="C4009">
            <v>44559</v>
          </cell>
        </row>
        <row r="4010">
          <cell r="A4010" t="str">
            <v>EURINR21DEC84.5CE</v>
          </cell>
          <cell r="B4010">
            <v>514307</v>
          </cell>
          <cell r="C4010">
            <v>44559</v>
          </cell>
        </row>
        <row r="4011">
          <cell r="A4011" t="str">
            <v>EURINR21DEC84.5PE</v>
          </cell>
          <cell r="B4011">
            <v>514563</v>
          </cell>
          <cell r="C4011">
            <v>44559</v>
          </cell>
        </row>
        <row r="4012">
          <cell r="A4012" t="str">
            <v>EURINR21DEC84.75CE</v>
          </cell>
          <cell r="B4012">
            <v>514819</v>
          </cell>
          <cell r="C4012">
            <v>44559</v>
          </cell>
        </row>
        <row r="4013">
          <cell r="A4013" t="str">
            <v>EURINR21DEC84.75PE</v>
          </cell>
          <cell r="B4013">
            <v>515075</v>
          </cell>
          <cell r="C4013">
            <v>44559</v>
          </cell>
        </row>
        <row r="4014">
          <cell r="A4014" t="str">
            <v>EURINR21DEC84CE</v>
          </cell>
          <cell r="B4014">
            <v>471811</v>
          </cell>
          <cell r="C4014">
            <v>44559</v>
          </cell>
        </row>
        <row r="4015">
          <cell r="A4015" t="str">
            <v>EURINR21DEC84PE</v>
          </cell>
          <cell r="B4015">
            <v>475907</v>
          </cell>
          <cell r="C4015">
            <v>44559</v>
          </cell>
        </row>
        <row r="4016">
          <cell r="A4016" t="str">
            <v>EURINR21DEC85.25CE</v>
          </cell>
          <cell r="B4016">
            <v>515843</v>
          </cell>
          <cell r="C4016">
            <v>44559</v>
          </cell>
        </row>
        <row r="4017">
          <cell r="A4017" t="str">
            <v>EURINR21DEC85.25PE</v>
          </cell>
          <cell r="B4017">
            <v>516099</v>
          </cell>
          <cell r="C4017">
            <v>44559</v>
          </cell>
        </row>
        <row r="4018">
          <cell r="A4018" t="str">
            <v>EURINR21DEC85.5CE</v>
          </cell>
          <cell r="B4018">
            <v>516355</v>
          </cell>
          <cell r="C4018">
            <v>44559</v>
          </cell>
        </row>
        <row r="4019">
          <cell r="A4019" t="str">
            <v>EURINR21DEC85.5PE</v>
          </cell>
          <cell r="B4019">
            <v>516611</v>
          </cell>
          <cell r="C4019">
            <v>44559</v>
          </cell>
        </row>
        <row r="4020">
          <cell r="A4020" t="str">
            <v>EURINR21DEC85.75CE</v>
          </cell>
          <cell r="B4020">
            <v>516867</v>
          </cell>
          <cell r="C4020">
            <v>44559</v>
          </cell>
        </row>
        <row r="4021">
          <cell r="A4021" t="str">
            <v>EURINR21DEC85.75PE</v>
          </cell>
          <cell r="B4021">
            <v>517123</v>
          </cell>
          <cell r="C4021">
            <v>44559</v>
          </cell>
        </row>
        <row r="4022">
          <cell r="A4022" t="str">
            <v>EURINR21DEC85CE</v>
          </cell>
          <cell r="B4022">
            <v>515331</v>
          </cell>
          <cell r="C4022">
            <v>44559</v>
          </cell>
        </row>
        <row r="4023">
          <cell r="A4023" t="str">
            <v>EURINR21DEC85PE</v>
          </cell>
          <cell r="B4023">
            <v>515587</v>
          </cell>
          <cell r="C4023">
            <v>44559</v>
          </cell>
        </row>
        <row r="4024">
          <cell r="A4024" t="str">
            <v>EURINR21DEC86.25CE</v>
          </cell>
          <cell r="B4024">
            <v>521219</v>
          </cell>
          <cell r="C4024">
            <v>44559</v>
          </cell>
        </row>
        <row r="4025">
          <cell r="A4025" t="str">
            <v>EURINR21DEC86.25PE</v>
          </cell>
          <cell r="B4025">
            <v>521475</v>
          </cell>
          <cell r="C4025">
            <v>44559</v>
          </cell>
        </row>
        <row r="4026">
          <cell r="A4026" t="str">
            <v>EURINR21DEC86.5CE</v>
          </cell>
          <cell r="B4026">
            <v>521731</v>
          </cell>
          <cell r="C4026">
            <v>44559</v>
          </cell>
        </row>
        <row r="4027">
          <cell r="A4027" t="str">
            <v>EURINR21DEC86.5PE</v>
          </cell>
          <cell r="B4027">
            <v>521987</v>
          </cell>
          <cell r="C4027">
            <v>44559</v>
          </cell>
        </row>
        <row r="4028">
          <cell r="A4028" t="str">
            <v>EURINR21DEC86.75CE</v>
          </cell>
          <cell r="B4028">
            <v>523011</v>
          </cell>
          <cell r="C4028">
            <v>44559</v>
          </cell>
        </row>
        <row r="4029">
          <cell r="A4029" t="str">
            <v>EURINR21DEC86.75PE</v>
          </cell>
          <cell r="B4029">
            <v>523267</v>
          </cell>
          <cell r="C4029">
            <v>44559</v>
          </cell>
        </row>
        <row r="4030">
          <cell r="A4030" t="str">
            <v>EURINR21DEC86CE</v>
          </cell>
          <cell r="B4030">
            <v>517379</v>
          </cell>
          <cell r="C4030">
            <v>44559</v>
          </cell>
        </row>
        <row r="4031">
          <cell r="A4031" t="str">
            <v>EURINR21DEC86PE</v>
          </cell>
          <cell r="B4031">
            <v>520963</v>
          </cell>
          <cell r="C4031">
            <v>44559</v>
          </cell>
        </row>
        <row r="4032">
          <cell r="A4032" t="str">
            <v>EURINR21DEC87.25CE</v>
          </cell>
          <cell r="B4032">
            <v>525059</v>
          </cell>
          <cell r="C4032">
            <v>44559</v>
          </cell>
        </row>
        <row r="4033">
          <cell r="A4033" t="str">
            <v>EURINR21DEC87.25PE</v>
          </cell>
          <cell r="B4033">
            <v>525315</v>
          </cell>
          <cell r="C4033">
            <v>44559</v>
          </cell>
        </row>
        <row r="4034">
          <cell r="A4034" t="str">
            <v>EURINR21DEC87.5CE</v>
          </cell>
          <cell r="B4034">
            <v>525571</v>
          </cell>
          <cell r="C4034">
            <v>44559</v>
          </cell>
        </row>
        <row r="4035">
          <cell r="A4035" t="str">
            <v>EURINR21DEC87.5PE</v>
          </cell>
          <cell r="B4035">
            <v>525827</v>
          </cell>
          <cell r="C4035">
            <v>44559</v>
          </cell>
        </row>
        <row r="4036">
          <cell r="A4036" t="str">
            <v>EURINR21DEC87.75CE</v>
          </cell>
          <cell r="B4036">
            <v>526083</v>
          </cell>
          <cell r="C4036">
            <v>44559</v>
          </cell>
        </row>
        <row r="4037">
          <cell r="A4037" t="str">
            <v>EURINR21DEC87.75PE</v>
          </cell>
          <cell r="B4037">
            <v>526339</v>
          </cell>
          <cell r="C4037">
            <v>44559</v>
          </cell>
        </row>
        <row r="4038">
          <cell r="A4038" t="str">
            <v>EURINR21DEC87CE</v>
          </cell>
          <cell r="B4038">
            <v>524547</v>
          </cell>
          <cell r="C4038">
            <v>44559</v>
          </cell>
        </row>
        <row r="4039">
          <cell r="A4039" t="str">
            <v>EURINR21DEC87PE</v>
          </cell>
          <cell r="B4039">
            <v>524803</v>
          </cell>
          <cell r="C4039">
            <v>44559</v>
          </cell>
        </row>
        <row r="4040">
          <cell r="A4040" t="str">
            <v>EURINR21DEC88.25CE</v>
          </cell>
          <cell r="B4040">
            <v>527875</v>
          </cell>
          <cell r="C4040">
            <v>44559</v>
          </cell>
        </row>
        <row r="4041">
          <cell r="A4041" t="str">
            <v>EURINR21DEC88.25PE</v>
          </cell>
          <cell r="B4041">
            <v>528131</v>
          </cell>
          <cell r="C4041">
            <v>44559</v>
          </cell>
        </row>
        <row r="4042">
          <cell r="A4042" t="str">
            <v>EURINR21DEC88.5CE</v>
          </cell>
          <cell r="B4042">
            <v>528387</v>
          </cell>
          <cell r="C4042">
            <v>44559</v>
          </cell>
        </row>
        <row r="4043">
          <cell r="A4043" t="str">
            <v>EURINR21DEC88.5PE</v>
          </cell>
          <cell r="B4043">
            <v>533763</v>
          </cell>
          <cell r="C4043">
            <v>44559</v>
          </cell>
        </row>
        <row r="4044">
          <cell r="A4044" t="str">
            <v>EURINR21DEC88.75CE</v>
          </cell>
          <cell r="B4044">
            <v>534019</v>
          </cell>
          <cell r="C4044">
            <v>44559</v>
          </cell>
        </row>
        <row r="4045">
          <cell r="A4045" t="str">
            <v>EURINR21DEC88.75PE</v>
          </cell>
          <cell r="B4045">
            <v>534275</v>
          </cell>
          <cell r="C4045">
            <v>44559</v>
          </cell>
        </row>
        <row r="4046">
          <cell r="A4046" t="str">
            <v>EURINR21DEC88CE</v>
          </cell>
          <cell r="B4046">
            <v>527363</v>
          </cell>
          <cell r="C4046">
            <v>44559</v>
          </cell>
        </row>
        <row r="4047">
          <cell r="A4047" t="str">
            <v>EURINR21DEC88PE</v>
          </cell>
          <cell r="B4047">
            <v>527619</v>
          </cell>
          <cell r="C4047">
            <v>44559</v>
          </cell>
        </row>
        <row r="4048">
          <cell r="A4048" t="str">
            <v>EURINR21DEC89.25CE</v>
          </cell>
          <cell r="B4048">
            <v>535043</v>
          </cell>
          <cell r="C4048">
            <v>44559</v>
          </cell>
        </row>
        <row r="4049">
          <cell r="A4049" t="str">
            <v>EURINR21DEC89.25PE</v>
          </cell>
          <cell r="B4049">
            <v>540419</v>
          </cell>
          <cell r="C4049">
            <v>44559</v>
          </cell>
        </row>
        <row r="4050">
          <cell r="A4050" t="str">
            <v>EURINR21DEC89.5CE</v>
          </cell>
          <cell r="B4050">
            <v>540675</v>
          </cell>
          <cell r="C4050">
            <v>44559</v>
          </cell>
        </row>
        <row r="4051">
          <cell r="A4051" t="str">
            <v>EURINR21DEC89.5PE</v>
          </cell>
          <cell r="B4051">
            <v>549891</v>
          </cell>
          <cell r="C4051">
            <v>44559</v>
          </cell>
        </row>
        <row r="4052">
          <cell r="A4052" t="str">
            <v>EURINR21DEC89.75CE</v>
          </cell>
          <cell r="B4052">
            <v>553219</v>
          </cell>
          <cell r="C4052">
            <v>44559</v>
          </cell>
        </row>
        <row r="4053">
          <cell r="A4053" t="str">
            <v>EURINR21DEC89.75PE</v>
          </cell>
          <cell r="B4053">
            <v>553475</v>
          </cell>
          <cell r="C4053">
            <v>44559</v>
          </cell>
        </row>
        <row r="4054">
          <cell r="A4054" t="str">
            <v>EURINR21DEC89CE</v>
          </cell>
          <cell r="B4054">
            <v>534531</v>
          </cell>
          <cell r="C4054">
            <v>44559</v>
          </cell>
        </row>
        <row r="4055">
          <cell r="A4055" t="str">
            <v>EURINR21DEC89PE</v>
          </cell>
          <cell r="B4055">
            <v>534787</v>
          </cell>
          <cell r="C4055">
            <v>44559</v>
          </cell>
        </row>
        <row r="4056">
          <cell r="A4056" t="str">
            <v>EURINR21DEC90.25CE</v>
          </cell>
          <cell r="B4056">
            <v>554243</v>
          </cell>
          <cell r="C4056">
            <v>44559</v>
          </cell>
        </row>
        <row r="4057">
          <cell r="A4057" t="str">
            <v>EURINR21DEC90.25PE</v>
          </cell>
          <cell r="B4057">
            <v>554499</v>
          </cell>
          <cell r="C4057">
            <v>44559</v>
          </cell>
        </row>
        <row r="4058">
          <cell r="A4058" t="str">
            <v>EURINR21DEC90.5CE</v>
          </cell>
          <cell r="B4058">
            <v>554755</v>
          </cell>
          <cell r="C4058">
            <v>44559</v>
          </cell>
        </row>
        <row r="4059">
          <cell r="A4059" t="str">
            <v>EURINR21DEC90.5PE</v>
          </cell>
          <cell r="B4059">
            <v>555011</v>
          </cell>
          <cell r="C4059">
            <v>44559</v>
          </cell>
        </row>
        <row r="4060">
          <cell r="A4060" t="str">
            <v>EURINR21DEC90.75CE</v>
          </cell>
          <cell r="B4060">
            <v>555267</v>
          </cell>
          <cell r="C4060">
            <v>44559</v>
          </cell>
        </row>
        <row r="4061">
          <cell r="A4061" t="str">
            <v>EURINR21DEC90.75PE</v>
          </cell>
          <cell r="B4061">
            <v>555523</v>
          </cell>
          <cell r="C4061">
            <v>44559</v>
          </cell>
        </row>
        <row r="4062">
          <cell r="A4062" t="str">
            <v>EURINR21DEC90CE</v>
          </cell>
          <cell r="B4062">
            <v>553731</v>
          </cell>
          <cell r="C4062">
            <v>44559</v>
          </cell>
        </row>
        <row r="4063">
          <cell r="A4063" t="str">
            <v>EURINR21DEC90PE</v>
          </cell>
          <cell r="B4063">
            <v>553987</v>
          </cell>
          <cell r="C4063">
            <v>44559</v>
          </cell>
        </row>
        <row r="4064">
          <cell r="A4064" t="str">
            <v>EURINR21DEC91.25CE</v>
          </cell>
          <cell r="B4064">
            <v>556291</v>
          </cell>
          <cell r="C4064">
            <v>44559</v>
          </cell>
        </row>
        <row r="4065">
          <cell r="A4065" t="str">
            <v>EURINR21DEC91.25PE</v>
          </cell>
          <cell r="B4065">
            <v>556547</v>
          </cell>
          <cell r="C4065">
            <v>44559</v>
          </cell>
        </row>
        <row r="4066">
          <cell r="A4066" t="str">
            <v>EURINR21DEC91.5CE</v>
          </cell>
          <cell r="B4066">
            <v>557315</v>
          </cell>
          <cell r="C4066">
            <v>44559</v>
          </cell>
        </row>
        <row r="4067">
          <cell r="A4067" t="str">
            <v>EURINR21DEC91.5PE</v>
          </cell>
          <cell r="B4067">
            <v>557571</v>
          </cell>
          <cell r="C4067">
            <v>44559</v>
          </cell>
        </row>
        <row r="4068">
          <cell r="A4068" t="str">
            <v>EURINR21DEC91.75CE</v>
          </cell>
          <cell r="B4068">
            <v>557827</v>
          </cell>
          <cell r="C4068">
            <v>44559</v>
          </cell>
        </row>
        <row r="4069">
          <cell r="A4069" t="str">
            <v>EURINR21DEC91.75PE</v>
          </cell>
          <cell r="B4069">
            <v>558083</v>
          </cell>
          <cell r="C4069">
            <v>44559</v>
          </cell>
        </row>
        <row r="4070">
          <cell r="A4070" t="str">
            <v>EURINR21DEC91CE</v>
          </cell>
          <cell r="B4070">
            <v>555779</v>
          </cell>
          <cell r="C4070">
            <v>44559</v>
          </cell>
        </row>
        <row r="4071">
          <cell r="A4071" t="str">
            <v>EURINR21DEC91PE</v>
          </cell>
          <cell r="B4071">
            <v>556035</v>
          </cell>
          <cell r="C4071">
            <v>44559</v>
          </cell>
        </row>
        <row r="4072">
          <cell r="A4072" t="str">
            <v>EURINR21DEC92.25CE</v>
          </cell>
          <cell r="B4072">
            <v>560899</v>
          </cell>
          <cell r="C4072">
            <v>44559</v>
          </cell>
        </row>
        <row r="4073">
          <cell r="A4073" t="str">
            <v>EURINR21DEC92.25PE</v>
          </cell>
          <cell r="B4073">
            <v>561155</v>
          </cell>
          <cell r="C4073">
            <v>44559</v>
          </cell>
        </row>
        <row r="4074">
          <cell r="A4074" t="str">
            <v>EURINR21DEC92.5CE</v>
          </cell>
          <cell r="B4074">
            <v>563459</v>
          </cell>
          <cell r="C4074">
            <v>44559</v>
          </cell>
        </row>
        <row r="4075">
          <cell r="A4075" t="str">
            <v>EURINR21DEC92.5PE</v>
          </cell>
          <cell r="B4075">
            <v>563971</v>
          </cell>
          <cell r="C4075">
            <v>44559</v>
          </cell>
        </row>
        <row r="4076">
          <cell r="A4076" t="str">
            <v>EURINR21DEC92.75CE</v>
          </cell>
          <cell r="B4076">
            <v>564227</v>
          </cell>
          <cell r="C4076">
            <v>44559</v>
          </cell>
        </row>
        <row r="4077">
          <cell r="A4077" t="str">
            <v>EURINR21DEC92.75PE</v>
          </cell>
          <cell r="B4077">
            <v>566275</v>
          </cell>
          <cell r="C4077">
            <v>44559</v>
          </cell>
        </row>
        <row r="4078">
          <cell r="A4078" t="str">
            <v>EURINR21DEC92CE</v>
          </cell>
          <cell r="B4078">
            <v>558851</v>
          </cell>
          <cell r="C4078">
            <v>44559</v>
          </cell>
        </row>
        <row r="4079">
          <cell r="A4079" t="str">
            <v>EURINR21DEC92PE</v>
          </cell>
          <cell r="B4079">
            <v>559107</v>
          </cell>
          <cell r="C4079">
            <v>44559</v>
          </cell>
        </row>
        <row r="4080">
          <cell r="A4080" t="str">
            <v>EURINR21DEC93.25CE</v>
          </cell>
          <cell r="B4080">
            <v>567555</v>
          </cell>
          <cell r="C4080">
            <v>44559</v>
          </cell>
        </row>
        <row r="4081">
          <cell r="A4081" t="str">
            <v>EURINR21DEC93.25PE</v>
          </cell>
          <cell r="B4081">
            <v>567811</v>
          </cell>
          <cell r="C4081">
            <v>44559</v>
          </cell>
        </row>
        <row r="4082">
          <cell r="A4082" t="str">
            <v>EURINR21DEC93.5CE</v>
          </cell>
          <cell r="B4082">
            <v>569347</v>
          </cell>
          <cell r="C4082">
            <v>44559</v>
          </cell>
        </row>
        <row r="4083">
          <cell r="A4083" t="str">
            <v>EURINR21DEC93.5PE</v>
          </cell>
          <cell r="B4083">
            <v>569603</v>
          </cell>
          <cell r="C4083">
            <v>44559</v>
          </cell>
        </row>
        <row r="4084">
          <cell r="A4084" t="str">
            <v>EURINR21DEC93.75CE</v>
          </cell>
          <cell r="B4084">
            <v>570115</v>
          </cell>
          <cell r="C4084">
            <v>44559</v>
          </cell>
        </row>
        <row r="4085">
          <cell r="A4085" t="str">
            <v>EURINR21DEC93.75PE</v>
          </cell>
          <cell r="B4085">
            <v>570371</v>
          </cell>
          <cell r="C4085">
            <v>44559</v>
          </cell>
        </row>
        <row r="4086">
          <cell r="A4086" t="str">
            <v>EURINR21DEC93CE</v>
          </cell>
          <cell r="B4086">
            <v>567043</v>
          </cell>
          <cell r="C4086">
            <v>44559</v>
          </cell>
        </row>
        <row r="4087">
          <cell r="A4087" t="str">
            <v>EURINR21DEC93PE</v>
          </cell>
          <cell r="B4087">
            <v>567299</v>
          </cell>
          <cell r="C4087">
            <v>44559</v>
          </cell>
        </row>
        <row r="4088">
          <cell r="A4088" t="str">
            <v>EURINR21DEC94.25CE</v>
          </cell>
          <cell r="B4088">
            <v>572163</v>
          </cell>
          <cell r="C4088">
            <v>44559</v>
          </cell>
        </row>
        <row r="4089">
          <cell r="A4089" t="str">
            <v>EURINR21DEC94.25PE</v>
          </cell>
          <cell r="B4089">
            <v>572419</v>
          </cell>
          <cell r="C4089">
            <v>44559</v>
          </cell>
        </row>
        <row r="4090">
          <cell r="A4090" t="str">
            <v>EURINR21DEC94.5CE</v>
          </cell>
          <cell r="B4090">
            <v>572675</v>
          </cell>
          <cell r="C4090">
            <v>44559</v>
          </cell>
        </row>
        <row r="4091">
          <cell r="A4091" t="str">
            <v>EURINR21DEC94.5PE</v>
          </cell>
          <cell r="B4091">
            <v>573699</v>
          </cell>
          <cell r="C4091">
            <v>44559</v>
          </cell>
        </row>
        <row r="4092">
          <cell r="A4092" t="str">
            <v>EURINR21DEC94.75CE</v>
          </cell>
          <cell r="B4092">
            <v>573955</v>
          </cell>
          <cell r="C4092">
            <v>44559</v>
          </cell>
        </row>
        <row r="4093">
          <cell r="A4093" t="str">
            <v>EURINR21DEC94.75PE</v>
          </cell>
          <cell r="B4093">
            <v>574211</v>
          </cell>
          <cell r="C4093">
            <v>44559</v>
          </cell>
        </row>
        <row r="4094">
          <cell r="A4094" t="str">
            <v>EURINR21DEC94CE</v>
          </cell>
          <cell r="B4094">
            <v>570883</v>
          </cell>
          <cell r="C4094">
            <v>44559</v>
          </cell>
        </row>
        <row r="4095">
          <cell r="A4095" t="str">
            <v>EURINR21DEC94PE</v>
          </cell>
          <cell r="B4095">
            <v>571395</v>
          </cell>
          <cell r="C4095">
            <v>44559</v>
          </cell>
        </row>
        <row r="4096">
          <cell r="A4096" t="str">
            <v>EURINR21DEC95.25CE</v>
          </cell>
          <cell r="B4096">
            <v>576771</v>
          </cell>
          <cell r="C4096">
            <v>44559</v>
          </cell>
        </row>
        <row r="4097">
          <cell r="A4097" t="str">
            <v>EURINR21DEC95.25PE</v>
          </cell>
          <cell r="B4097">
            <v>577027</v>
          </cell>
          <cell r="C4097">
            <v>44559</v>
          </cell>
        </row>
        <row r="4098">
          <cell r="A4098" t="str">
            <v>EURINR21DEC95.5CE</v>
          </cell>
          <cell r="B4098">
            <v>577283</v>
          </cell>
          <cell r="C4098">
            <v>44559</v>
          </cell>
        </row>
        <row r="4099">
          <cell r="A4099" t="str">
            <v>EURINR21DEC95.5PE</v>
          </cell>
          <cell r="B4099">
            <v>577539</v>
          </cell>
          <cell r="C4099">
            <v>44559</v>
          </cell>
        </row>
        <row r="4100">
          <cell r="A4100" t="str">
            <v>EURINR21DEC95.75CE</v>
          </cell>
          <cell r="B4100">
            <v>577795</v>
          </cell>
          <cell r="C4100">
            <v>44559</v>
          </cell>
        </row>
        <row r="4101">
          <cell r="A4101" t="str">
            <v>EURINR21DEC95.75PE</v>
          </cell>
          <cell r="B4101">
            <v>578051</v>
          </cell>
          <cell r="C4101">
            <v>44559</v>
          </cell>
        </row>
        <row r="4102">
          <cell r="A4102" t="str">
            <v>EURINR21DEC95CE</v>
          </cell>
          <cell r="B4102">
            <v>574467</v>
          </cell>
          <cell r="C4102">
            <v>44559</v>
          </cell>
        </row>
        <row r="4103">
          <cell r="A4103" t="str">
            <v>EURINR21DEC95PE</v>
          </cell>
          <cell r="B4103">
            <v>574979</v>
          </cell>
          <cell r="C4103">
            <v>44559</v>
          </cell>
        </row>
        <row r="4104">
          <cell r="A4104" t="str">
            <v>EURINR21DEC96.25CE</v>
          </cell>
          <cell r="B4104">
            <v>602883</v>
          </cell>
          <cell r="C4104">
            <v>44559</v>
          </cell>
        </row>
        <row r="4105">
          <cell r="A4105" t="str">
            <v>EURINR21DEC96.25PE</v>
          </cell>
          <cell r="B4105">
            <v>603139</v>
          </cell>
          <cell r="C4105">
            <v>44559</v>
          </cell>
        </row>
        <row r="4106">
          <cell r="A4106" t="str">
            <v>EURINR21DEC96CE</v>
          </cell>
          <cell r="B4106">
            <v>589059</v>
          </cell>
          <cell r="C4106">
            <v>44559</v>
          </cell>
        </row>
        <row r="4107">
          <cell r="A4107" t="str">
            <v>EURINR21DEC96PE</v>
          </cell>
          <cell r="B4107">
            <v>590339</v>
          </cell>
          <cell r="C4107">
            <v>44559</v>
          </cell>
        </row>
        <row r="4108">
          <cell r="A4108" t="str">
            <v>GBPINR21226100.25CE</v>
          </cell>
          <cell r="B4108">
            <v>3458307</v>
          </cell>
          <cell r="C4108">
            <v>44253</v>
          </cell>
        </row>
        <row r="4109">
          <cell r="A4109" t="str">
            <v>GBPINR21226100.25PE</v>
          </cell>
          <cell r="B4109">
            <v>3458563</v>
          </cell>
          <cell r="C4109">
            <v>44253</v>
          </cell>
        </row>
        <row r="4110">
          <cell r="A4110" t="str">
            <v>GBPINR21226100.5CE</v>
          </cell>
          <cell r="B4110">
            <v>3458819</v>
          </cell>
          <cell r="C4110">
            <v>44253</v>
          </cell>
        </row>
        <row r="4111">
          <cell r="A4111" t="str">
            <v>GBPINR21226100.5PE</v>
          </cell>
          <cell r="B4111">
            <v>3459075</v>
          </cell>
          <cell r="C4111">
            <v>44253</v>
          </cell>
        </row>
        <row r="4112">
          <cell r="A4112" t="str">
            <v>GBPINR21226100.75CE</v>
          </cell>
          <cell r="B4112">
            <v>3459331</v>
          </cell>
          <cell r="C4112">
            <v>44253</v>
          </cell>
        </row>
        <row r="4113">
          <cell r="A4113" t="str">
            <v>GBPINR21226100.75PE</v>
          </cell>
          <cell r="B4113">
            <v>3459587</v>
          </cell>
          <cell r="C4113">
            <v>44253</v>
          </cell>
        </row>
        <row r="4114">
          <cell r="A4114" t="str">
            <v>GBPINR21226100CE</v>
          </cell>
          <cell r="B4114">
            <v>3457795</v>
          </cell>
          <cell r="C4114">
            <v>44253</v>
          </cell>
        </row>
        <row r="4115">
          <cell r="A4115" t="str">
            <v>GBPINR21226100PE</v>
          </cell>
          <cell r="B4115">
            <v>3458051</v>
          </cell>
          <cell r="C4115">
            <v>44253</v>
          </cell>
        </row>
        <row r="4116">
          <cell r="A4116" t="str">
            <v>GBPINR21226101.25CE</v>
          </cell>
          <cell r="B4116">
            <v>3460355</v>
          </cell>
          <cell r="C4116">
            <v>44253</v>
          </cell>
        </row>
        <row r="4117">
          <cell r="A4117" t="str">
            <v>GBPINR21226101.25PE</v>
          </cell>
          <cell r="B4117">
            <v>3460611</v>
          </cell>
          <cell r="C4117">
            <v>44253</v>
          </cell>
        </row>
        <row r="4118">
          <cell r="A4118" t="str">
            <v>GBPINR21226101.5CE</v>
          </cell>
          <cell r="B4118">
            <v>3460867</v>
          </cell>
          <cell r="C4118">
            <v>44253</v>
          </cell>
        </row>
        <row r="4119">
          <cell r="A4119" t="str">
            <v>GBPINR21226101.5PE</v>
          </cell>
          <cell r="B4119">
            <v>3461123</v>
          </cell>
          <cell r="C4119">
            <v>44253</v>
          </cell>
        </row>
        <row r="4120">
          <cell r="A4120" t="str">
            <v>GBPINR21226101.75CE</v>
          </cell>
          <cell r="B4120">
            <v>3461379</v>
          </cell>
          <cell r="C4120">
            <v>44253</v>
          </cell>
        </row>
        <row r="4121">
          <cell r="A4121" t="str">
            <v>GBPINR21226101.75PE</v>
          </cell>
          <cell r="B4121">
            <v>3461635</v>
          </cell>
          <cell r="C4121">
            <v>44253</v>
          </cell>
        </row>
        <row r="4122">
          <cell r="A4122" t="str">
            <v>GBPINR21226101CE</v>
          </cell>
          <cell r="B4122">
            <v>3459843</v>
          </cell>
          <cell r="C4122">
            <v>44253</v>
          </cell>
        </row>
        <row r="4123">
          <cell r="A4123" t="str">
            <v>GBPINR21226101PE</v>
          </cell>
          <cell r="B4123">
            <v>3460099</v>
          </cell>
          <cell r="C4123">
            <v>44253</v>
          </cell>
        </row>
        <row r="4124">
          <cell r="A4124" t="str">
            <v>GBPINR21226102.25CE</v>
          </cell>
          <cell r="B4124">
            <v>3462403</v>
          </cell>
          <cell r="C4124">
            <v>44253</v>
          </cell>
        </row>
        <row r="4125">
          <cell r="A4125" t="str">
            <v>GBPINR21226102.25PE</v>
          </cell>
          <cell r="B4125">
            <v>3462659</v>
          </cell>
          <cell r="C4125">
            <v>44253</v>
          </cell>
        </row>
        <row r="4126">
          <cell r="A4126" t="str">
            <v>GBPINR21226102.5CE</v>
          </cell>
          <cell r="B4126">
            <v>3462915</v>
          </cell>
          <cell r="C4126">
            <v>44253</v>
          </cell>
        </row>
        <row r="4127">
          <cell r="A4127" t="str">
            <v>GBPINR21226102.5PE</v>
          </cell>
          <cell r="B4127">
            <v>3463171</v>
          </cell>
          <cell r="C4127">
            <v>44253</v>
          </cell>
        </row>
        <row r="4128">
          <cell r="A4128" t="str">
            <v>GBPINR21226102.75CE</v>
          </cell>
          <cell r="B4128">
            <v>3463427</v>
          </cell>
          <cell r="C4128">
            <v>44253</v>
          </cell>
        </row>
        <row r="4129">
          <cell r="A4129" t="str">
            <v>GBPINR21226102.75PE</v>
          </cell>
          <cell r="B4129">
            <v>3463683</v>
          </cell>
          <cell r="C4129">
            <v>44253</v>
          </cell>
        </row>
        <row r="4130">
          <cell r="A4130" t="str">
            <v>GBPINR21226102CE</v>
          </cell>
          <cell r="B4130">
            <v>3461891</v>
          </cell>
          <cell r="C4130">
            <v>44253</v>
          </cell>
        </row>
        <row r="4131">
          <cell r="A4131" t="str">
            <v>GBPINR21226102PE</v>
          </cell>
          <cell r="B4131">
            <v>3462147</v>
          </cell>
          <cell r="C4131">
            <v>44253</v>
          </cell>
        </row>
        <row r="4132">
          <cell r="A4132" t="str">
            <v>GBPINR21226103.25CE</v>
          </cell>
          <cell r="B4132">
            <v>3464451</v>
          </cell>
          <cell r="C4132">
            <v>44253</v>
          </cell>
        </row>
        <row r="4133">
          <cell r="A4133" t="str">
            <v>GBPINR21226103.25PE</v>
          </cell>
          <cell r="B4133">
            <v>3464707</v>
          </cell>
          <cell r="C4133">
            <v>44253</v>
          </cell>
        </row>
        <row r="4134">
          <cell r="A4134" t="str">
            <v>GBPINR21226103.5CE</v>
          </cell>
          <cell r="B4134">
            <v>3464963</v>
          </cell>
          <cell r="C4134">
            <v>44253</v>
          </cell>
        </row>
        <row r="4135">
          <cell r="A4135" t="str">
            <v>GBPINR21226103.5PE</v>
          </cell>
          <cell r="B4135">
            <v>3465219</v>
          </cell>
          <cell r="C4135">
            <v>44253</v>
          </cell>
        </row>
        <row r="4136">
          <cell r="A4136" t="str">
            <v>GBPINR21226103.75CE</v>
          </cell>
          <cell r="B4136">
            <v>3465475</v>
          </cell>
          <cell r="C4136">
            <v>44253</v>
          </cell>
        </row>
        <row r="4137">
          <cell r="A4137" t="str">
            <v>GBPINR21226103.75PE</v>
          </cell>
          <cell r="B4137">
            <v>3465731</v>
          </cell>
          <cell r="C4137">
            <v>44253</v>
          </cell>
        </row>
        <row r="4138">
          <cell r="A4138" t="str">
            <v>GBPINR21226103CE</v>
          </cell>
          <cell r="B4138">
            <v>3463939</v>
          </cell>
          <cell r="C4138">
            <v>44253</v>
          </cell>
        </row>
        <row r="4139">
          <cell r="A4139" t="str">
            <v>GBPINR21226103PE</v>
          </cell>
          <cell r="B4139">
            <v>3464195</v>
          </cell>
          <cell r="C4139">
            <v>44253</v>
          </cell>
        </row>
        <row r="4140">
          <cell r="A4140" t="str">
            <v>GBPINR21226104.25CE</v>
          </cell>
          <cell r="B4140">
            <v>3801091</v>
          </cell>
          <cell r="C4140">
            <v>44253</v>
          </cell>
        </row>
        <row r="4141">
          <cell r="A4141" t="str">
            <v>GBPINR21226104.25PE</v>
          </cell>
          <cell r="B4141">
            <v>3801347</v>
          </cell>
          <cell r="C4141">
            <v>44253</v>
          </cell>
        </row>
        <row r="4142">
          <cell r="A4142" t="str">
            <v>GBPINR21226104.5CE</v>
          </cell>
          <cell r="B4142">
            <v>3801603</v>
          </cell>
          <cell r="C4142">
            <v>44253</v>
          </cell>
        </row>
        <row r="4143">
          <cell r="A4143" t="str">
            <v>GBPINR21226104.5PE</v>
          </cell>
          <cell r="B4143">
            <v>3801859</v>
          </cell>
          <cell r="C4143">
            <v>44253</v>
          </cell>
        </row>
        <row r="4144">
          <cell r="A4144" t="str">
            <v>GBPINR21226104.75CE</v>
          </cell>
          <cell r="B4144">
            <v>3802115</v>
          </cell>
          <cell r="C4144">
            <v>44253</v>
          </cell>
        </row>
        <row r="4145">
          <cell r="A4145" t="str">
            <v>GBPINR21226104.75PE</v>
          </cell>
          <cell r="B4145">
            <v>3802371</v>
          </cell>
          <cell r="C4145">
            <v>44253</v>
          </cell>
        </row>
        <row r="4146">
          <cell r="A4146" t="str">
            <v>GBPINR21226104CE</v>
          </cell>
          <cell r="B4146">
            <v>3465987</v>
          </cell>
          <cell r="C4146">
            <v>44253</v>
          </cell>
        </row>
        <row r="4147">
          <cell r="A4147" t="str">
            <v>GBPINR21226104PE</v>
          </cell>
          <cell r="B4147">
            <v>3466243</v>
          </cell>
          <cell r="C4147">
            <v>44253</v>
          </cell>
        </row>
        <row r="4148">
          <cell r="A4148" t="str">
            <v>GBPINR21226105.25CE</v>
          </cell>
          <cell r="B4148">
            <v>3835907</v>
          </cell>
          <cell r="C4148">
            <v>44253</v>
          </cell>
        </row>
        <row r="4149">
          <cell r="A4149" t="str">
            <v>GBPINR21226105.25PE</v>
          </cell>
          <cell r="B4149">
            <v>3836163</v>
          </cell>
          <cell r="C4149">
            <v>44253</v>
          </cell>
        </row>
        <row r="4150">
          <cell r="A4150" t="str">
            <v>GBPINR21226105.5CE</v>
          </cell>
          <cell r="B4150">
            <v>3836419</v>
          </cell>
          <cell r="C4150">
            <v>44253</v>
          </cell>
        </row>
        <row r="4151">
          <cell r="A4151" t="str">
            <v>GBPINR21226105.5PE</v>
          </cell>
          <cell r="B4151">
            <v>3836675</v>
          </cell>
          <cell r="C4151">
            <v>44253</v>
          </cell>
        </row>
        <row r="4152">
          <cell r="A4152" t="str">
            <v>GBPINR21226105.75CE</v>
          </cell>
          <cell r="B4152">
            <v>3904259</v>
          </cell>
          <cell r="C4152">
            <v>44253</v>
          </cell>
        </row>
        <row r="4153">
          <cell r="A4153" t="str">
            <v>GBPINR21226105.75PE</v>
          </cell>
          <cell r="B4153">
            <v>3904515</v>
          </cell>
          <cell r="C4153">
            <v>44253</v>
          </cell>
        </row>
        <row r="4154">
          <cell r="A4154" t="str">
            <v>GBPINR21226105CE</v>
          </cell>
          <cell r="B4154">
            <v>3835395</v>
          </cell>
          <cell r="C4154">
            <v>44253</v>
          </cell>
        </row>
        <row r="4155">
          <cell r="A4155" t="str">
            <v>GBPINR21226105PE</v>
          </cell>
          <cell r="B4155">
            <v>3835651</v>
          </cell>
          <cell r="C4155">
            <v>44253</v>
          </cell>
        </row>
        <row r="4156">
          <cell r="A4156" t="str">
            <v>GBPINR21226106.25CE</v>
          </cell>
          <cell r="B4156">
            <v>3905283</v>
          </cell>
          <cell r="C4156">
            <v>44253</v>
          </cell>
        </row>
        <row r="4157">
          <cell r="A4157" t="str">
            <v>GBPINR21226106.25PE</v>
          </cell>
          <cell r="B4157">
            <v>3905539</v>
          </cell>
          <cell r="C4157">
            <v>44253</v>
          </cell>
        </row>
        <row r="4158">
          <cell r="A4158" t="str">
            <v>GBPINR21226106.5CE</v>
          </cell>
          <cell r="B4158">
            <v>488707</v>
          </cell>
          <cell r="C4158">
            <v>44253</v>
          </cell>
        </row>
        <row r="4159">
          <cell r="A4159" t="str">
            <v>GBPINR21226106.5PE</v>
          </cell>
          <cell r="B4159">
            <v>488963</v>
          </cell>
          <cell r="C4159">
            <v>44253</v>
          </cell>
        </row>
        <row r="4160">
          <cell r="A4160" t="str">
            <v>GBPINR21226106.75CE</v>
          </cell>
          <cell r="B4160">
            <v>1057283</v>
          </cell>
          <cell r="C4160">
            <v>44253</v>
          </cell>
        </row>
        <row r="4161">
          <cell r="A4161" t="str">
            <v>GBPINR21226106.75PE</v>
          </cell>
          <cell r="B4161">
            <v>1057539</v>
          </cell>
          <cell r="C4161">
            <v>44253</v>
          </cell>
        </row>
        <row r="4162">
          <cell r="A4162" t="str">
            <v>GBPINR21226106CE</v>
          </cell>
          <cell r="B4162">
            <v>3904771</v>
          </cell>
          <cell r="C4162">
            <v>44253</v>
          </cell>
        </row>
        <row r="4163">
          <cell r="A4163" t="str">
            <v>GBPINR21226106PE</v>
          </cell>
          <cell r="B4163">
            <v>3905027</v>
          </cell>
          <cell r="C4163">
            <v>44253</v>
          </cell>
        </row>
        <row r="4164">
          <cell r="A4164" t="str">
            <v>GBPINR21226107.25CE</v>
          </cell>
          <cell r="B4164">
            <v>392963</v>
          </cell>
          <cell r="C4164">
            <v>44253</v>
          </cell>
        </row>
        <row r="4165">
          <cell r="A4165" t="str">
            <v>GBPINR21226107.25PE</v>
          </cell>
          <cell r="B4165">
            <v>393475</v>
          </cell>
          <cell r="C4165">
            <v>44253</v>
          </cell>
        </row>
        <row r="4166">
          <cell r="A4166" t="str">
            <v>GBPINR21226107.5CE</v>
          </cell>
          <cell r="B4166">
            <v>341763</v>
          </cell>
          <cell r="C4166">
            <v>44253</v>
          </cell>
        </row>
        <row r="4167">
          <cell r="A4167" t="str">
            <v>GBPINR21226107.5PE</v>
          </cell>
          <cell r="B4167">
            <v>349699</v>
          </cell>
          <cell r="C4167">
            <v>44253</v>
          </cell>
        </row>
        <row r="4168">
          <cell r="A4168" t="str">
            <v>GBPINR21226107.75CE</v>
          </cell>
          <cell r="B4168">
            <v>351747</v>
          </cell>
          <cell r="C4168">
            <v>44253</v>
          </cell>
        </row>
        <row r="4169">
          <cell r="A4169" t="str">
            <v>GBPINR21226107.75PE</v>
          </cell>
          <cell r="B4169">
            <v>352003</v>
          </cell>
          <cell r="C4169">
            <v>44253</v>
          </cell>
        </row>
        <row r="4170">
          <cell r="A4170" t="str">
            <v>GBPINR21226107CE</v>
          </cell>
          <cell r="B4170">
            <v>292099</v>
          </cell>
          <cell r="C4170">
            <v>44253</v>
          </cell>
        </row>
        <row r="4171">
          <cell r="A4171" t="str">
            <v>GBPINR21226107PE</v>
          </cell>
          <cell r="B4171">
            <v>292355</v>
          </cell>
          <cell r="C4171">
            <v>44253</v>
          </cell>
        </row>
        <row r="4172">
          <cell r="A4172" t="str">
            <v>GBPINR21226108.25CE</v>
          </cell>
          <cell r="B4172">
            <v>3388419</v>
          </cell>
          <cell r="C4172">
            <v>44253</v>
          </cell>
        </row>
        <row r="4173">
          <cell r="A4173" t="str">
            <v>GBPINR21226108.25PE</v>
          </cell>
          <cell r="B4173">
            <v>3388675</v>
          </cell>
          <cell r="C4173">
            <v>44253</v>
          </cell>
        </row>
        <row r="4174">
          <cell r="A4174" t="str">
            <v>GBPINR21226108CE</v>
          </cell>
          <cell r="B4174">
            <v>3247107</v>
          </cell>
          <cell r="C4174">
            <v>44253</v>
          </cell>
        </row>
        <row r="4175">
          <cell r="A4175" t="str">
            <v>GBPINR21226108PE</v>
          </cell>
          <cell r="B4175">
            <v>3247363</v>
          </cell>
          <cell r="C4175">
            <v>44253</v>
          </cell>
        </row>
        <row r="4176">
          <cell r="A4176" t="str">
            <v>GBPINR2122691.25CE</v>
          </cell>
          <cell r="B4176">
            <v>3539203</v>
          </cell>
          <cell r="C4176">
            <v>44253</v>
          </cell>
        </row>
        <row r="4177">
          <cell r="A4177" t="str">
            <v>GBPINR2122691.25PE</v>
          </cell>
          <cell r="B4177">
            <v>3539459</v>
          </cell>
          <cell r="C4177">
            <v>44253</v>
          </cell>
        </row>
        <row r="4178">
          <cell r="A4178" t="str">
            <v>GBPINR2122691.5CE</v>
          </cell>
          <cell r="B4178">
            <v>3539715</v>
          </cell>
          <cell r="C4178">
            <v>44253</v>
          </cell>
        </row>
        <row r="4179">
          <cell r="A4179" t="str">
            <v>GBPINR2122691.5PE</v>
          </cell>
          <cell r="B4179">
            <v>3539971</v>
          </cell>
          <cell r="C4179">
            <v>44253</v>
          </cell>
        </row>
        <row r="4180">
          <cell r="A4180" t="str">
            <v>GBPINR2122691.75CE</v>
          </cell>
          <cell r="B4180">
            <v>3540227</v>
          </cell>
          <cell r="C4180">
            <v>44253</v>
          </cell>
        </row>
        <row r="4181">
          <cell r="A4181" t="str">
            <v>GBPINR2122691.75PE</v>
          </cell>
          <cell r="B4181">
            <v>3540483</v>
          </cell>
          <cell r="C4181">
            <v>44253</v>
          </cell>
        </row>
        <row r="4182">
          <cell r="A4182" t="str">
            <v>GBPINR2122692.25CE</v>
          </cell>
          <cell r="B4182">
            <v>3441923</v>
          </cell>
          <cell r="C4182">
            <v>44253</v>
          </cell>
        </row>
        <row r="4183">
          <cell r="A4183" t="str">
            <v>GBPINR2122692.25PE</v>
          </cell>
          <cell r="B4183">
            <v>3442179</v>
          </cell>
          <cell r="C4183">
            <v>44253</v>
          </cell>
        </row>
        <row r="4184">
          <cell r="A4184" t="str">
            <v>GBPINR2122692.5CE</v>
          </cell>
          <cell r="B4184">
            <v>3442435</v>
          </cell>
          <cell r="C4184">
            <v>44253</v>
          </cell>
        </row>
        <row r="4185">
          <cell r="A4185" t="str">
            <v>GBPINR2122692.5PE</v>
          </cell>
          <cell r="B4185">
            <v>3442691</v>
          </cell>
          <cell r="C4185">
            <v>44253</v>
          </cell>
        </row>
        <row r="4186">
          <cell r="A4186" t="str">
            <v>GBPINR2122692.75CE</v>
          </cell>
          <cell r="B4186">
            <v>3442947</v>
          </cell>
          <cell r="C4186">
            <v>44253</v>
          </cell>
        </row>
        <row r="4187">
          <cell r="A4187" t="str">
            <v>GBPINR2122692.75PE</v>
          </cell>
          <cell r="B4187">
            <v>3443203</v>
          </cell>
          <cell r="C4187">
            <v>44253</v>
          </cell>
        </row>
        <row r="4188">
          <cell r="A4188" t="str">
            <v>GBPINR2122692CE</v>
          </cell>
          <cell r="B4188">
            <v>3441411</v>
          </cell>
          <cell r="C4188">
            <v>44253</v>
          </cell>
        </row>
        <row r="4189">
          <cell r="A4189" t="str">
            <v>GBPINR2122692PE</v>
          </cell>
          <cell r="B4189">
            <v>3441667</v>
          </cell>
          <cell r="C4189">
            <v>44253</v>
          </cell>
        </row>
        <row r="4190">
          <cell r="A4190" t="str">
            <v>GBPINR2122693.25CE</v>
          </cell>
          <cell r="B4190">
            <v>3443971</v>
          </cell>
          <cell r="C4190">
            <v>44253</v>
          </cell>
        </row>
        <row r="4191">
          <cell r="A4191" t="str">
            <v>GBPINR2122693.25PE</v>
          </cell>
          <cell r="B4191">
            <v>3444227</v>
          </cell>
          <cell r="C4191">
            <v>44253</v>
          </cell>
        </row>
        <row r="4192">
          <cell r="A4192" t="str">
            <v>GBPINR2122693.5CE</v>
          </cell>
          <cell r="B4192">
            <v>3444483</v>
          </cell>
          <cell r="C4192">
            <v>44253</v>
          </cell>
        </row>
        <row r="4193">
          <cell r="A4193" t="str">
            <v>GBPINR2122693.5PE</v>
          </cell>
          <cell r="B4193">
            <v>3444739</v>
          </cell>
          <cell r="C4193">
            <v>44253</v>
          </cell>
        </row>
        <row r="4194">
          <cell r="A4194" t="str">
            <v>GBPINR2122693.75CE</v>
          </cell>
          <cell r="B4194">
            <v>3444995</v>
          </cell>
          <cell r="C4194">
            <v>44253</v>
          </cell>
        </row>
        <row r="4195">
          <cell r="A4195" t="str">
            <v>GBPINR2122693.75PE</v>
          </cell>
          <cell r="B4195">
            <v>3445251</v>
          </cell>
          <cell r="C4195">
            <v>44253</v>
          </cell>
        </row>
        <row r="4196">
          <cell r="A4196" t="str">
            <v>GBPINR2122693CE</v>
          </cell>
          <cell r="B4196">
            <v>3443459</v>
          </cell>
          <cell r="C4196">
            <v>44253</v>
          </cell>
        </row>
        <row r="4197">
          <cell r="A4197" t="str">
            <v>GBPINR2122693PE</v>
          </cell>
          <cell r="B4197">
            <v>3443715</v>
          </cell>
          <cell r="C4197">
            <v>44253</v>
          </cell>
        </row>
        <row r="4198">
          <cell r="A4198" t="str">
            <v>GBPINR2122694.25CE</v>
          </cell>
          <cell r="B4198">
            <v>3446019</v>
          </cell>
          <cell r="C4198">
            <v>44253</v>
          </cell>
        </row>
        <row r="4199">
          <cell r="A4199" t="str">
            <v>GBPINR2122694.25PE</v>
          </cell>
          <cell r="B4199">
            <v>3446275</v>
          </cell>
          <cell r="C4199">
            <v>44253</v>
          </cell>
        </row>
        <row r="4200">
          <cell r="A4200" t="str">
            <v>GBPINR2122694.5CE</v>
          </cell>
          <cell r="B4200">
            <v>3446531</v>
          </cell>
          <cell r="C4200">
            <v>44253</v>
          </cell>
        </row>
        <row r="4201">
          <cell r="A4201" t="str">
            <v>GBPINR2122694.5PE</v>
          </cell>
          <cell r="B4201">
            <v>3446787</v>
          </cell>
          <cell r="C4201">
            <v>44253</v>
          </cell>
        </row>
        <row r="4202">
          <cell r="A4202" t="str">
            <v>GBPINR2122694.75CE</v>
          </cell>
          <cell r="B4202">
            <v>3447043</v>
          </cell>
          <cell r="C4202">
            <v>44253</v>
          </cell>
        </row>
        <row r="4203">
          <cell r="A4203" t="str">
            <v>GBPINR2122694.75PE</v>
          </cell>
          <cell r="B4203">
            <v>3447299</v>
          </cell>
          <cell r="C4203">
            <v>44253</v>
          </cell>
        </row>
        <row r="4204">
          <cell r="A4204" t="str">
            <v>GBPINR2122694CE</v>
          </cell>
          <cell r="B4204">
            <v>3445507</v>
          </cell>
          <cell r="C4204">
            <v>44253</v>
          </cell>
        </row>
        <row r="4205">
          <cell r="A4205" t="str">
            <v>GBPINR2122694PE</v>
          </cell>
          <cell r="B4205">
            <v>3445763</v>
          </cell>
          <cell r="C4205">
            <v>44253</v>
          </cell>
        </row>
        <row r="4206">
          <cell r="A4206" t="str">
            <v>GBPINR2122695.25CE</v>
          </cell>
          <cell r="B4206">
            <v>3448067</v>
          </cell>
          <cell r="C4206">
            <v>44253</v>
          </cell>
        </row>
        <row r="4207">
          <cell r="A4207" t="str">
            <v>GBPINR2122695.25PE</v>
          </cell>
          <cell r="B4207">
            <v>3448323</v>
          </cell>
          <cell r="C4207">
            <v>44253</v>
          </cell>
        </row>
        <row r="4208">
          <cell r="A4208" t="str">
            <v>GBPINR2122695.5CE</v>
          </cell>
          <cell r="B4208">
            <v>3448579</v>
          </cell>
          <cell r="C4208">
            <v>44253</v>
          </cell>
        </row>
        <row r="4209">
          <cell r="A4209" t="str">
            <v>GBPINR2122695.5PE</v>
          </cell>
          <cell r="B4209">
            <v>3448835</v>
          </cell>
          <cell r="C4209">
            <v>44253</v>
          </cell>
        </row>
        <row r="4210">
          <cell r="A4210" t="str">
            <v>GBPINR2122695.75CE</v>
          </cell>
          <cell r="B4210">
            <v>3449091</v>
          </cell>
          <cell r="C4210">
            <v>44253</v>
          </cell>
        </row>
        <row r="4211">
          <cell r="A4211" t="str">
            <v>GBPINR2122695.75PE</v>
          </cell>
          <cell r="B4211">
            <v>3449347</v>
          </cell>
          <cell r="C4211">
            <v>44253</v>
          </cell>
        </row>
        <row r="4212">
          <cell r="A4212" t="str">
            <v>GBPINR2122695CE</v>
          </cell>
          <cell r="B4212">
            <v>3447555</v>
          </cell>
          <cell r="C4212">
            <v>44253</v>
          </cell>
        </row>
        <row r="4213">
          <cell r="A4213" t="str">
            <v>GBPINR2122695PE</v>
          </cell>
          <cell r="B4213">
            <v>3447811</v>
          </cell>
          <cell r="C4213">
            <v>44253</v>
          </cell>
        </row>
        <row r="4214">
          <cell r="A4214" t="str">
            <v>GBPINR2122696.25CE</v>
          </cell>
          <cell r="B4214">
            <v>3450115</v>
          </cell>
          <cell r="C4214">
            <v>44253</v>
          </cell>
        </row>
        <row r="4215">
          <cell r="A4215" t="str">
            <v>GBPINR2122696.25PE</v>
          </cell>
          <cell r="B4215">
            <v>3450371</v>
          </cell>
          <cell r="C4215">
            <v>44253</v>
          </cell>
        </row>
        <row r="4216">
          <cell r="A4216" t="str">
            <v>GBPINR2122696.5CE</v>
          </cell>
          <cell r="B4216">
            <v>3450627</v>
          </cell>
          <cell r="C4216">
            <v>44253</v>
          </cell>
        </row>
        <row r="4217">
          <cell r="A4217" t="str">
            <v>GBPINR2122696.5PE</v>
          </cell>
          <cell r="B4217">
            <v>3450883</v>
          </cell>
          <cell r="C4217">
            <v>44253</v>
          </cell>
        </row>
        <row r="4218">
          <cell r="A4218" t="str">
            <v>GBPINR2122696.75CE</v>
          </cell>
          <cell r="B4218">
            <v>3451139</v>
          </cell>
          <cell r="C4218">
            <v>44253</v>
          </cell>
        </row>
        <row r="4219">
          <cell r="A4219" t="str">
            <v>GBPINR2122696.75PE</v>
          </cell>
          <cell r="B4219">
            <v>3451395</v>
          </cell>
          <cell r="C4219">
            <v>44253</v>
          </cell>
        </row>
        <row r="4220">
          <cell r="A4220" t="str">
            <v>GBPINR2122696CE</v>
          </cell>
          <cell r="B4220">
            <v>3449603</v>
          </cell>
          <cell r="C4220">
            <v>44253</v>
          </cell>
        </row>
        <row r="4221">
          <cell r="A4221" t="str">
            <v>GBPINR2122696PE</v>
          </cell>
          <cell r="B4221">
            <v>3449859</v>
          </cell>
          <cell r="C4221">
            <v>44253</v>
          </cell>
        </row>
        <row r="4222">
          <cell r="A4222" t="str">
            <v>GBPINR2122697.25CE</v>
          </cell>
          <cell r="B4222">
            <v>3452163</v>
          </cell>
          <cell r="C4222">
            <v>44253</v>
          </cell>
        </row>
        <row r="4223">
          <cell r="A4223" t="str">
            <v>GBPINR2122697.25PE</v>
          </cell>
          <cell r="B4223">
            <v>3452419</v>
          </cell>
          <cell r="C4223">
            <v>44253</v>
          </cell>
        </row>
        <row r="4224">
          <cell r="A4224" t="str">
            <v>GBPINR2122697.5CE</v>
          </cell>
          <cell r="B4224">
            <v>3452675</v>
          </cell>
          <cell r="C4224">
            <v>44253</v>
          </cell>
        </row>
        <row r="4225">
          <cell r="A4225" t="str">
            <v>GBPINR2122697.5PE</v>
          </cell>
          <cell r="B4225">
            <v>3452931</v>
          </cell>
          <cell r="C4225">
            <v>44253</v>
          </cell>
        </row>
        <row r="4226">
          <cell r="A4226" t="str">
            <v>GBPINR2122697.75CE</v>
          </cell>
          <cell r="B4226">
            <v>3453187</v>
          </cell>
          <cell r="C4226">
            <v>44253</v>
          </cell>
        </row>
        <row r="4227">
          <cell r="A4227" t="str">
            <v>GBPINR2122697.75PE</v>
          </cell>
          <cell r="B4227">
            <v>3453443</v>
          </cell>
          <cell r="C4227">
            <v>44253</v>
          </cell>
        </row>
        <row r="4228">
          <cell r="A4228" t="str">
            <v>GBPINR2122697CE</v>
          </cell>
          <cell r="B4228">
            <v>3451651</v>
          </cell>
          <cell r="C4228">
            <v>44253</v>
          </cell>
        </row>
        <row r="4229">
          <cell r="A4229" t="str">
            <v>GBPINR2122697PE</v>
          </cell>
          <cell r="B4229">
            <v>3451907</v>
          </cell>
          <cell r="C4229">
            <v>44253</v>
          </cell>
        </row>
        <row r="4230">
          <cell r="A4230" t="str">
            <v>GBPINR2122698.25CE</v>
          </cell>
          <cell r="B4230">
            <v>3454211</v>
          </cell>
          <cell r="C4230">
            <v>44253</v>
          </cell>
        </row>
        <row r="4231">
          <cell r="A4231" t="str">
            <v>GBPINR2122698.25PE</v>
          </cell>
          <cell r="B4231">
            <v>3454467</v>
          </cell>
          <cell r="C4231">
            <v>44253</v>
          </cell>
        </row>
        <row r="4232">
          <cell r="A4232" t="str">
            <v>GBPINR2122698.5CE</v>
          </cell>
          <cell r="B4232">
            <v>3454723</v>
          </cell>
          <cell r="C4232">
            <v>44253</v>
          </cell>
        </row>
        <row r="4233">
          <cell r="A4233" t="str">
            <v>GBPINR2122698.5PE</v>
          </cell>
          <cell r="B4233">
            <v>3454979</v>
          </cell>
          <cell r="C4233">
            <v>44253</v>
          </cell>
        </row>
        <row r="4234">
          <cell r="A4234" t="str">
            <v>GBPINR2122698.75CE</v>
          </cell>
          <cell r="B4234">
            <v>3455235</v>
          </cell>
          <cell r="C4234">
            <v>44253</v>
          </cell>
        </row>
        <row r="4235">
          <cell r="A4235" t="str">
            <v>GBPINR2122698.75PE</v>
          </cell>
          <cell r="B4235">
            <v>3455491</v>
          </cell>
          <cell r="C4235">
            <v>44253</v>
          </cell>
        </row>
        <row r="4236">
          <cell r="A4236" t="str">
            <v>GBPINR2122698CE</v>
          </cell>
          <cell r="B4236">
            <v>3453699</v>
          </cell>
          <cell r="C4236">
            <v>44253</v>
          </cell>
        </row>
        <row r="4237">
          <cell r="A4237" t="str">
            <v>GBPINR2122698PE</v>
          </cell>
          <cell r="B4237">
            <v>3453955</v>
          </cell>
          <cell r="C4237">
            <v>44253</v>
          </cell>
        </row>
        <row r="4238">
          <cell r="A4238" t="str">
            <v>GBPINR2122699.25CE</v>
          </cell>
          <cell r="B4238">
            <v>3456259</v>
          </cell>
          <cell r="C4238">
            <v>44253</v>
          </cell>
        </row>
        <row r="4239">
          <cell r="A4239" t="str">
            <v>GBPINR2122699.25PE</v>
          </cell>
          <cell r="B4239">
            <v>3456515</v>
          </cell>
          <cell r="C4239">
            <v>44253</v>
          </cell>
        </row>
        <row r="4240">
          <cell r="A4240" t="str">
            <v>GBPINR2122699.5CE</v>
          </cell>
          <cell r="B4240">
            <v>3456771</v>
          </cell>
          <cell r="C4240">
            <v>44253</v>
          </cell>
        </row>
        <row r="4241">
          <cell r="A4241" t="str">
            <v>GBPINR2122699.5PE</v>
          </cell>
          <cell r="B4241">
            <v>3457027</v>
          </cell>
          <cell r="C4241">
            <v>44253</v>
          </cell>
        </row>
        <row r="4242">
          <cell r="A4242" t="str">
            <v>GBPINR2122699.75CE</v>
          </cell>
          <cell r="B4242">
            <v>3457283</v>
          </cell>
          <cell r="C4242">
            <v>44253</v>
          </cell>
        </row>
        <row r="4243">
          <cell r="A4243" t="str">
            <v>GBPINR2122699.75PE</v>
          </cell>
          <cell r="B4243">
            <v>3457539</v>
          </cell>
          <cell r="C4243">
            <v>44253</v>
          </cell>
        </row>
        <row r="4244">
          <cell r="A4244" t="str">
            <v>GBPINR2122699CE</v>
          </cell>
          <cell r="B4244">
            <v>3455747</v>
          </cell>
          <cell r="C4244">
            <v>44253</v>
          </cell>
        </row>
        <row r="4245">
          <cell r="A4245" t="str">
            <v>GBPINR2122699PE</v>
          </cell>
          <cell r="B4245">
            <v>3456003</v>
          </cell>
          <cell r="C4245">
            <v>44253</v>
          </cell>
        </row>
        <row r="4246">
          <cell r="A4246" t="str">
            <v>GBPINR21MAR100.25CE</v>
          </cell>
          <cell r="B4246">
            <v>470787</v>
          </cell>
          <cell r="C4246">
            <v>44281</v>
          </cell>
        </row>
        <row r="4247">
          <cell r="A4247" t="str">
            <v>GBPINR21MAR100.25PE</v>
          </cell>
          <cell r="B4247">
            <v>471043</v>
          </cell>
          <cell r="C4247">
            <v>44281</v>
          </cell>
        </row>
        <row r="4248">
          <cell r="A4248" t="str">
            <v>GBPINR21MAR100.5CE</v>
          </cell>
          <cell r="B4248">
            <v>559363</v>
          </cell>
          <cell r="C4248">
            <v>44281</v>
          </cell>
        </row>
        <row r="4249">
          <cell r="A4249" t="str">
            <v>GBPINR21MAR100.5PE</v>
          </cell>
          <cell r="B4249">
            <v>559619</v>
          </cell>
          <cell r="C4249">
            <v>44281</v>
          </cell>
        </row>
        <row r="4250">
          <cell r="A4250" t="str">
            <v>GBPINR21MAR100.75CE</v>
          </cell>
          <cell r="B4250">
            <v>559875</v>
          </cell>
          <cell r="C4250">
            <v>44281</v>
          </cell>
        </row>
        <row r="4251">
          <cell r="A4251" t="str">
            <v>GBPINR21MAR100.75PE</v>
          </cell>
          <cell r="B4251">
            <v>560131</v>
          </cell>
          <cell r="C4251">
            <v>44281</v>
          </cell>
        </row>
        <row r="4252">
          <cell r="A4252" t="str">
            <v>GBPINR21MAR100CE</v>
          </cell>
          <cell r="B4252">
            <v>470275</v>
          </cell>
          <cell r="C4252">
            <v>44281</v>
          </cell>
        </row>
        <row r="4253">
          <cell r="A4253" t="str">
            <v>GBPINR21MAR100PE</v>
          </cell>
          <cell r="B4253">
            <v>470531</v>
          </cell>
          <cell r="C4253">
            <v>44281</v>
          </cell>
        </row>
        <row r="4254">
          <cell r="A4254" t="str">
            <v>GBPINR21MAR101.25CE</v>
          </cell>
          <cell r="B4254">
            <v>403459</v>
          </cell>
          <cell r="C4254">
            <v>44281</v>
          </cell>
        </row>
        <row r="4255">
          <cell r="A4255" t="str">
            <v>GBPINR21MAR101.25PE</v>
          </cell>
          <cell r="B4255">
            <v>404227</v>
          </cell>
          <cell r="C4255">
            <v>44281</v>
          </cell>
        </row>
        <row r="4256">
          <cell r="A4256" t="str">
            <v>GBPINR21MAR101.5CE</v>
          </cell>
          <cell r="B4256">
            <v>565507</v>
          </cell>
          <cell r="C4256">
            <v>44281</v>
          </cell>
        </row>
        <row r="4257">
          <cell r="A4257" t="str">
            <v>GBPINR21MAR101.5PE</v>
          </cell>
          <cell r="B4257">
            <v>565763</v>
          </cell>
          <cell r="C4257">
            <v>44281</v>
          </cell>
        </row>
        <row r="4258">
          <cell r="A4258" t="str">
            <v>GBPINR21MAR101.75CE</v>
          </cell>
          <cell r="B4258">
            <v>600835</v>
          </cell>
          <cell r="C4258">
            <v>44281</v>
          </cell>
        </row>
        <row r="4259">
          <cell r="A4259" t="str">
            <v>GBPINR21MAR101.75PE</v>
          </cell>
          <cell r="B4259">
            <v>616707</v>
          </cell>
          <cell r="C4259">
            <v>44281</v>
          </cell>
        </row>
        <row r="4260">
          <cell r="A4260" t="str">
            <v>GBPINR21MAR101CE</v>
          </cell>
          <cell r="B4260">
            <v>270851</v>
          </cell>
          <cell r="C4260">
            <v>44281</v>
          </cell>
        </row>
        <row r="4261">
          <cell r="A4261" t="str">
            <v>GBPINR21MAR101PE</v>
          </cell>
          <cell r="B4261">
            <v>271363</v>
          </cell>
          <cell r="C4261">
            <v>44281</v>
          </cell>
        </row>
        <row r="4262">
          <cell r="A4262" t="str">
            <v>GBPINR21MAR102.25CE</v>
          </cell>
          <cell r="B4262">
            <v>1633027</v>
          </cell>
          <cell r="C4262">
            <v>44281</v>
          </cell>
        </row>
        <row r="4263">
          <cell r="A4263" t="str">
            <v>GBPINR21MAR102.25PE</v>
          </cell>
          <cell r="B4263">
            <v>1633283</v>
          </cell>
          <cell r="C4263">
            <v>44281</v>
          </cell>
        </row>
        <row r="4264">
          <cell r="A4264" t="str">
            <v>GBPINR21MAR102.5CE</v>
          </cell>
          <cell r="B4264">
            <v>1633539</v>
          </cell>
          <cell r="C4264">
            <v>44281</v>
          </cell>
        </row>
        <row r="4265">
          <cell r="A4265" t="str">
            <v>GBPINR21MAR102.5PE</v>
          </cell>
          <cell r="B4265">
            <v>1633795</v>
          </cell>
          <cell r="C4265">
            <v>44281</v>
          </cell>
        </row>
        <row r="4266">
          <cell r="A4266" t="str">
            <v>GBPINR21MAR102.75CE</v>
          </cell>
          <cell r="B4266">
            <v>1779459</v>
          </cell>
          <cell r="C4266">
            <v>44281</v>
          </cell>
        </row>
        <row r="4267">
          <cell r="A4267" t="str">
            <v>GBPINR21MAR102.75PE</v>
          </cell>
          <cell r="B4267">
            <v>1779715</v>
          </cell>
          <cell r="C4267">
            <v>44281</v>
          </cell>
        </row>
        <row r="4268">
          <cell r="A4268" t="str">
            <v>GBPINR21MAR102CE</v>
          </cell>
          <cell r="B4268">
            <v>616963</v>
          </cell>
          <cell r="C4268">
            <v>44281</v>
          </cell>
        </row>
        <row r="4269">
          <cell r="A4269" t="str">
            <v>GBPINR21MAR102PE</v>
          </cell>
          <cell r="B4269">
            <v>617219</v>
          </cell>
          <cell r="C4269">
            <v>44281</v>
          </cell>
        </row>
        <row r="4270">
          <cell r="A4270" t="str">
            <v>GBPINR21MAR103.25CE</v>
          </cell>
          <cell r="B4270">
            <v>327171</v>
          </cell>
          <cell r="C4270">
            <v>44281</v>
          </cell>
        </row>
        <row r="4271">
          <cell r="A4271" t="str">
            <v>GBPINR21MAR103.25PE</v>
          </cell>
          <cell r="B4271">
            <v>330499</v>
          </cell>
          <cell r="C4271">
            <v>44281</v>
          </cell>
        </row>
        <row r="4272">
          <cell r="A4272" t="str">
            <v>GBPINR21MAR103.5CE</v>
          </cell>
          <cell r="B4272">
            <v>331779</v>
          </cell>
          <cell r="C4272">
            <v>44281</v>
          </cell>
        </row>
        <row r="4273">
          <cell r="A4273" t="str">
            <v>GBPINR21MAR103.5PE</v>
          </cell>
          <cell r="B4273">
            <v>332035</v>
          </cell>
          <cell r="C4273">
            <v>44281</v>
          </cell>
        </row>
        <row r="4274">
          <cell r="A4274" t="str">
            <v>GBPINR21MAR103.75CE</v>
          </cell>
          <cell r="B4274">
            <v>786947</v>
          </cell>
          <cell r="C4274">
            <v>44281</v>
          </cell>
        </row>
        <row r="4275">
          <cell r="A4275" t="str">
            <v>GBPINR21MAR103.75PE</v>
          </cell>
          <cell r="B4275">
            <v>787203</v>
          </cell>
          <cell r="C4275">
            <v>44281</v>
          </cell>
        </row>
        <row r="4276">
          <cell r="A4276" t="str">
            <v>GBPINR21MAR103CE</v>
          </cell>
          <cell r="B4276">
            <v>1779971</v>
          </cell>
          <cell r="C4276">
            <v>44281</v>
          </cell>
        </row>
        <row r="4277">
          <cell r="A4277" t="str">
            <v>GBPINR21MAR103PE</v>
          </cell>
          <cell r="B4277">
            <v>1780227</v>
          </cell>
          <cell r="C4277">
            <v>44281</v>
          </cell>
        </row>
        <row r="4278">
          <cell r="A4278" t="str">
            <v>GBPINR21MAR104.25CE</v>
          </cell>
          <cell r="B4278">
            <v>787971</v>
          </cell>
          <cell r="C4278">
            <v>44281</v>
          </cell>
        </row>
        <row r="4279">
          <cell r="A4279" t="str">
            <v>GBPINR21MAR104.25PE</v>
          </cell>
          <cell r="B4279">
            <v>788227</v>
          </cell>
          <cell r="C4279">
            <v>44281</v>
          </cell>
        </row>
        <row r="4280">
          <cell r="A4280" t="str">
            <v>GBPINR21MAR104.5CE</v>
          </cell>
          <cell r="B4280">
            <v>1481987</v>
          </cell>
          <cell r="C4280">
            <v>44281</v>
          </cell>
        </row>
        <row r="4281">
          <cell r="A4281" t="str">
            <v>GBPINR21MAR104.5PE</v>
          </cell>
          <cell r="B4281">
            <v>1484803</v>
          </cell>
          <cell r="C4281">
            <v>44281</v>
          </cell>
        </row>
        <row r="4282">
          <cell r="A4282" t="str">
            <v>GBPINR21MAR104.75CE</v>
          </cell>
          <cell r="B4282">
            <v>1592835</v>
          </cell>
          <cell r="C4282">
            <v>44281</v>
          </cell>
        </row>
        <row r="4283">
          <cell r="A4283" t="str">
            <v>GBPINR21MAR104.75PE</v>
          </cell>
          <cell r="B4283">
            <v>1593091</v>
          </cell>
          <cell r="C4283">
            <v>44281</v>
          </cell>
        </row>
        <row r="4284">
          <cell r="A4284" t="str">
            <v>GBPINR21MAR104CE</v>
          </cell>
          <cell r="B4284">
            <v>787459</v>
          </cell>
          <cell r="C4284">
            <v>44281</v>
          </cell>
        </row>
        <row r="4285">
          <cell r="A4285" t="str">
            <v>GBPINR21MAR104PE</v>
          </cell>
          <cell r="B4285">
            <v>787715</v>
          </cell>
          <cell r="C4285">
            <v>44281</v>
          </cell>
        </row>
        <row r="4286">
          <cell r="A4286" t="str">
            <v>GBPINR21MAR105.25CE</v>
          </cell>
          <cell r="B4286">
            <v>998915</v>
          </cell>
          <cell r="C4286">
            <v>44281</v>
          </cell>
        </row>
        <row r="4287">
          <cell r="A4287" t="str">
            <v>GBPINR21MAR105.25PE</v>
          </cell>
          <cell r="B4287">
            <v>999171</v>
          </cell>
          <cell r="C4287">
            <v>44281</v>
          </cell>
        </row>
        <row r="4288">
          <cell r="A4288" t="str">
            <v>GBPINR21MAR105.5CE</v>
          </cell>
          <cell r="B4288">
            <v>3836931</v>
          </cell>
          <cell r="C4288">
            <v>44281</v>
          </cell>
        </row>
        <row r="4289">
          <cell r="A4289" t="str">
            <v>GBPINR21MAR105.5PE</v>
          </cell>
          <cell r="B4289">
            <v>3837187</v>
          </cell>
          <cell r="C4289">
            <v>44281</v>
          </cell>
        </row>
        <row r="4290">
          <cell r="A4290" t="str">
            <v>GBPINR21MAR105.75CE</v>
          </cell>
          <cell r="B4290">
            <v>3930883</v>
          </cell>
          <cell r="C4290">
            <v>44281</v>
          </cell>
        </row>
        <row r="4291">
          <cell r="A4291" t="str">
            <v>GBPINR21MAR105.75PE</v>
          </cell>
          <cell r="B4291">
            <v>3931139</v>
          </cell>
          <cell r="C4291">
            <v>44281</v>
          </cell>
        </row>
        <row r="4292">
          <cell r="A4292" t="str">
            <v>GBPINR21MAR105CE</v>
          </cell>
          <cell r="B4292">
            <v>998403</v>
          </cell>
          <cell r="C4292">
            <v>44281</v>
          </cell>
        </row>
        <row r="4293">
          <cell r="A4293" t="str">
            <v>GBPINR21MAR105PE</v>
          </cell>
          <cell r="B4293">
            <v>998659</v>
          </cell>
          <cell r="C4293">
            <v>44281</v>
          </cell>
        </row>
        <row r="4294">
          <cell r="A4294" t="str">
            <v>GBPINR21MAR106.25CE</v>
          </cell>
          <cell r="B4294">
            <v>3931907</v>
          </cell>
          <cell r="C4294">
            <v>44281</v>
          </cell>
        </row>
        <row r="4295">
          <cell r="A4295" t="str">
            <v>GBPINR21MAR106.25PE</v>
          </cell>
          <cell r="B4295">
            <v>3932163</v>
          </cell>
          <cell r="C4295">
            <v>44281</v>
          </cell>
        </row>
        <row r="4296">
          <cell r="A4296" t="str">
            <v>GBPINR21MAR106.5CE</v>
          </cell>
          <cell r="B4296">
            <v>757507</v>
          </cell>
          <cell r="C4296">
            <v>44281</v>
          </cell>
        </row>
        <row r="4297">
          <cell r="A4297" t="str">
            <v>GBPINR21MAR106.5PE</v>
          </cell>
          <cell r="B4297">
            <v>760323</v>
          </cell>
          <cell r="C4297">
            <v>44281</v>
          </cell>
        </row>
        <row r="4298">
          <cell r="A4298" t="str">
            <v>GBPINR21MAR106.75CE</v>
          </cell>
          <cell r="B4298">
            <v>1068291</v>
          </cell>
          <cell r="C4298">
            <v>44281</v>
          </cell>
        </row>
        <row r="4299">
          <cell r="A4299" t="str">
            <v>GBPINR21MAR106.75PE</v>
          </cell>
          <cell r="B4299">
            <v>1068547</v>
          </cell>
          <cell r="C4299">
            <v>44281</v>
          </cell>
        </row>
        <row r="4300">
          <cell r="A4300" t="str">
            <v>GBPINR21MAR106CE</v>
          </cell>
          <cell r="B4300">
            <v>3931395</v>
          </cell>
          <cell r="C4300">
            <v>44281</v>
          </cell>
        </row>
        <row r="4301">
          <cell r="A4301" t="str">
            <v>GBPINR21MAR106PE</v>
          </cell>
          <cell r="B4301">
            <v>3931651</v>
          </cell>
          <cell r="C4301">
            <v>44281</v>
          </cell>
        </row>
        <row r="4302">
          <cell r="A4302" t="str">
            <v>GBPINR21MAR107.25CE</v>
          </cell>
          <cell r="B4302">
            <v>430339</v>
          </cell>
          <cell r="C4302">
            <v>44281</v>
          </cell>
        </row>
        <row r="4303">
          <cell r="A4303" t="str">
            <v>GBPINR21MAR107.25PE</v>
          </cell>
          <cell r="B4303">
            <v>474115</v>
          </cell>
          <cell r="C4303">
            <v>44281</v>
          </cell>
        </row>
        <row r="4304">
          <cell r="A4304" t="str">
            <v>GBPINR21MAR107.5CE</v>
          </cell>
          <cell r="B4304">
            <v>761091</v>
          </cell>
          <cell r="C4304">
            <v>44281</v>
          </cell>
        </row>
        <row r="4305">
          <cell r="A4305" t="str">
            <v>GBPINR21MAR107.5PE</v>
          </cell>
          <cell r="B4305">
            <v>761347</v>
          </cell>
          <cell r="C4305">
            <v>44281</v>
          </cell>
        </row>
        <row r="4306">
          <cell r="A4306" t="str">
            <v>GBPINR21MAR107.75CE</v>
          </cell>
          <cell r="B4306">
            <v>820483</v>
          </cell>
          <cell r="C4306">
            <v>44281</v>
          </cell>
        </row>
        <row r="4307">
          <cell r="A4307" t="str">
            <v>GBPINR21MAR107.75PE</v>
          </cell>
          <cell r="B4307">
            <v>820739</v>
          </cell>
          <cell r="C4307">
            <v>44281</v>
          </cell>
        </row>
        <row r="4308">
          <cell r="A4308" t="str">
            <v>GBPINR21MAR107CE</v>
          </cell>
          <cell r="B4308">
            <v>303875</v>
          </cell>
          <cell r="C4308">
            <v>44281</v>
          </cell>
        </row>
        <row r="4309">
          <cell r="A4309" t="str">
            <v>GBPINR21MAR107PE</v>
          </cell>
          <cell r="B4309">
            <v>308227</v>
          </cell>
          <cell r="C4309">
            <v>44281</v>
          </cell>
        </row>
        <row r="4310">
          <cell r="A4310" t="str">
            <v>GBPINR21MAR108.25CE</v>
          </cell>
          <cell r="B4310">
            <v>3390467</v>
          </cell>
          <cell r="C4310">
            <v>44281</v>
          </cell>
        </row>
        <row r="4311">
          <cell r="A4311" t="str">
            <v>GBPINR21MAR108.25PE</v>
          </cell>
          <cell r="B4311">
            <v>3390723</v>
          </cell>
          <cell r="C4311">
            <v>44281</v>
          </cell>
        </row>
        <row r="4312">
          <cell r="A4312" t="str">
            <v>GBPINR21MAR108CE</v>
          </cell>
          <cell r="B4312">
            <v>3249155</v>
          </cell>
          <cell r="C4312">
            <v>44281</v>
          </cell>
        </row>
        <row r="4313">
          <cell r="A4313" t="str">
            <v>GBPINR21MAR108PE</v>
          </cell>
          <cell r="B4313">
            <v>3249411</v>
          </cell>
          <cell r="C4313">
            <v>44281</v>
          </cell>
        </row>
        <row r="4314">
          <cell r="A4314" t="str">
            <v>GBPINR21MAR84.25CE</v>
          </cell>
          <cell r="B4314">
            <v>2685955</v>
          </cell>
          <cell r="C4314">
            <v>44281</v>
          </cell>
        </row>
        <row r="4315">
          <cell r="A4315" t="str">
            <v>GBPINR21MAR84.25PE</v>
          </cell>
          <cell r="B4315">
            <v>2686211</v>
          </cell>
          <cell r="C4315">
            <v>44281</v>
          </cell>
        </row>
        <row r="4316">
          <cell r="A4316" t="str">
            <v>GBPINR21MAR84.5CE</v>
          </cell>
          <cell r="B4316">
            <v>2686467</v>
          </cell>
          <cell r="C4316">
            <v>44281</v>
          </cell>
        </row>
        <row r="4317">
          <cell r="A4317" t="str">
            <v>GBPINR21MAR84.5PE</v>
          </cell>
          <cell r="B4317">
            <v>2686723</v>
          </cell>
          <cell r="C4317">
            <v>44281</v>
          </cell>
        </row>
        <row r="4318">
          <cell r="A4318" t="str">
            <v>GBPINR21MAR84.75CE</v>
          </cell>
          <cell r="B4318">
            <v>2686979</v>
          </cell>
          <cell r="C4318">
            <v>44281</v>
          </cell>
        </row>
        <row r="4319">
          <cell r="A4319" t="str">
            <v>GBPINR21MAR84.75PE</v>
          </cell>
          <cell r="B4319">
            <v>2687235</v>
          </cell>
          <cell r="C4319">
            <v>44281</v>
          </cell>
        </row>
        <row r="4320">
          <cell r="A4320" t="str">
            <v>GBPINR21MAR84CE</v>
          </cell>
          <cell r="B4320">
            <v>2685443</v>
          </cell>
          <cell r="C4320">
            <v>44281</v>
          </cell>
        </row>
        <row r="4321">
          <cell r="A4321" t="str">
            <v>GBPINR21MAR84PE</v>
          </cell>
          <cell r="B4321">
            <v>2685699</v>
          </cell>
          <cell r="C4321">
            <v>44281</v>
          </cell>
        </row>
        <row r="4322">
          <cell r="A4322" t="str">
            <v>GBPINR21MAR85.25CE</v>
          </cell>
          <cell r="B4322">
            <v>2688003</v>
          </cell>
          <cell r="C4322">
            <v>44281</v>
          </cell>
        </row>
        <row r="4323">
          <cell r="A4323" t="str">
            <v>GBPINR21MAR85.25PE</v>
          </cell>
          <cell r="B4323">
            <v>2688259</v>
          </cell>
          <cell r="C4323">
            <v>44281</v>
          </cell>
        </row>
        <row r="4324">
          <cell r="A4324" t="str">
            <v>GBPINR21MAR85.5CE</v>
          </cell>
          <cell r="B4324">
            <v>2688515</v>
          </cell>
          <cell r="C4324">
            <v>44281</v>
          </cell>
        </row>
        <row r="4325">
          <cell r="A4325" t="str">
            <v>GBPINR21MAR85.5PE</v>
          </cell>
          <cell r="B4325">
            <v>2688771</v>
          </cell>
          <cell r="C4325">
            <v>44281</v>
          </cell>
        </row>
        <row r="4326">
          <cell r="A4326" t="str">
            <v>GBPINR21MAR85.75CE</v>
          </cell>
          <cell r="B4326">
            <v>2689027</v>
          </cell>
          <cell r="C4326">
            <v>44281</v>
          </cell>
        </row>
        <row r="4327">
          <cell r="A4327" t="str">
            <v>GBPINR21MAR85.75PE</v>
          </cell>
          <cell r="B4327">
            <v>2689283</v>
          </cell>
          <cell r="C4327">
            <v>44281</v>
          </cell>
        </row>
        <row r="4328">
          <cell r="A4328" t="str">
            <v>GBPINR21MAR85CE</v>
          </cell>
          <cell r="B4328">
            <v>2687491</v>
          </cell>
          <cell r="C4328">
            <v>44281</v>
          </cell>
        </row>
        <row r="4329">
          <cell r="A4329" t="str">
            <v>GBPINR21MAR85PE</v>
          </cell>
          <cell r="B4329">
            <v>2687747</v>
          </cell>
          <cell r="C4329">
            <v>44281</v>
          </cell>
        </row>
        <row r="4330">
          <cell r="A4330" t="str">
            <v>GBPINR21MAR86.25CE</v>
          </cell>
          <cell r="B4330">
            <v>2690051</v>
          </cell>
          <cell r="C4330">
            <v>44281</v>
          </cell>
        </row>
        <row r="4331">
          <cell r="A4331" t="str">
            <v>GBPINR21MAR86.25PE</v>
          </cell>
          <cell r="B4331">
            <v>2690307</v>
          </cell>
          <cell r="C4331">
            <v>44281</v>
          </cell>
        </row>
        <row r="4332">
          <cell r="A4332" t="str">
            <v>GBPINR21MAR86.5CE</v>
          </cell>
          <cell r="B4332">
            <v>2690563</v>
          </cell>
          <cell r="C4332">
            <v>44281</v>
          </cell>
        </row>
        <row r="4333">
          <cell r="A4333" t="str">
            <v>GBPINR21MAR86.5PE</v>
          </cell>
          <cell r="B4333">
            <v>2690819</v>
          </cell>
          <cell r="C4333">
            <v>44281</v>
          </cell>
        </row>
        <row r="4334">
          <cell r="A4334" t="str">
            <v>GBPINR21MAR86.75CE</v>
          </cell>
          <cell r="B4334">
            <v>2691075</v>
          </cell>
          <cell r="C4334">
            <v>44281</v>
          </cell>
        </row>
        <row r="4335">
          <cell r="A4335" t="str">
            <v>GBPINR21MAR86.75PE</v>
          </cell>
          <cell r="B4335">
            <v>2691331</v>
          </cell>
          <cell r="C4335">
            <v>44281</v>
          </cell>
        </row>
        <row r="4336">
          <cell r="A4336" t="str">
            <v>GBPINR21MAR86CE</v>
          </cell>
          <cell r="B4336">
            <v>2689539</v>
          </cell>
          <cell r="C4336">
            <v>44281</v>
          </cell>
        </row>
        <row r="4337">
          <cell r="A4337" t="str">
            <v>GBPINR21MAR86PE</v>
          </cell>
          <cell r="B4337">
            <v>2689795</v>
          </cell>
          <cell r="C4337">
            <v>44281</v>
          </cell>
        </row>
        <row r="4338">
          <cell r="A4338" t="str">
            <v>GBPINR21MAR87.25CE</v>
          </cell>
          <cell r="B4338">
            <v>2692099</v>
          </cell>
          <cell r="C4338">
            <v>44281</v>
          </cell>
        </row>
        <row r="4339">
          <cell r="A4339" t="str">
            <v>GBPINR21MAR87.25PE</v>
          </cell>
          <cell r="B4339">
            <v>2692355</v>
          </cell>
          <cell r="C4339">
            <v>44281</v>
          </cell>
        </row>
        <row r="4340">
          <cell r="A4340" t="str">
            <v>GBPINR21MAR87.5CE</v>
          </cell>
          <cell r="B4340">
            <v>2692611</v>
          </cell>
          <cell r="C4340">
            <v>44281</v>
          </cell>
        </row>
        <row r="4341">
          <cell r="A4341" t="str">
            <v>GBPINR21MAR87.5PE</v>
          </cell>
          <cell r="B4341">
            <v>2692867</v>
          </cell>
          <cell r="C4341">
            <v>44281</v>
          </cell>
        </row>
        <row r="4342">
          <cell r="A4342" t="str">
            <v>GBPINR21MAR87.75CE</v>
          </cell>
          <cell r="B4342">
            <v>2693123</v>
          </cell>
          <cell r="C4342">
            <v>44281</v>
          </cell>
        </row>
        <row r="4343">
          <cell r="A4343" t="str">
            <v>GBPINR21MAR87.75PE</v>
          </cell>
          <cell r="B4343">
            <v>2693379</v>
          </cell>
          <cell r="C4343">
            <v>44281</v>
          </cell>
        </row>
        <row r="4344">
          <cell r="A4344" t="str">
            <v>GBPINR21MAR87CE</v>
          </cell>
          <cell r="B4344">
            <v>2691587</v>
          </cell>
          <cell r="C4344">
            <v>44281</v>
          </cell>
        </row>
        <row r="4345">
          <cell r="A4345" t="str">
            <v>GBPINR21MAR87PE</v>
          </cell>
          <cell r="B4345">
            <v>2691843</v>
          </cell>
          <cell r="C4345">
            <v>44281</v>
          </cell>
        </row>
        <row r="4346">
          <cell r="A4346" t="str">
            <v>GBPINR21MAR88.25CE</v>
          </cell>
          <cell r="B4346">
            <v>2694147</v>
          </cell>
          <cell r="C4346">
            <v>44281</v>
          </cell>
        </row>
        <row r="4347">
          <cell r="A4347" t="str">
            <v>GBPINR21MAR88.25PE</v>
          </cell>
          <cell r="B4347">
            <v>2694403</v>
          </cell>
          <cell r="C4347">
            <v>44281</v>
          </cell>
        </row>
        <row r="4348">
          <cell r="A4348" t="str">
            <v>GBPINR21MAR88.5CE</v>
          </cell>
          <cell r="B4348">
            <v>2694659</v>
          </cell>
          <cell r="C4348">
            <v>44281</v>
          </cell>
        </row>
        <row r="4349">
          <cell r="A4349" t="str">
            <v>GBPINR21MAR88.5PE</v>
          </cell>
          <cell r="B4349">
            <v>2694915</v>
          </cell>
          <cell r="C4349">
            <v>44281</v>
          </cell>
        </row>
        <row r="4350">
          <cell r="A4350" t="str">
            <v>GBPINR21MAR88.75CE</v>
          </cell>
          <cell r="B4350">
            <v>2695171</v>
          </cell>
          <cell r="C4350">
            <v>44281</v>
          </cell>
        </row>
        <row r="4351">
          <cell r="A4351" t="str">
            <v>GBPINR21MAR88.75PE</v>
          </cell>
          <cell r="B4351">
            <v>2695427</v>
          </cell>
          <cell r="C4351">
            <v>44281</v>
          </cell>
        </row>
        <row r="4352">
          <cell r="A4352" t="str">
            <v>GBPINR21MAR88CE</v>
          </cell>
          <cell r="B4352">
            <v>2693635</v>
          </cell>
          <cell r="C4352">
            <v>44281</v>
          </cell>
        </row>
        <row r="4353">
          <cell r="A4353" t="str">
            <v>GBPINR21MAR88PE</v>
          </cell>
          <cell r="B4353">
            <v>2693891</v>
          </cell>
          <cell r="C4353">
            <v>44281</v>
          </cell>
        </row>
        <row r="4354">
          <cell r="A4354" t="str">
            <v>GBPINR21MAR89.25CE</v>
          </cell>
          <cell r="B4354">
            <v>2696195</v>
          </cell>
          <cell r="C4354">
            <v>44281</v>
          </cell>
        </row>
        <row r="4355">
          <cell r="A4355" t="str">
            <v>GBPINR21MAR89.25PE</v>
          </cell>
          <cell r="B4355">
            <v>2696451</v>
          </cell>
          <cell r="C4355">
            <v>44281</v>
          </cell>
        </row>
        <row r="4356">
          <cell r="A4356" t="str">
            <v>GBPINR21MAR89.5CE</v>
          </cell>
          <cell r="B4356">
            <v>2696707</v>
          </cell>
          <cell r="C4356">
            <v>44281</v>
          </cell>
        </row>
        <row r="4357">
          <cell r="A4357" t="str">
            <v>GBPINR21MAR89.5PE</v>
          </cell>
          <cell r="B4357">
            <v>2696963</v>
          </cell>
          <cell r="C4357">
            <v>44281</v>
          </cell>
        </row>
        <row r="4358">
          <cell r="A4358" t="str">
            <v>GBPINR21MAR89.75CE</v>
          </cell>
          <cell r="B4358">
            <v>2697219</v>
          </cell>
          <cell r="C4358">
            <v>44281</v>
          </cell>
        </row>
        <row r="4359">
          <cell r="A4359" t="str">
            <v>GBPINR21MAR89.75PE</v>
          </cell>
          <cell r="B4359">
            <v>2697475</v>
          </cell>
          <cell r="C4359">
            <v>44281</v>
          </cell>
        </row>
        <row r="4360">
          <cell r="A4360" t="str">
            <v>GBPINR21MAR89CE</v>
          </cell>
          <cell r="B4360">
            <v>2695683</v>
          </cell>
          <cell r="C4360">
            <v>44281</v>
          </cell>
        </row>
        <row r="4361">
          <cell r="A4361" t="str">
            <v>GBPINR21MAR89PE</v>
          </cell>
          <cell r="B4361">
            <v>2695939</v>
          </cell>
          <cell r="C4361">
            <v>44281</v>
          </cell>
        </row>
        <row r="4362">
          <cell r="A4362" t="str">
            <v>GBPINR21MAR90.25CE</v>
          </cell>
          <cell r="B4362">
            <v>2698243</v>
          </cell>
          <cell r="C4362">
            <v>44281</v>
          </cell>
        </row>
        <row r="4363">
          <cell r="A4363" t="str">
            <v>GBPINR21MAR90.25PE</v>
          </cell>
          <cell r="B4363">
            <v>2698499</v>
          </cell>
          <cell r="C4363">
            <v>44281</v>
          </cell>
        </row>
        <row r="4364">
          <cell r="A4364" t="str">
            <v>GBPINR21MAR90.5CE</v>
          </cell>
          <cell r="B4364">
            <v>2698755</v>
          </cell>
          <cell r="C4364">
            <v>44281</v>
          </cell>
        </row>
        <row r="4365">
          <cell r="A4365" t="str">
            <v>GBPINR21MAR90.5PE</v>
          </cell>
          <cell r="B4365">
            <v>2699011</v>
          </cell>
          <cell r="C4365">
            <v>44281</v>
          </cell>
        </row>
        <row r="4366">
          <cell r="A4366" t="str">
            <v>GBPINR21MAR90.75CE</v>
          </cell>
          <cell r="B4366">
            <v>2699267</v>
          </cell>
          <cell r="C4366">
            <v>44281</v>
          </cell>
        </row>
        <row r="4367">
          <cell r="A4367" t="str">
            <v>GBPINR21MAR90.75PE</v>
          </cell>
          <cell r="B4367">
            <v>2699523</v>
          </cell>
          <cell r="C4367">
            <v>44281</v>
          </cell>
        </row>
        <row r="4368">
          <cell r="A4368" t="str">
            <v>GBPINR21MAR90CE</v>
          </cell>
          <cell r="B4368">
            <v>2697731</v>
          </cell>
          <cell r="C4368">
            <v>44281</v>
          </cell>
        </row>
        <row r="4369">
          <cell r="A4369" t="str">
            <v>GBPINR21MAR90PE</v>
          </cell>
          <cell r="B4369">
            <v>2697987</v>
          </cell>
          <cell r="C4369">
            <v>44281</v>
          </cell>
        </row>
        <row r="4370">
          <cell r="A4370" t="str">
            <v>GBPINR21MAR91.25CE</v>
          </cell>
          <cell r="B4370">
            <v>2700291</v>
          </cell>
          <cell r="C4370">
            <v>44281</v>
          </cell>
        </row>
        <row r="4371">
          <cell r="A4371" t="str">
            <v>GBPINR21MAR91.25PE</v>
          </cell>
          <cell r="B4371">
            <v>2700547</v>
          </cell>
          <cell r="C4371">
            <v>44281</v>
          </cell>
        </row>
        <row r="4372">
          <cell r="A4372" t="str">
            <v>GBPINR21MAR91.5CE</v>
          </cell>
          <cell r="B4372">
            <v>2700803</v>
          </cell>
          <cell r="C4372">
            <v>44281</v>
          </cell>
        </row>
        <row r="4373">
          <cell r="A4373" t="str">
            <v>GBPINR21MAR91.5PE</v>
          </cell>
          <cell r="B4373">
            <v>2701059</v>
          </cell>
          <cell r="C4373">
            <v>44281</v>
          </cell>
        </row>
        <row r="4374">
          <cell r="A4374" t="str">
            <v>GBPINR21MAR91.75CE</v>
          </cell>
          <cell r="B4374">
            <v>2701315</v>
          </cell>
          <cell r="C4374">
            <v>44281</v>
          </cell>
        </row>
        <row r="4375">
          <cell r="A4375" t="str">
            <v>GBPINR21MAR91.75PE</v>
          </cell>
          <cell r="B4375">
            <v>2701571</v>
          </cell>
          <cell r="C4375">
            <v>44281</v>
          </cell>
        </row>
        <row r="4376">
          <cell r="A4376" t="str">
            <v>GBPINR21MAR91CE</v>
          </cell>
          <cell r="B4376">
            <v>2699779</v>
          </cell>
          <cell r="C4376">
            <v>44281</v>
          </cell>
        </row>
        <row r="4377">
          <cell r="A4377" t="str">
            <v>GBPINR21MAR91PE</v>
          </cell>
          <cell r="B4377">
            <v>2700035</v>
          </cell>
          <cell r="C4377">
            <v>44281</v>
          </cell>
        </row>
        <row r="4378">
          <cell r="A4378" t="str">
            <v>GBPINR21MAR92.25CE</v>
          </cell>
          <cell r="B4378">
            <v>2702339</v>
          </cell>
          <cell r="C4378">
            <v>44281</v>
          </cell>
        </row>
        <row r="4379">
          <cell r="A4379" t="str">
            <v>GBPINR21MAR92.25PE</v>
          </cell>
          <cell r="B4379">
            <v>2702595</v>
          </cell>
          <cell r="C4379">
            <v>44281</v>
          </cell>
        </row>
        <row r="4380">
          <cell r="A4380" t="str">
            <v>GBPINR21MAR92.5CE</v>
          </cell>
          <cell r="B4380">
            <v>2702851</v>
          </cell>
          <cell r="C4380">
            <v>44281</v>
          </cell>
        </row>
        <row r="4381">
          <cell r="A4381" t="str">
            <v>GBPINR21MAR92.5PE</v>
          </cell>
          <cell r="B4381">
            <v>2703107</v>
          </cell>
          <cell r="C4381">
            <v>44281</v>
          </cell>
        </row>
        <row r="4382">
          <cell r="A4382" t="str">
            <v>GBPINR21MAR92.75CE</v>
          </cell>
          <cell r="B4382">
            <v>2703363</v>
          </cell>
          <cell r="C4382">
            <v>44281</v>
          </cell>
        </row>
        <row r="4383">
          <cell r="A4383" t="str">
            <v>GBPINR21MAR92.75PE</v>
          </cell>
          <cell r="B4383">
            <v>2703619</v>
          </cell>
          <cell r="C4383">
            <v>44281</v>
          </cell>
        </row>
        <row r="4384">
          <cell r="A4384" t="str">
            <v>GBPINR21MAR92CE</v>
          </cell>
          <cell r="B4384">
            <v>2701827</v>
          </cell>
          <cell r="C4384">
            <v>44281</v>
          </cell>
        </row>
        <row r="4385">
          <cell r="A4385" t="str">
            <v>GBPINR21MAR92PE</v>
          </cell>
          <cell r="B4385">
            <v>2702083</v>
          </cell>
          <cell r="C4385">
            <v>44281</v>
          </cell>
        </row>
        <row r="4386">
          <cell r="A4386" t="str">
            <v>GBPINR21MAR93.25CE</v>
          </cell>
          <cell r="B4386">
            <v>2704387</v>
          </cell>
          <cell r="C4386">
            <v>44281</v>
          </cell>
        </row>
        <row r="4387">
          <cell r="A4387" t="str">
            <v>GBPINR21MAR93.25PE</v>
          </cell>
          <cell r="B4387">
            <v>2704643</v>
          </cell>
          <cell r="C4387">
            <v>44281</v>
          </cell>
        </row>
        <row r="4388">
          <cell r="A4388" t="str">
            <v>GBPINR21MAR93.5CE</v>
          </cell>
          <cell r="B4388">
            <v>2704899</v>
          </cell>
          <cell r="C4388">
            <v>44281</v>
          </cell>
        </row>
        <row r="4389">
          <cell r="A4389" t="str">
            <v>GBPINR21MAR93.5PE</v>
          </cell>
          <cell r="B4389">
            <v>2705155</v>
          </cell>
          <cell r="C4389">
            <v>44281</v>
          </cell>
        </row>
        <row r="4390">
          <cell r="A4390" t="str">
            <v>GBPINR21MAR93.75CE</v>
          </cell>
          <cell r="B4390">
            <v>2705411</v>
          </cell>
          <cell r="C4390">
            <v>44281</v>
          </cell>
        </row>
        <row r="4391">
          <cell r="A4391" t="str">
            <v>GBPINR21MAR93.75PE</v>
          </cell>
          <cell r="B4391">
            <v>2705667</v>
          </cell>
          <cell r="C4391">
            <v>44281</v>
          </cell>
        </row>
        <row r="4392">
          <cell r="A4392" t="str">
            <v>GBPINR21MAR93CE</v>
          </cell>
          <cell r="B4392">
            <v>2703875</v>
          </cell>
          <cell r="C4392">
            <v>44281</v>
          </cell>
        </row>
        <row r="4393">
          <cell r="A4393" t="str">
            <v>GBPINR21MAR93PE</v>
          </cell>
          <cell r="B4393">
            <v>2704131</v>
          </cell>
          <cell r="C4393">
            <v>44281</v>
          </cell>
        </row>
        <row r="4394">
          <cell r="A4394" t="str">
            <v>GBPINR21MAR94.25CE</v>
          </cell>
          <cell r="B4394">
            <v>2706435</v>
          </cell>
          <cell r="C4394">
            <v>44281</v>
          </cell>
        </row>
        <row r="4395">
          <cell r="A4395" t="str">
            <v>GBPINR21MAR94.25PE</v>
          </cell>
          <cell r="B4395">
            <v>2706691</v>
          </cell>
          <cell r="C4395">
            <v>44281</v>
          </cell>
        </row>
        <row r="4396">
          <cell r="A4396" t="str">
            <v>GBPINR21MAR94.5CE</v>
          </cell>
          <cell r="B4396">
            <v>2706947</v>
          </cell>
          <cell r="C4396">
            <v>44281</v>
          </cell>
        </row>
        <row r="4397">
          <cell r="A4397" t="str">
            <v>GBPINR21MAR94.5PE</v>
          </cell>
          <cell r="B4397">
            <v>2707203</v>
          </cell>
          <cell r="C4397">
            <v>44281</v>
          </cell>
        </row>
        <row r="4398">
          <cell r="A4398" t="str">
            <v>GBPINR21MAR94.75CE</v>
          </cell>
          <cell r="B4398">
            <v>2707459</v>
          </cell>
          <cell r="C4398">
            <v>44281</v>
          </cell>
        </row>
        <row r="4399">
          <cell r="A4399" t="str">
            <v>GBPINR21MAR94.75PE</v>
          </cell>
          <cell r="B4399">
            <v>2707715</v>
          </cell>
          <cell r="C4399">
            <v>44281</v>
          </cell>
        </row>
        <row r="4400">
          <cell r="A4400" t="str">
            <v>GBPINR21MAR94CE</v>
          </cell>
          <cell r="B4400">
            <v>2705923</v>
          </cell>
          <cell r="C4400">
            <v>44281</v>
          </cell>
        </row>
        <row r="4401">
          <cell r="A4401" t="str">
            <v>GBPINR21MAR94PE</v>
          </cell>
          <cell r="B4401">
            <v>2706179</v>
          </cell>
          <cell r="C4401">
            <v>44281</v>
          </cell>
        </row>
        <row r="4402">
          <cell r="A4402" t="str">
            <v>GBPINR21MAR95.25CE</v>
          </cell>
          <cell r="B4402">
            <v>2708483</v>
          </cell>
          <cell r="C4402">
            <v>44281</v>
          </cell>
        </row>
        <row r="4403">
          <cell r="A4403" t="str">
            <v>GBPINR21MAR95.25PE</v>
          </cell>
          <cell r="B4403">
            <v>2708739</v>
          </cell>
          <cell r="C4403">
            <v>44281</v>
          </cell>
        </row>
        <row r="4404">
          <cell r="A4404" t="str">
            <v>GBPINR21MAR95.5CE</v>
          </cell>
          <cell r="B4404">
            <v>2708995</v>
          </cell>
          <cell r="C4404">
            <v>44281</v>
          </cell>
        </row>
        <row r="4405">
          <cell r="A4405" t="str">
            <v>GBPINR21MAR95.5PE</v>
          </cell>
          <cell r="B4405">
            <v>2709251</v>
          </cell>
          <cell r="C4405">
            <v>44281</v>
          </cell>
        </row>
        <row r="4406">
          <cell r="A4406" t="str">
            <v>GBPINR21MAR95.75CE</v>
          </cell>
          <cell r="B4406">
            <v>2709507</v>
          </cell>
          <cell r="C4406">
            <v>44281</v>
          </cell>
        </row>
        <row r="4407">
          <cell r="A4407" t="str">
            <v>GBPINR21MAR95.75PE</v>
          </cell>
          <cell r="B4407">
            <v>2709763</v>
          </cell>
          <cell r="C4407">
            <v>44281</v>
          </cell>
        </row>
        <row r="4408">
          <cell r="A4408" t="str">
            <v>GBPINR21MAR95CE</v>
          </cell>
          <cell r="B4408">
            <v>2707971</v>
          </cell>
          <cell r="C4408">
            <v>44281</v>
          </cell>
        </row>
        <row r="4409">
          <cell r="A4409" t="str">
            <v>GBPINR21MAR95PE</v>
          </cell>
          <cell r="B4409">
            <v>2708227</v>
          </cell>
          <cell r="C4409">
            <v>44281</v>
          </cell>
        </row>
        <row r="4410">
          <cell r="A4410" t="str">
            <v>GBPINR21MAR96.25CE</v>
          </cell>
          <cell r="B4410">
            <v>258051</v>
          </cell>
          <cell r="C4410">
            <v>44281</v>
          </cell>
        </row>
        <row r="4411">
          <cell r="A4411" t="str">
            <v>GBPINR21MAR96.25PE</v>
          </cell>
          <cell r="B4411">
            <v>259587</v>
          </cell>
          <cell r="C4411">
            <v>44281</v>
          </cell>
        </row>
        <row r="4412">
          <cell r="A4412" t="str">
            <v>GBPINR21MAR96.5CE</v>
          </cell>
          <cell r="B4412">
            <v>260355</v>
          </cell>
          <cell r="C4412">
            <v>44281</v>
          </cell>
        </row>
        <row r="4413">
          <cell r="A4413" t="str">
            <v>GBPINR21MAR96.5PE</v>
          </cell>
          <cell r="B4413">
            <v>269315</v>
          </cell>
          <cell r="C4413">
            <v>44281</v>
          </cell>
        </row>
        <row r="4414">
          <cell r="A4414" t="str">
            <v>GBPINR21MAR96.75CE</v>
          </cell>
          <cell r="B4414">
            <v>287747</v>
          </cell>
          <cell r="C4414">
            <v>44281</v>
          </cell>
        </row>
        <row r="4415">
          <cell r="A4415" t="str">
            <v>GBPINR21MAR96.75PE</v>
          </cell>
          <cell r="B4415">
            <v>297219</v>
          </cell>
          <cell r="C4415">
            <v>44281</v>
          </cell>
        </row>
        <row r="4416">
          <cell r="A4416" t="str">
            <v>GBPINR21MAR96CE</v>
          </cell>
          <cell r="B4416">
            <v>2710019</v>
          </cell>
          <cell r="C4416">
            <v>44281</v>
          </cell>
        </row>
        <row r="4417">
          <cell r="A4417" t="str">
            <v>GBPINR21MAR96PE</v>
          </cell>
          <cell r="B4417">
            <v>2710275</v>
          </cell>
          <cell r="C4417">
            <v>44281</v>
          </cell>
        </row>
        <row r="4418">
          <cell r="A4418" t="str">
            <v>GBPINR21MAR97.25CE</v>
          </cell>
          <cell r="B4418">
            <v>347907</v>
          </cell>
          <cell r="C4418">
            <v>44281</v>
          </cell>
        </row>
        <row r="4419">
          <cell r="A4419" t="str">
            <v>GBPINR21MAR97.25PE</v>
          </cell>
          <cell r="B4419">
            <v>359171</v>
          </cell>
          <cell r="C4419">
            <v>44281</v>
          </cell>
        </row>
        <row r="4420">
          <cell r="A4420" t="str">
            <v>GBPINR21MAR97.5CE</v>
          </cell>
          <cell r="B4420">
            <v>359427</v>
          </cell>
          <cell r="C4420">
            <v>44281</v>
          </cell>
        </row>
        <row r="4421">
          <cell r="A4421" t="str">
            <v>GBPINR21MAR97.5PE</v>
          </cell>
          <cell r="B4421">
            <v>359939</v>
          </cell>
          <cell r="C4421">
            <v>44281</v>
          </cell>
        </row>
        <row r="4422">
          <cell r="A4422" t="str">
            <v>GBPINR21MAR97.75CE</v>
          </cell>
          <cell r="B4422">
            <v>279811</v>
          </cell>
          <cell r="C4422">
            <v>44281</v>
          </cell>
        </row>
        <row r="4423">
          <cell r="A4423" t="str">
            <v>GBPINR21MAR97.75PE</v>
          </cell>
          <cell r="B4423">
            <v>280067</v>
          </cell>
          <cell r="C4423">
            <v>44281</v>
          </cell>
        </row>
        <row r="4424">
          <cell r="A4424" t="str">
            <v>GBPINR21MAR97CE</v>
          </cell>
          <cell r="B4424">
            <v>297475</v>
          </cell>
          <cell r="C4424">
            <v>44281</v>
          </cell>
        </row>
        <row r="4425">
          <cell r="A4425" t="str">
            <v>GBPINR21MAR97PE</v>
          </cell>
          <cell r="B4425">
            <v>347651</v>
          </cell>
          <cell r="C4425">
            <v>44281</v>
          </cell>
        </row>
        <row r="4426">
          <cell r="A4426" t="str">
            <v>GBPINR21MAR98.25CE</v>
          </cell>
          <cell r="B4426">
            <v>286211</v>
          </cell>
          <cell r="C4426">
            <v>44281</v>
          </cell>
        </row>
        <row r="4427">
          <cell r="A4427" t="str">
            <v>GBPINR21MAR98.25PE</v>
          </cell>
          <cell r="B4427">
            <v>286467</v>
          </cell>
          <cell r="C4427">
            <v>44281</v>
          </cell>
        </row>
        <row r="4428">
          <cell r="A4428" t="str">
            <v>GBPINR21MAR98.5CE</v>
          </cell>
          <cell r="B4428">
            <v>288259</v>
          </cell>
          <cell r="C4428">
            <v>44281</v>
          </cell>
        </row>
        <row r="4429">
          <cell r="A4429" t="str">
            <v>GBPINR21MAR98.5PE</v>
          </cell>
          <cell r="B4429">
            <v>294403</v>
          </cell>
          <cell r="C4429">
            <v>44281</v>
          </cell>
        </row>
        <row r="4430">
          <cell r="A4430" t="str">
            <v>GBPINR21MAR98.75CE</v>
          </cell>
          <cell r="B4430">
            <v>295171</v>
          </cell>
          <cell r="C4430">
            <v>44281</v>
          </cell>
        </row>
        <row r="4431">
          <cell r="A4431" t="str">
            <v>GBPINR21MAR98.75PE</v>
          </cell>
          <cell r="B4431">
            <v>295427</v>
          </cell>
          <cell r="C4431">
            <v>44281</v>
          </cell>
        </row>
        <row r="4432">
          <cell r="A4432" t="str">
            <v>GBPINR21MAR98CE</v>
          </cell>
          <cell r="B4432">
            <v>283395</v>
          </cell>
          <cell r="C4432">
            <v>44281</v>
          </cell>
        </row>
        <row r="4433">
          <cell r="A4433" t="str">
            <v>GBPINR21MAR98PE</v>
          </cell>
          <cell r="B4433">
            <v>283907</v>
          </cell>
          <cell r="C4433">
            <v>44281</v>
          </cell>
        </row>
        <row r="4434">
          <cell r="A4434" t="str">
            <v>GBPINR21MAR99.25CE</v>
          </cell>
          <cell r="B4434">
            <v>298755</v>
          </cell>
          <cell r="C4434">
            <v>44281</v>
          </cell>
        </row>
        <row r="4435">
          <cell r="A4435" t="str">
            <v>GBPINR21MAR99.25PE</v>
          </cell>
          <cell r="B4435">
            <v>300291</v>
          </cell>
          <cell r="C4435">
            <v>44281</v>
          </cell>
        </row>
        <row r="4436">
          <cell r="A4436" t="str">
            <v>GBPINR21MAR99.5CE</v>
          </cell>
          <cell r="B4436">
            <v>300803</v>
          </cell>
          <cell r="C4436">
            <v>44281</v>
          </cell>
        </row>
        <row r="4437">
          <cell r="A4437" t="str">
            <v>GBPINR21MAR99.5PE</v>
          </cell>
          <cell r="B4437">
            <v>301827</v>
          </cell>
          <cell r="C4437">
            <v>44281</v>
          </cell>
        </row>
        <row r="4438">
          <cell r="A4438" t="str">
            <v>GBPINR21MAR99.75CE</v>
          </cell>
          <cell r="B4438">
            <v>302339</v>
          </cell>
          <cell r="C4438">
            <v>44281</v>
          </cell>
        </row>
        <row r="4439">
          <cell r="A4439" t="str">
            <v>GBPINR21MAR99.75PE</v>
          </cell>
          <cell r="B4439">
            <v>305155</v>
          </cell>
          <cell r="C4439">
            <v>44281</v>
          </cell>
        </row>
        <row r="4440">
          <cell r="A4440" t="str">
            <v>GBPINR21MAR99CE</v>
          </cell>
          <cell r="B4440">
            <v>297987</v>
          </cell>
          <cell r="C4440">
            <v>44281</v>
          </cell>
        </row>
        <row r="4441">
          <cell r="A4441" t="str">
            <v>GBPINR21MAR99PE</v>
          </cell>
          <cell r="B4441">
            <v>298243</v>
          </cell>
          <cell r="C4441">
            <v>44281</v>
          </cell>
        </row>
        <row r="4442">
          <cell r="A4442" t="str">
            <v>GBPINR21305100.25CE</v>
          </cell>
          <cell r="B4442">
            <v>3918083</v>
          </cell>
          <cell r="C4442">
            <v>44260</v>
          </cell>
        </row>
        <row r="4443">
          <cell r="A4443" t="str">
            <v>GBPINR21305100.25PE</v>
          </cell>
          <cell r="B4443">
            <v>3918339</v>
          </cell>
          <cell r="C4443">
            <v>44260</v>
          </cell>
        </row>
        <row r="4444">
          <cell r="A4444" t="str">
            <v>GBPINR21305100.5CE</v>
          </cell>
          <cell r="B4444">
            <v>3918595</v>
          </cell>
          <cell r="C4444">
            <v>44260</v>
          </cell>
        </row>
        <row r="4445">
          <cell r="A4445" t="str">
            <v>GBPINR21305100.5PE</v>
          </cell>
          <cell r="B4445">
            <v>3918851</v>
          </cell>
          <cell r="C4445">
            <v>44260</v>
          </cell>
        </row>
        <row r="4446">
          <cell r="A4446" t="str">
            <v>GBPINR21305100.75CE</v>
          </cell>
          <cell r="B4446">
            <v>3919107</v>
          </cell>
          <cell r="C4446">
            <v>44260</v>
          </cell>
        </row>
        <row r="4447">
          <cell r="A4447" t="str">
            <v>GBPINR21305100.75PE</v>
          </cell>
          <cell r="B4447">
            <v>3919363</v>
          </cell>
          <cell r="C4447">
            <v>44260</v>
          </cell>
        </row>
        <row r="4448">
          <cell r="A4448" t="str">
            <v>GBPINR21305100CE</v>
          </cell>
          <cell r="B4448">
            <v>3917571</v>
          </cell>
          <cell r="C4448">
            <v>44260</v>
          </cell>
        </row>
        <row r="4449">
          <cell r="A4449" t="str">
            <v>GBPINR21305100PE</v>
          </cell>
          <cell r="B4449">
            <v>3917827</v>
          </cell>
          <cell r="C4449">
            <v>44260</v>
          </cell>
        </row>
        <row r="4450">
          <cell r="A4450" t="str">
            <v>GBPINR21305101.25CE</v>
          </cell>
          <cell r="B4450">
            <v>3920131</v>
          </cell>
          <cell r="C4450">
            <v>44260</v>
          </cell>
        </row>
        <row r="4451">
          <cell r="A4451" t="str">
            <v>GBPINR21305101.25PE</v>
          </cell>
          <cell r="B4451">
            <v>3920387</v>
          </cell>
          <cell r="C4451">
            <v>44260</v>
          </cell>
        </row>
        <row r="4452">
          <cell r="A4452" t="str">
            <v>GBPINR21305101.5CE</v>
          </cell>
          <cell r="B4452">
            <v>3920643</v>
          </cell>
          <cell r="C4452">
            <v>44260</v>
          </cell>
        </row>
        <row r="4453">
          <cell r="A4453" t="str">
            <v>GBPINR21305101.5PE</v>
          </cell>
          <cell r="B4453">
            <v>3920899</v>
          </cell>
          <cell r="C4453">
            <v>44260</v>
          </cell>
        </row>
        <row r="4454">
          <cell r="A4454" t="str">
            <v>GBPINR21305101.75CE</v>
          </cell>
          <cell r="B4454">
            <v>3921155</v>
          </cell>
          <cell r="C4454">
            <v>44260</v>
          </cell>
        </row>
        <row r="4455">
          <cell r="A4455" t="str">
            <v>GBPINR21305101.75PE</v>
          </cell>
          <cell r="B4455">
            <v>3921411</v>
          </cell>
          <cell r="C4455">
            <v>44260</v>
          </cell>
        </row>
        <row r="4456">
          <cell r="A4456" t="str">
            <v>GBPINR21305101CE</v>
          </cell>
          <cell r="B4456">
            <v>3919619</v>
          </cell>
          <cell r="C4456">
            <v>44260</v>
          </cell>
        </row>
        <row r="4457">
          <cell r="A4457" t="str">
            <v>GBPINR21305101PE</v>
          </cell>
          <cell r="B4457">
            <v>3919875</v>
          </cell>
          <cell r="C4457">
            <v>44260</v>
          </cell>
        </row>
        <row r="4458">
          <cell r="A4458" t="str">
            <v>GBPINR21305102.25CE</v>
          </cell>
          <cell r="B4458">
            <v>3922179</v>
          </cell>
          <cell r="C4458">
            <v>44260</v>
          </cell>
        </row>
        <row r="4459">
          <cell r="A4459" t="str">
            <v>GBPINR21305102.25PE</v>
          </cell>
          <cell r="B4459">
            <v>3922435</v>
          </cell>
          <cell r="C4459">
            <v>44260</v>
          </cell>
        </row>
        <row r="4460">
          <cell r="A4460" t="str">
            <v>GBPINR21305102.5CE</v>
          </cell>
          <cell r="B4460">
            <v>3922691</v>
          </cell>
          <cell r="C4460">
            <v>44260</v>
          </cell>
        </row>
        <row r="4461">
          <cell r="A4461" t="str">
            <v>GBPINR21305102.5PE</v>
          </cell>
          <cell r="B4461">
            <v>3922947</v>
          </cell>
          <cell r="C4461">
            <v>44260</v>
          </cell>
        </row>
        <row r="4462">
          <cell r="A4462" t="str">
            <v>GBPINR21305102.75CE</v>
          </cell>
          <cell r="B4462">
            <v>3923203</v>
          </cell>
          <cell r="C4462">
            <v>44260</v>
          </cell>
        </row>
        <row r="4463">
          <cell r="A4463" t="str">
            <v>GBPINR21305102.75PE</v>
          </cell>
          <cell r="B4463">
            <v>3923459</v>
          </cell>
          <cell r="C4463">
            <v>44260</v>
          </cell>
        </row>
        <row r="4464">
          <cell r="A4464" t="str">
            <v>GBPINR21305102CE</v>
          </cell>
          <cell r="B4464">
            <v>3921667</v>
          </cell>
          <cell r="C4464">
            <v>44260</v>
          </cell>
        </row>
        <row r="4465">
          <cell r="A4465" t="str">
            <v>GBPINR21305102PE</v>
          </cell>
          <cell r="B4465">
            <v>3921923</v>
          </cell>
          <cell r="C4465">
            <v>44260</v>
          </cell>
        </row>
        <row r="4466">
          <cell r="A4466" t="str">
            <v>GBPINR21305103.25CE</v>
          </cell>
          <cell r="B4466">
            <v>3924227</v>
          </cell>
          <cell r="C4466">
            <v>44260</v>
          </cell>
        </row>
        <row r="4467">
          <cell r="A4467" t="str">
            <v>GBPINR21305103.25PE</v>
          </cell>
          <cell r="B4467">
            <v>3924483</v>
          </cell>
          <cell r="C4467">
            <v>44260</v>
          </cell>
        </row>
        <row r="4468">
          <cell r="A4468" t="str">
            <v>GBPINR21305103.5CE</v>
          </cell>
          <cell r="B4468">
            <v>3924739</v>
          </cell>
          <cell r="C4468">
            <v>44260</v>
          </cell>
        </row>
        <row r="4469">
          <cell r="A4469" t="str">
            <v>GBPINR21305103.5PE</v>
          </cell>
          <cell r="B4469">
            <v>3924995</v>
          </cell>
          <cell r="C4469">
            <v>44260</v>
          </cell>
        </row>
        <row r="4470">
          <cell r="A4470" t="str">
            <v>GBPINR21305103.75CE</v>
          </cell>
          <cell r="B4470">
            <v>3925251</v>
          </cell>
          <cell r="C4470">
            <v>44260</v>
          </cell>
        </row>
        <row r="4471">
          <cell r="A4471" t="str">
            <v>GBPINR21305103.75PE</v>
          </cell>
          <cell r="B4471">
            <v>3925507</v>
          </cell>
          <cell r="C4471">
            <v>44260</v>
          </cell>
        </row>
        <row r="4472">
          <cell r="A4472" t="str">
            <v>GBPINR21305103CE</v>
          </cell>
          <cell r="B4472">
            <v>3923715</v>
          </cell>
          <cell r="C4472">
            <v>44260</v>
          </cell>
        </row>
        <row r="4473">
          <cell r="A4473" t="str">
            <v>GBPINR21305103PE</v>
          </cell>
          <cell r="B4473">
            <v>3923971</v>
          </cell>
          <cell r="C4473">
            <v>44260</v>
          </cell>
        </row>
        <row r="4474">
          <cell r="A4474" t="str">
            <v>GBPINR21305104.25CE</v>
          </cell>
          <cell r="B4474">
            <v>3926275</v>
          </cell>
          <cell r="C4474">
            <v>44260</v>
          </cell>
        </row>
        <row r="4475">
          <cell r="A4475" t="str">
            <v>GBPINR21305104.25PE</v>
          </cell>
          <cell r="B4475">
            <v>3926531</v>
          </cell>
          <cell r="C4475">
            <v>44260</v>
          </cell>
        </row>
        <row r="4476">
          <cell r="A4476" t="str">
            <v>GBPINR21305104.5CE</v>
          </cell>
          <cell r="B4476">
            <v>3926787</v>
          </cell>
          <cell r="C4476">
            <v>44260</v>
          </cell>
        </row>
        <row r="4477">
          <cell r="A4477" t="str">
            <v>GBPINR21305104.5PE</v>
          </cell>
          <cell r="B4477">
            <v>3927043</v>
          </cell>
          <cell r="C4477">
            <v>44260</v>
          </cell>
        </row>
        <row r="4478">
          <cell r="A4478" t="str">
            <v>GBPINR21305104.75CE</v>
          </cell>
          <cell r="B4478">
            <v>3927299</v>
          </cell>
          <cell r="C4478">
            <v>44260</v>
          </cell>
        </row>
        <row r="4479">
          <cell r="A4479" t="str">
            <v>GBPINR21305104.75PE</v>
          </cell>
          <cell r="B4479">
            <v>3927555</v>
          </cell>
          <cell r="C4479">
            <v>44260</v>
          </cell>
        </row>
        <row r="4480">
          <cell r="A4480" t="str">
            <v>GBPINR21305104CE</v>
          </cell>
          <cell r="B4480">
            <v>3925763</v>
          </cell>
          <cell r="C4480">
            <v>44260</v>
          </cell>
        </row>
        <row r="4481">
          <cell r="A4481" t="str">
            <v>GBPINR21305104PE</v>
          </cell>
          <cell r="B4481">
            <v>3926019</v>
          </cell>
          <cell r="C4481">
            <v>44260</v>
          </cell>
        </row>
        <row r="4482">
          <cell r="A4482" t="str">
            <v>GBPINR21305105.25CE</v>
          </cell>
          <cell r="B4482">
            <v>3928323</v>
          </cell>
          <cell r="C4482">
            <v>44260</v>
          </cell>
        </row>
        <row r="4483">
          <cell r="A4483" t="str">
            <v>GBPINR21305105.25PE</v>
          </cell>
          <cell r="B4483">
            <v>3928579</v>
          </cell>
          <cell r="C4483">
            <v>44260</v>
          </cell>
        </row>
        <row r="4484">
          <cell r="A4484" t="str">
            <v>GBPINR21305105.5CE</v>
          </cell>
          <cell r="B4484">
            <v>3928835</v>
          </cell>
          <cell r="C4484">
            <v>44260</v>
          </cell>
        </row>
        <row r="4485">
          <cell r="A4485" t="str">
            <v>GBPINR21305105.5PE</v>
          </cell>
          <cell r="B4485">
            <v>3929091</v>
          </cell>
          <cell r="C4485">
            <v>44260</v>
          </cell>
        </row>
        <row r="4486">
          <cell r="A4486" t="str">
            <v>GBPINR21305105.75CE</v>
          </cell>
          <cell r="B4486">
            <v>3929347</v>
          </cell>
          <cell r="C4486">
            <v>44260</v>
          </cell>
        </row>
        <row r="4487">
          <cell r="A4487" t="str">
            <v>GBPINR21305105.75PE</v>
          </cell>
          <cell r="B4487">
            <v>3929603</v>
          </cell>
          <cell r="C4487">
            <v>44260</v>
          </cell>
        </row>
        <row r="4488">
          <cell r="A4488" t="str">
            <v>GBPINR21305105CE</v>
          </cell>
          <cell r="B4488">
            <v>3927811</v>
          </cell>
          <cell r="C4488">
            <v>44260</v>
          </cell>
        </row>
        <row r="4489">
          <cell r="A4489" t="str">
            <v>GBPINR21305105PE</v>
          </cell>
          <cell r="B4489">
            <v>3928067</v>
          </cell>
          <cell r="C4489">
            <v>44260</v>
          </cell>
        </row>
        <row r="4490">
          <cell r="A4490" t="str">
            <v>GBPINR21305106.25CE</v>
          </cell>
          <cell r="B4490">
            <v>3930371</v>
          </cell>
          <cell r="C4490">
            <v>44260</v>
          </cell>
        </row>
        <row r="4491">
          <cell r="A4491" t="str">
            <v>GBPINR21305106.25PE</v>
          </cell>
          <cell r="B4491">
            <v>3930627</v>
          </cell>
          <cell r="C4491">
            <v>44260</v>
          </cell>
        </row>
        <row r="4492">
          <cell r="A4492" t="str">
            <v>GBPINR21305106.5CE</v>
          </cell>
          <cell r="B4492">
            <v>633091</v>
          </cell>
          <cell r="C4492">
            <v>44260</v>
          </cell>
        </row>
        <row r="4493">
          <cell r="A4493" t="str">
            <v>GBPINR21305106.5PE</v>
          </cell>
          <cell r="B4493">
            <v>633347</v>
          </cell>
          <cell r="C4493">
            <v>44260</v>
          </cell>
        </row>
        <row r="4494">
          <cell r="A4494" t="str">
            <v>GBPINR21305106.75CE</v>
          </cell>
          <cell r="B4494">
            <v>1059075</v>
          </cell>
          <cell r="C4494">
            <v>44260</v>
          </cell>
        </row>
        <row r="4495">
          <cell r="A4495" t="str">
            <v>GBPINR21305106.75PE</v>
          </cell>
          <cell r="B4495">
            <v>1059331</v>
          </cell>
          <cell r="C4495">
            <v>44260</v>
          </cell>
        </row>
        <row r="4496">
          <cell r="A4496" t="str">
            <v>GBPINR21305106CE</v>
          </cell>
          <cell r="B4496">
            <v>3929859</v>
          </cell>
          <cell r="C4496">
            <v>44260</v>
          </cell>
        </row>
        <row r="4497">
          <cell r="A4497" t="str">
            <v>GBPINR21305106PE</v>
          </cell>
          <cell r="B4497">
            <v>3930115</v>
          </cell>
          <cell r="C4497">
            <v>44260</v>
          </cell>
        </row>
        <row r="4498">
          <cell r="A4498" t="str">
            <v>GBPINR21305107.25CE</v>
          </cell>
          <cell r="B4498">
            <v>394755</v>
          </cell>
          <cell r="C4498">
            <v>44260</v>
          </cell>
        </row>
        <row r="4499">
          <cell r="A4499" t="str">
            <v>GBPINR21305107.25PE</v>
          </cell>
          <cell r="B4499">
            <v>396035</v>
          </cell>
          <cell r="C4499">
            <v>44260</v>
          </cell>
        </row>
        <row r="4500">
          <cell r="A4500" t="str">
            <v>GBPINR21305107.5CE</v>
          </cell>
          <cell r="B4500">
            <v>377091</v>
          </cell>
          <cell r="C4500">
            <v>44260</v>
          </cell>
        </row>
        <row r="4501">
          <cell r="A4501" t="str">
            <v>GBPINR21305107.5PE</v>
          </cell>
          <cell r="B4501">
            <v>377347</v>
          </cell>
          <cell r="C4501">
            <v>44260</v>
          </cell>
        </row>
        <row r="4502">
          <cell r="A4502" t="str">
            <v>GBPINR21305107.75CE</v>
          </cell>
          <cell r="B4502">
            <v>385027</v>
          </cell>
          <cell r="C4502">
            <v>44260</v>
          </cell>
        </row>
        <row r="4503">
          <cell r="A4503" t="str">
            <v>GBPINR21305107.75PE</v>
          </cell>
          <cell r="B4503">
            <v>386307</v>
          </cell>
          <cell r="C4503">
            <v>44260</v>
          </cell>
        </row>
        <row r="4504">
          <cell r="A4504" t="str">
            <v>GBPINR21305107CE</v>
          </cell>
          <cell r="B4504">
            <v>292611</v>
          </cell>
          <cell r="C4504">
            <v>44260</v>
          </cell>
        </row>
        <row r="4505">
          <cell r="A4505" t="str">
            <v>GBPINR21305107PE</v>
          </cell>
          <cell r="B4505">
            <v>294659</v>
          </cell>
          <cell r="C4505">
            <v>44260</v>
          </cell>
        </row>
        <row r="4506">
          <cell r="A4506" t="str">
            <v>GBPINR21305108.25CE</v>
          </cell>
          <cell r="B4506">
            <v>3388931</v>
          </cell>
          <cell r="C4506">
            <v>44260</v>
          </cell>
        </row>
        <row r="4507">
          <cell r="A4507" t="str">
            <v>GBPINR21305108.25PE</v>
          </cell>
          <cell r="B4507">
            <v>3389187</v>
          </cell>
          <cell r="C4507">
            <v>44260</v>
          </cell>
        </row>
        <row r="4508">
          <cell r="A4508" t="str">
            <v>GBPINR21305108CE</v>
          </cell>
          <cell r="B4508">
            <v>3247619</v>
          </cell>
          <cell r="C4508">
            <v>44260</v>
          </cell>
        </row>
        <row r="4509">
          <cell r="A4509" t="str">
            <v>GBPINR21305108PE</v>
          </cell>
          <cell r="B4509">
            <v>3247875</v>
          </cell>
          <cell r="C4509">
            <v>44260</v>
          </cell>
        </row>
        <row r="4510">
          <cell r="A4510" t="str">
            <v>GBPINR2130592.25CE</v>
          </cell>
          <cell r="B4510">
            <v>290051</v>
          </cell>
          <cell r="C4510">
            <v>44260</v>
          </cell>
        </row>
        <row r="4511">
          <cell r="A4511" t="str">
            <v>GBPINR2130592.25PE</v>
          </cell>
          <cell r="B4511">
            <v>290307</v>
          </cell>
          <cell r="C4511">
            <v>44260</v>
          </cell>
        </row>
        <row r="4512">
          <cell r="A4512" t="str">
            <v>GBPINR2130592.5CE</v>
          </cell>
          <cell r="B4512">
            <v>290563</v>
          </cell>
          <cell r="C4512">
            <v>44260</v>
          </cell>
        </row>
        <row r="4513">
          <cell r="A4513" t="str">
            <v>GBPINR2130592.5PE</v>
          </cell>
          <cell r="B4513">
            <v>293635</v>
          </cell>
          <cell r="C4513">
            <v>44260</v>
          </cell>
        </row>
        <row r="4514">
          <cell r="A4514" t="str">
            <v>GBPINR2130592.75CE</v>
          </cell>
          <cell r="B4514">
            <v>296195</v>
          </cell>
          <cell r="C4514">
            <v>44260</v>
          </cell>
        </row>
        <row r="4515">
          <cell r="A4515" t="str">
            <v>GBPINR2130592.75PE</v>
          </cell>
          <cell r="B4515">
            <v>296451</v>
          </cell>
          <cell r="C4515">
            <v>44260</v>
          </cell>
        </row>
        <row r="4516">
          <cell r="A4516" t="str">
            <v>GBPINR2130592CE</v>
          </cell>
          <cell r="B4516">
            <v>285187</v>
          </cell>
          <cell r="C4516">
            <v>44260</v>
          </cell>
        </row>
        <row r="4517">
          <cell r="A4517" t="str">
            <v>GBPINR2130592PE</v>
          </cell>
          <cell r="B4517">
            <v>289283</v>
          </cell>
          <cell r="C4517">
            <v>44260</v>
          </cell>
        </row>
        <row r="4518">
          <cell r="A4518" t="str">
            <v>GBPINR2130593.25CE</v>
          </cell>
          <cell r="B4518">
            <v>302083</v>
          </cell>
          <cell r="C4518">
            <v>44260</v>
          </cell>
        </row>
        <row r="4519">
          <cell r="A4519" t="str">
            <v>GBPINR2130593.25PE</v>
          </cell>
          <cell r="B4519">
            <v>311043</v>
          </cell>
          <cell r="C4519">
            <v>44260</v>
          </cell>
        </row>
        <row r="4520">
          <cell r="A4520" t="str">
            <v>GBPINR2130593.5CE</v>
          </cell>
          <cell r="B4520">
            <v>3994371</v>
          </cell>
          <cell r="C4520">
            <v>44260</v>
          </cell>
        </row>
        <row r="4521">
          <cell r="A4521" t="str">
            <v>GBPINR2130593.5PE</v>
          </cell>
          <cell r="B4521">
            <v>3994627</v>
          </cell>
          <cell r="C4521">
            <v>44260</v>
          </cell>
        </row>
        <row r="4522">
          <cell r="A4522" t="str">
            <v>GBPINR2130593.75CE</v>
          </cell>
          <cell r="B4522">
            <v>3994883</v>
          </cell>
          <cell r="C4522">
            <v>44260</v>
          </cell>
        </row>
        <row r="4523">
          <cell r="A4523" t="str">
            <v>GBPINR2130593.75PE</v>
          </cell>
          <cell r="B4523">
            <v>3995139</v>
          </cell>
          <cell r="C4523">
            <v>44260</v>
          </cell>
        </row>
        <row r="4524">
          <cell r="A4524" t="str">
            <v>GBPINR2130593CE</v>
          </cell>
          <cell r="B4524">
            <v>296707</v>
          </cell>
          <cell r="C4524">
            <v>44260</v>
          </cell>
        </row>
        <row r="4525">
          <cell r="A4525" t="str">
            <v>GBPINR2130593PE</v>
          </cell>
          <cell r="B4525">
            <v>301315</v>
          </cell>
          <cell r="C4525">
            <v>44260</v>
          </cell>
        </row>
        <row r="4526">
          <cell r="A4526" t="str">
            <v>GBPINR2130594.25CE</v>
          </cell>
          <cell r="B4526">
            <v>3905795</v>
          </cell>
          <cell r="C4526">
            <v>44260</v>
          </cell>
        </row>
        <row r="4527">
          <cell r="A4527" t="str">
            <v>GBPINR2130594.25PE</v>
          </cell>
          <cell r="B4527">
            <v>3906051</v>
          </cell>
          <cell r="C4527">
            <v>44260</v>
          </cell>
        </row>
        <row r="4528">
          <cell r="A4528" t="str">
            <v>GBPINR2130594.5CE</v>
          </cell>
          <cell r="B4528">
            <v>3906307</v>
          </cell>
          <cell r="C4528">
            <v>44260</v>
          </cell>
        </row>
        <row r="4529">
          <cell r="A4529" t="str">
            <v>GBPINR2130594.5PE</v>
          </cell>
          <cell r="B4529">
            <v>3906563</v>
          </cell>
          <cell r="C4529">
            <v>44260</v>
          </cell>
        </row>
        <row r="4530">
          <cell r="A4530" t="str">
            <v>GBPINR2130594.75CE</v>
          </cell>
          <cell r="B4530">
            <v>3906819</v>
          </cell>
          <cell r="C4530">
            <v>44260</v>
          </cell>
        </row>
        <row r="4531">
          <cell r="A4531" t="str">
            <v>GBPINR2130594.75PE</v>
          </cell>
          <cell r="B4531">
            <v>3907075</v>
          </cell>
          <cell r="C4531">
            <v>44260</v>
          </cell>
        </row>
        <row r="4532">
          <cell r="A4532" t="str">
            <v>GBPINR2130594CE</v>
          </cell>
          <cell r="B4532">
            <v>3995395</v>
          </cell>
          <cell r="C4532">
            <v>44260</v>
          </cell>
        </row>
        <row r="4533">
          <cell r="A4533" t="str">
            <v>GBPINR2130594PE</v>
          </cell>
          <cell r="B4533">
            <v>3995651</v>
          </cell>
          <cell r="C4533">
            <v>44260</v>
          </cell>
        </row>
        <row r="4534">
          <cell r="A4534" t="str">
            <v>GBPINR2130595.25CE</v>
          </cell>
          <cell r="B4534">
            <v>3907843</v>
          </cell>
          <cell r="C4534">
            <v>44260</v>
          </cell>
        </row>
        <row r="4535">
          <cell r="A4535" t="str">
            <v>GBPINR2130595.25PE</v>
          </cell>
          <cell r="B4535">
            <v>3908099</v>
          </cell>
          <cell r="C4535">
            <v>44260</v>
          </cell>
        </row>
        <row r="4536">
          <cell r="A4536" t="str">
            <v>GBPINR2130595.5CE</v>
          </cell>
          <cell r="B4536">
            <v>3908355</v>
          </cell>
          <cell r="C4536">
            <v>44260</v>
          </cell>
        </row>
        <row r="4537">
          <cell r="A4537" t="str">
            <v>GBPINR2130595.5PE</v>
          </cell>
          <cell r="B4537">
            <v>3908611</v>
          </cell>
          <cell r="C4537">
            <v>44260</v>
          </cell>
        </row>
        <row r="4538">
          <cell r="A4538" t="str">
            <v>GBPINR2130595.75CE</v>
          </cell>
          <cell r="B4538">
            <v>3908867</v>
          </cell>
          <cell r="C4538">
            <v>44260</v>
          </cell>
        </row>
        <row r="4539">
          <cell r="A4539" t="str">
            <v>GBPINR2130595.75PE</v>
          </cell>
          <cell r="B4539">
            <v>3909123</v>
          </cell>
          <cell r="C4539">
            <v>44260</v>
          </cell>
        </row>
        <row r="4540">
          <cell r="A4540" t="str">
            <v>GBPINR2130595CE</v>
          </cell>
          <cell r="B4540">
            <v>3907331</v>
          </cell>
          <cell r="C4540">
            <v>44260</v>
          </cell>
        </row>
        <row r="4541">
          <cell r="A4541" t="str">
            <v>GBPINR2130595PE</v>
          </cell>
          <cell r="B4541">
            <v>3907587</v>
          </cell>
          <cell r="C4541">
            <v>44260</v>
          </cell>
        </row>
        <row r="4542">
          <cell r="A4542" t="str">
            <v>GBPINR2130596.25CE</v>
          </cell>
          <cell r="B4542">
            <v>3909891</v>
          </cell>
          <cell r="C4542">
            <v>44260</v>
          </cell>
        </row>
        <row r="4543">
          <cell r="A4543" t="str">
            <v>GBPINR2130596.25PE</v>
          </cell>
          <cell r="B4543">
            <v>3910147</v>
          </cell>
          <cell r="C4543">
            <v>44260</v>
          </cell>
        </row>
        <row r="4544">
          <cell r="A4544" t="str">
            <v>GBPINR2130596.5CE</v>
          </cell>
          <cell r="B4544">
            <v>3910403</v>
          </cell>
          <cell r="C4544">
            <v>44260</v>
          </cell>
        </row>
        <row r="4545">
          <cell r="A4545" t="str">
            <v>GBPINR2130596.5PE</v>
          </cell>
          <cell r="B4545">
            <v>3910659</v>
          </cell>
          <cell r="C4545">
            <v>44260</v>
          </cell>
        </row>
        <row r="4546">
          <cell r="A4546" t="str">
            <v>GBPINR2130596.75CE</v>
          </cell>
          <cell r="B4546">
            <v>3910915</v>
          </cell>
          <cell r="C4546">
            <v>44260</v>
          </cell>
        </row>
        <row r="4547">
          <cell r="A4547" t="str">
            <v>GBPINR2130596.75PE</v>
          </cell>
          <cell r="B4547">
            <v>3911171</v>
          </cell>
          <cell r="C4547">
            <v>44260</v>
          </cell>
        </row>
        <row r="4548">
          <cell r="A4548" t="str">
            <v>GBPINR2130596CE</v>
          </cell>
          <cell r="B4548">
            <v>3909379</v>
          </cell>
          <cell r="C4548">
            <v>44260</v>
          </cell>
        </row>
        <row r="4549">
          <cell r="A4549" t="str">
            <v>GBPINR2130596PE</v>
          </cell>
          <cell r="B4549">
            <v>3909635</v>
          </cell>
          <cell r="C4549">
            <v>44260</v>
          </cell>
        </row>
        <row r="4550">
          <cell r="A4550" t="str">
            <v>GBPINR2130597.25CE</v>
          </cell>
          <cell r="B4550">
            <v>3911939</v>
          </cell>
          <cell r="C4550">
            <v>44260</v>
          </cell>
        </row>
        <row r="4551">
          <cell r="A4551" t="str">
            <v>GBPINR2130597.25PE</v>
          </cell>
          <cell r="B4551">
            <v>3912195</v>
          </cell>
          <cell r="C4551">
            <v>44260</v>
          </cell>
        </row>
        <row r="4552">
          <cell r="A4552" t="str">
            <v>GBPINR2130597.5CE</v>
          </cell>
          <cell r="B4552">
            <v>3912451</v>
          </cell>
          <cell r="C4552">
            <v>44260</v>
          </cell>
        </row>
        <row r="4553">
          <cell r="A4553" t="str">
            <v>GBPINR2130597.5PE</v>
          </cell>
          <cell r="B4553">
            <v>3912707</v>
          </cell>
          <cell r="C4553">
            <v>44260</v>
          </cell>
        </row>
        <row r="4554">
          <cell r="A4554" t="str">
            <v>GBPINR2130597.75CE</v>
          </cell>
          <cell r="B4554">
            <v>3912963</v>
          </cell>
          <cell r="C4554">
            <v>44260</v>
          </cell>
        </row>
        <row r="4555">
          <cell r="A4555" t="str">
            <v>GBPINR2130597.75PE</v>
          </cell>
          <cell r="B4555">
            <v>3913219</v>
          </cell>
          <cell r="C4555">
            <v>44260</v>
          </cell>
        </row>
        <row r="4556">
          <cell r="A4556" t="str">
            <v>GBPINR2130597CE</v>
          </cell>
          <cell r="B4556">
            <v>3911427</v>
          </cell>
          <cell r="C4556">
            <v>44260</v>
          </cell>
        </row>
        <row r="4557">
          <cell r="A4557" t="str">
            <v>GBPINR2130597PE</v>
          </cell>
          <cell r="B4557">
            <v>3911683</v>
          </cell>
          <cell r="C4557">
            <v>44260</v>
          </cell>
        </row>
        <row r="4558">
          <cell r="A4558" t="str">
            <v>GBPINR2130598.25CE</v>
          </cell>
          <cell r="B4558">
            <v>3913987</v>
          </cell>
          <cell r="C4558">
            <v>44260</v>
          </cell>
        </row>
        <row r="4559">
          <cell r="A4559" t="str">
            <v>GBPINR2130598.25PE</v>
          </cell>
          <cell r="B4559">
            <v>3914243</v>
          </cell>
          <cell r="C4559">
            <v>44260</v>
          </cell>
        </row>
        <row r="4560">
          <cell r="A4560" t="str">
            <v>GBPINR2130598.5CE</v>
          </cell>
          <cell r="B4560">
            <v>3914499</v>
          </cell>
          <cell r="C4560">
            <v>44260</v>
          </cell>
        </row>
        <row r="4561">
          <cell r="A4561" t="str">
            <v>GBPINR2130598.5PE</v>
          </cell>
          <cell r="B4561">
            <v>3914755</v>
          </cell>
          <cell r="C4561">
            <v>44260</v>
          </cell>
        </row>
        <row r="4562">
          <cell r="A4562" t="str">
            <v>GBPINR2130598.75CE</v>
          </cell>
          <cell r="B4562">
            <v>3915011</v>
          </cell>
          <cell r="C4562">
            <v>44260</v>
          </cell>
        </row>
        <row r="4563">
          <cell r="A4563" t="str">
            <v>GBPINR2130598.75PE</v>
          </cell>
          <cell r="B4563">
            <v>3915267</v>
          </cell>
          <cell r="C4563">
            <v>44260</v>
          </cell>
        </row>
        <row r="4564">
          <cell r="A4564" t="str">
            <v>GBPINR2130598CE</v>
          </cell>
          <cell r="B4564">
            <v>3913475</v>
          </cell>
          <cell r="C4564">
            <v>44260</v>
          </cell>
        </row>
        <row r="4565">
          <cell r="A4565" t="str">
            <v>GBPINR2130598PE</v>
          </cell>
          <cell r="B4565">
            <v>3913731</v>
          </cell>
          <cell r="C4565">
            <v>44260</v>
          </cell>
        </row>
        <row r="4566">
          <cell r="A4566" t="str">
            <v>GBPINR2130599.25CE</v>
          </cell>
          <cell r="B4566">
            <v>3916035</v>
          </cell>
          <cell r="C4566">
            <v>44260</v>
          </cell>
        </row>
        <row r="4567">
          <cell r="A4567" t="str">
            <v>GBPINR2130599.25PE</v>
          </cell>
          <cell r="B4567">
            <v>3916291</v>
          </cell>
          <cell r="C4567">
            <v>44260</v>
          </cell>
        </row>
        <row r="4568">
          <cell r="A4568" t="str">
            <v>GBPINR2130599.5CE</v>
          </cell>
          <cell r="B4568">
            <v>3916547</v>
          </cell>
          <cell r="C4568">
            <v>44260</v>
          </cell>
        </row>
        <row r="4569">
          <cell r="A4569" t="str">
            <v>GBPINR2130599.5PE</v>
          </cell>
          <cell r="B4569">
            <v>3916803</v>
          </cell>
          <cell r="C4569">
            <v>44260</v>
          </cell>
        </row>
        <row r="4570">
          <cell r="A4570" t="str">
            <v>GBPINR2130599.75CE</v>
          </cell>
          <cell r="B4570">
            <v>3917059</v>
          </cell>
          <cell r="C4570">
            <v>44260</v>
          </cell>
        </row>
        <row r="4571">
          <cell r="A4571" t="str">
            <v>GBPINR2130599.75PE</v>
          </cell>
          <cell r="B4571">
            <v>3917315</v>
          </cell>
          <cell r="C4571">
            <v>44260</v>
          </cell>
        </row>
        <row r="4572">
          <cell r="A4572" t="str">
            <v>GBPINR2130599CE</v>
          </cell>
          <cell r="B4572">
            <v>3915523</v>
          </cell>
          <cell r="C4572">
            <v>44260</v>
          </cell>
        </row>
        <row r="4573">
          <cell r="A4573" t="str">
            <v>GBPINR2130599PE</v>
          </cell>
          <cell r="B4573">
            <v>3915779</v>
          </cell>
          <cell r="C4573">
            <v>44260</v>
          </cell>
        </row>
        <row r="4574">
          <cell r="A4574" t="str">
            <v>GBPINR21312100.25CE</v>
          </cell>
          <cell r="B4574">
            <v>1970179</v>
          </cell>
          <cell r="C4574">
            <v>44267</v>
          </cell>
        </row>
        <row r="4575">
          <cell r="A4575" t="str">
            <v>GBPINR21312100.25PE</v>
          </cell>
          <cell r="B4575">
            <v>1970435</v>
          </cell>
          <cell r="C4575">
            <v>44267</v>
          </cell>
        </row>
        <row r="4576">
          <cell r="A4576" t="str">
            <v>GBPINR21312100.5CE</v>
          </cell>
          <cell r="B4576">
            <v>1970691</v>
          </cell>
          <cell r="C4576">
            <v>44267</v>
          </cell>
        </row>
        <row r="4577">
          <cell r="A4577" t="str">
            <v>GBPINR21312100.5PE</v>
          </cell>
          <cell r="B4577">
            <v>1970947</v>
          </cell>
          <cell r="C4577">
            <v>44267</v>
          </cell>
        </row>
        <row r="4578">
          <cell r="A4578" t="str">
            <v>GBPINR21312100.75CE</v>
          </cell>
          <cell r="B4578">
            <v>1971203</v>
          </cell>
          <cell r="C4578">
            <v>44267</v>
          </cell>
        </row>
        <row r="4579">
          <cell r="A4579" t="str">
            <v>GBPINR21312100.75PE</v>
          </cell>
          <cell r="B4579">
            <v>1971459</v>
          </cell>
          <cell r="C4579">
            <v>44267</v>
          </cell>
        </row>
        <row r="4580">
          <cell r="A4580" t="str">
            <v>GBPINR21312100CE</v>
          </cell>
          <cell r="B4580">
            <v>1969667</v>
          </cell>
          <cell r="C4580">
            <v>44267</v>
          </cell>
        </row>
        <row r="4581">
          <cell r="A4581" t="str">
            <v>GBPINR21312100PE</v>
          </cell>
          <cell r="B4581">
            <v>1969923</v>
          </cell>
          <cell r="C4581">
            <v>44267</v>
          </cell>
        </row>
        <row r="4582">
          <cell r="A4582" t="str">
            <v>GBPINR21312101.25CE</v>
          </cell>
          <cell r="B4582">
            <v>1972227</v>
          </cell>
          <cell r="C4582">
            <v>44267</v>
          </cell>
        </row>
        <row r="4583">
          <cell r="A4583" t="str">
            <v>GBPINR21312101.25PE</v>
          </cell>
          <cell r="B4583">
            <v>1972483</v>
          </cell>
          <cell r="C4583">
            <v>44267</v>
          </cell>
        </row>
        <row r="4584">
          <cell r="A4584" t="str">
            <v>GBPINR21312101.5CE</v>
          </cell>
          <cell r="B4584">
            <v>1972739</v>
          </cell>
          <cell r="C4584">
            <v>44267</v>
          </cell>
        </row>
        <row r="4585">
          <cell r="A4585" t="str">
            <v>GBPINR21312101.5PE</v>
          </cell>
          <cell r="B4585">
            <v>1972995</v>
          </cell>
          <cell r="C4585">
            <v>44267</v>
          </cell>
        </row>
        <row r="4586">
          <cell r="A4586" t="str">
            <v>GBPINR21312101.75CE</v>
          </cell>
          <cell r="B4586">
            <v>1973251</v>
          </cell>
          <cell r="C4586">
            <v>44267</v>
          </cell>
        </row>
        <row r="4587">
          <cell r="A4587" t="str">
            <v>GBPINR21312101.75PE</v>
          </cell>
          <cell r="B4587">
            <v>1973507</v>
          </cell>
          <cell r="C4587">
            <v>44267</v>
          </cell>
        </row>
        <row r="4588">
          <cell r="A4588" t="str">
            <v>GBPINR21312101CE</v>
          </cell>
          <cell r="B4588">
            <v>1971715</v>
          </cell>
          <cell r="C4588">
            <v>44267</v>
          </cell>
        </row>
        <row r="4589">
          <cell r="A4589" t="str">
            <v>GBPINR21312101PE</v>
          </cell>
          <cell r="B4589">
            <v>1971971</v>
          </cell>
          <cell r="C4589">
            <v>44267</v>
          </cell>
        </row>
        <row r="4590">
          <cell r="A4590" t="str">
            <v>GBPINR21312102.25CE</v>
          </cell>
          <cell r="B4590">
            <v>1974275</v>
          </cell>
          <cell r="C4590">
            <v>44267</v>
          </cell>
        </row>
        <row r="4591">
          <cell r="A4591" t="str">
            <v>GBPINR21312102.25PE</v>
          </cell>
          <cell r="B4591">
            <v>1974531</v>
          </cell>
          <cell r="C4591">
            <v>44267</v>
          </cell>
        </row>
        <row r="4592">
          <cell r="A4592" t="str">
            <v>GBPINR21312102.5CE</v>
          </cell>
          <cell r="B4592">
            <v>1974787</v>
          </cell>
          <cell r="C4592">
            <v>44267</v>
          </cell>
        </row>
        <row r="4593">
          <cell r="A4593" t="str">
            <v>GBPINR21312102.5PE</v>
          </cell>
          <cell r="B4593">
            <v>1975043</v>
          </cell>
          <cell r="C4593">
            <v>44267</v>
          </cell>
        </row>
        <row r="4594">
          <cell r="A4594" t="str">
            <v>GBPINR21312102.75CE</v>
          </cell>
          <cell r="B4594">
            <v>1975299</v>
          </cell>
          <cell r="C4594">
            <v>44267</v>
          </cell>
        </row>
        <row r="4595">
          <cell r="A4595" t="str">
            <v>GBPINR21312102.75PE</v>
          </cell>
          <cell r="B4595">
            <v>1975555</v>
          </cell>
          <cell r="C4595">
            <v>44267</v>
          </cell>
        </row>
        <row r="4596">
          <cell r="A4596" t="str">
            <v>GBPINR21312102CE</v>
          </cell>
          <cell r="B4596">
            <v>1973763</v>
          </cell>
          <cell r="C4596">
            <v>44267</v>
          </cell>
        </row>
        <row r="4597">
          <cell r="A4597" t="str">
            <v>GBPINR21312102PE</v>
          </cell>
          <cell r="B4597">
            <v>1974019</v>
          </cell>
          <cell r="C4597">
            <v>44267</v>
          </cell>
        </row>
        <row r="4598">
          <cell r="A4598" t="str">
            <v>GBPINR21312103.25CE</v>
          </cell>
          <cell r="B4598">
            <v>1976323</v>
          </cell>
          <cell r="C4598">
            <v>44267</v>
          </cell>
        </row>
        <row r="4599">
          <cell r="A4599" t="str">
            <v>GBPINR21312103.25PE</v>
          </cell>
          <cell r="B4599">
            <v>1976579</v>
          </cell>
          <cell r="C4599">
            <v>44267</v>
          </cell>
        </row>
        <row r="4600">
          <cell r="A4600" t="str">
            <v>GBPINR21312103.5CE</v>
          </cell>
          <cell r="B4600">
            <v>1976835</v>
          </cell>
          <cell r="C4600">
            <v>44267</v>
          </cell>
        </row>
        <row r="4601">
          <cell r="A4601" t="str">
            <v>GBPINR21312103.5PE</v>
          </cell>
          <cell r="B4601">
            <v>1977091</v>
          </cell>
          <cell r="C4601">
            <v>44267</v>
          </cell>
        </row>
        <row r="4602">
          <cell r="A4602" t="str">
            <v>GBPINR21312103.75CE</v>
          </cell>
          <cell r="B4602">
            <v>1977347</v>
          </cell>
          <cell r="C4602">
            <v>44267</v>
          </cell>
        </row>
        <row r="4603">
          <cell r="A4603" t="str">
            <v>GBPINR21312103.75PE</v>
          </cell>
          <cell r="B4603">
            <v>1977603</v>
          </cell>
          <cell r="C4603">
            <v>44267</v>
          </cell>
        </row>
        <row r="4604">
          <cell r="A4604" t="str">
            <v>GBPINR21312103CE</v>
          </cell>
          <cell r="B4604">
            <v>1975811</v>
          </cell>
          <cell r="C4604">
            <v>44267</v>
          </cell>
        </row>
        <row r="4605">
          <cell r="A4605" t="str">
            <v>GBPINR21312103PE</v>
          </cell>
          <cell r="B4605">
            <v>1976067</v>
          </cell>
          <cell r="C4605">
            <v>44267</v>
          </cell>
        </row>
        <row r="4606">
          <cell r="A4606" t="str">
            <v>GBPINR21312104.25CE</v>
          </cell>
          <cell r="B4606">
            <v>1978371</v>
          </cell>
          <cell r="C4606">
            <v>44267</v>
          </cell>
        </row>
        <row r="4607">
          <cell r="A4607" t="str">
            <v>GBPINR21312104.25PE</v>
          </cell>
          <cell r="B4607">
            <v>1978627</v>
          </cell>
          <cell r="C4607">
            <v>44267</v>
          </cell>
        </row>
        <row r="4608">
          <cell r="A4608" t="str">
            <v>GBPINR21312104.5CE</v>
          </cell>
          <cell r="B4608">
            <v>1978883</v>
          </cell>
          <cell r="C4608">
            <v>44267</v>
          </cell>
        </row>
        <row r="4609">
          <cell r="A4609" t="str">
            <v>GBPINR21312104.5PE</v>
          </cell>
          <cell r="B4609">
            <v>1979139</v>
          </cell>
          <cell r="C4609">
            <v>44267</v>
          </cell>
        </row>
        <row r="4610">
          <cell r="A4610" t="str">
            <v>GBPINR21312104.75CE</v>
          </cell>
          <cell r="B4610">
            <v>1980931</v>
          </cell>
          <cell r="C4610">
            <v>44267</v>
          </cell>
        </row>
        <row r="4611">
          <cell r="A4611" t="str">
            <v>GBPINR21312104.75PE</v>
          </cell>
          <cell r="B4611">
            <v>1981187</v>
          </cell>
          <cell r="C4611">
            <v>44267</v>
          </cell>
        </row>
        <row r="4612">
          <cell r="A4612" t="str">
            <v>GBPINR21312104CE</v>
          </cell>
          <cell r="B4612">
            <v>1977859</v>
          </cell>
          <cell r="C4612">
            <v>44267</v>
          </cell>
        </row>
        <row r="4613">
          <cell r="A4613" t="str">
            <v>GBPINR21312104PE</v>
          </cell>
          <cell r="B4613">
            <v>1978115</v>
          </cell>
          <cell r="C4613">
            <v>44267</v>
          </cell>
        </row>
        <row r="4614">
          <cell r="A4614" t="str">
            <v>GBPINR21312105.25CE</v>
          </cell>
          <cell r="B4614">
            <v>3152899</v>
          </cell>
          <cell r="C4614">
            <v>44267</v>
          </cell>
        </row>
        <row r="4615">
          <cell r="A4615" t="str">
            <v>GBPINR21312105.25PE</v>
          </cell>
          <cell r="B4615">
            <v>3153155</v>
          </cell>
          <cell r="C4615">
            <v>44267</v>
          </cell>
        </row>
        <row r="4616">
          <cell r="A4616" t="str">
            <v>GBPINR21312105.5CE</v>
          </cell>
          <cell r="B4616">
            <v>3153411</v>
          </cell>
          <cell r="C4616">
            <v>44267</v>
          </cell>
        </row>
        <row r="4617">
          <cell r="A4617" t="str">
            <v>GBPINR21312105.5PE</v>
          </cell>
          <cell r="B4617">
            <v>3153667</v>
          </cell>
          <cell r="C4617">
            <v>44267</v>
          </cell>
        </row>
        <row r="4618">
          <cell r="A4618" t="str">
            <v>GBPINR21312105.75CE</v>
          </cell>
          <cell r="B4618">
            <v>3153923</v>
          </cell>
          <cell r="C4618">
            <v>44267</v>
          </cell>
        </row>
        <row r="4619">
          <cell r="A4619" t="str">
            <v>GBPINR21312105.75PE</v>
          </cell>
          <cell r="B4619">
            <v>3154179</v>
          </cell>
          <cell r="C4619">
            <v>44267</v>
          </cell>
        </row>
        <row r="4620">
          <cell r="A4620" t="str">
            <v>GBPINR21312105CE</v>
          </cell>
          <cell r="B4620">
            <v>1981443</v>
          </cell>
          <cell r="C4620">
            <v>44267</v>
          </cell>
        </row>
        <row r="4621">
          <cell r="A4621" t="str">
            <v>GBPINR21312105PE</v>
          </cell>
          <cell r="B4621">
            <v>1981699</v>
          </cell>
          <cell r="C4621">
            <v>44267</v>
          </cell>
        </row>
        <row r="4622">
          <cell r="A4622" t="str">
            <v>GBPINR21312106.25CE</v>
          </cell>
          <cell r="B4622">
            <v>2343427</v>
          </cell>
          <cell r="C4622">
            <v>44267</v>
          </cell>
        </row>
        <row r="4623">
          <cell r="A4623" t="str">
            <v>GBPINR21312106.25PE</v>
          </cell>
          <cell r="B4623">
            <v>2343683</v>
          </cell>
          <cell r="C4623">
            <v>44267</v>
          </cell>
        </row>
        <row r="4624">
          <cell r="A4624" t="str">
            <v>GBPINR21312106.5CE</v>
          </cell>
          <cell r="B4624">
            <v>641283</v>
          </cell>
          <cell r="C4624">
            <v>44267</v>
          </cell>
        </row>
        <row r="4625">
          <cell r="A4625" t="str">
            <v>GBPINR21312106.5PE</v>
          </cell>
          <cell r="B4625">
            <v>658179</v>
          </cell>
          <cell r="C4625">
            <v>44267</v>
          </cell>
        </row>
        <row r="4626">
          <cell r="A4626" t="str">
            <v>GBPINR21312106.75CE</v>
          </cell>
          <cell r="B4626">
            <v>1063171</v>
          </cell>
          <cell r="C4626">
            <v>44267</v>
          </cell>
        </row>
        <row r="4627">
          <cell r="A4627" t="str">
            <v>GBPINR21312106.75PE</v>
          </cell>
          <cell r="B4627">
            <v>1063683</v>
          </cell>
          <cell r="C4627">
            <v>44267</v>
          </cell>
        </row>
        <row r="4628">
          <cell r="A4628" t="str">
            <v>GBPINR21312106CE</v>
          </cell>
          <cell r="B4628">
            <v>3154435</v>
          </cell>
          <cell r="C4628">
            <v>44267</v>
          </cell>
        </row>
        <row r="4629">
          <cell r="A4629" t="str">
            <v>GBPINR21312106PE</v>
          </cell>
          <cell r="B4629">
            <v>3154691</v>
          </cell>
          <cell r="C4629">
            <v>44267</v>
          </cell>
        </row>
        <row r="4630">
          <cell r="A4630" t="str">
            <v>GBPINR21312107.25CE</v>
          </cell>
          <cell r="B4630">
            <v>398083</v>
          </cell>
          <cell r="C4630">
            <v>44267</v>
          </cell>
        </row>
        <row r="4631">
          <cell r="A4631" t="str">
            <v>GBPINR21312107.25PE</v>
          </cell>
          <cell r="B4631">
            <v>407299</v>
          </cell>
          <cell r="C4631">
            <v>44267</v>
          </cell>
        </row>
        <row r="4632">
          <cell r="A4632" t="str">
            <v>GBPINR21312107.5CE</v>
          </cell>
          <cell r="B4632">
            <v>430595</v>
          </cell>
          <cell r="C4632">
            <v>44267</v>
          </cell>
        </row>
        <row r="4633">
          <cell r="A4633" t="str">
            <v>GBPINR21312107.5PE</v>
          </cell>
          <cell r="B4633">
            <v>430851</v>
          </cell>
          <cell r="C4633">
            <v>44267</v>
          </cell>
        </row>
        <row r="4634">
          <cell r="A4634" t="str">
            <v>GBPINR21312107.75CE</v>
          </cell>
          <cell r="B4634">
            <v>660483</v>
          </cell>
          <cell r="C4634">
            <v>44267</v>
          </cell>
        </row>
        <row r="4635">
          <cell r="A4635" t="str">
            <v>GBPINR21312107.75PE</v>
          </cell>
          <cell r="B4635">
            <v>661251</v>
          </cell>
          <cell r="C4635">
            <v>44267</v>
          </cell>
        </row>
        <row r="4636">
          <cell r="A4636" t="str">
            <v>GBPINR21312107CE</v>
          </cell>
          <cell r="B4636">
            <v>295683</v>
          </cell>
          <cell r="C4636">
            <v>44267</v>
          </cell>
        </row>
        <row r="4637">
          <cell r="A4637" t="str">
            <v>GBPINR21312107PE</v>
          </cell>
          <cell r="B4637">
            <v>300547</v>
          </cell>
          <cell r="C4637">
            <v>44267</v>
          </cell>
        </row>
        <row r="4638">
          <cell r="A4638" t="str">
            <v>GBPINR21312108.25CE</v>
          </cell>
          <cell r="B4638">
            <v>3389443</v>
          </cell>
          <cell r="C4638">
            <v>44267</v>
          </cell>
        </row>
        <row r="4639">
          <cell r="A4639" t="str">
            <v>GBPINR21312108.25PE</v>
          </cell>
          <cell r="B4639">
            <v>3389699</v>
          </cell>
          <cell r="C4639">
            <v>44267</v>
          </cell>
        </row>
        <row r="4640">
          <cell r="A4640" t="str">
            <v>GBPINR21312108CE</v>
          </cell>
          <cell r="B4640">
            <v>3248131</v>
          </cell>
          <cell r="C4640">
            <v>44267</v>
          </cell>
        </row>
        <row r="4641">
          <cell r="A4641" t="str">
            <v>GBPINR21312108PE</v>
          </cell>
          <cell r="B4641">
            <v>3248387</v>
          </cell>
          <cell r="C4641">
            <v>44267</v>
          </cell>
        </row>
        <row r="4642">
          <cell r="A4642" t="str">
            <v>GBPINR2131293.25CE</v>
          </cell>
          <cell r="B4642">
            <v>1075971</v>
          </cell>
          <cell r="C4642">
            <v>44267</v>
          </cell>
        </row>
        <row r="4643">
          <cell r="A4643" t="str">
            <v>GBPINR2131293.25PE</v>
          </cell>
          <cell r="B4643">
            <v>1076227</v>
          </cell>
          <cell r="C4643">
            <v>44267</v>
          </cell>
        </row>
        <row r="4644">
          <cell r="A4644" t="str">
            <v>GBPINR2131293.5CE</v>
          </cell>
          <cell r="B4644">
            <v>1076483</v>
          </cell>
          <cell r="C4644">
            <v>44267</v>
          </cell>
        </row>
        <row r="4645">
          <cell r="A4645" t="str">
            <v>GBPINR2131293.5PE</v>
          </cell>
          <cell r="B4645">
            <v>1077251</v>
          </cell>
          <cell r="C4645">
            <v>44267</v>
          </cell>
        </row>
        <row r="4646">
          <cell r="A4646" t="str">
            <v>GBPINR2131293.75CE</v>
          </cell>
          <cell r="B4646">
            <v>1077507</v>
          </cell>
          <cell r="C4646">
            <v>44267</v>
          </cell>
        </row>
        <row r="4647">
          <cell r="A4647" t="str">
            <v>GBPINR2131293.75PE</v>
          </cell>
          <cell r="B4647">
            <v>1124611</v>
          </cell>
          <cell r="C4647">
            <v>44267</v>
          </cell>
        </row>
        <row r="4648">
          <cell r="A4648" t="str">
            <v>GBPINR2131293CE</v>
          </cell>
          <cell r="B4648">
            <v>1074947</v>
          </cell>
          <cell r="C4648">
            <v>44267</v>
          </cell>
        </row>
        <row r="4649">
          <cell r="A4649" t="str">
            <v>GBPINR2131293PE</v>
          </cell>
          <cell r="B4649">
            <v>1075715</v>
          </cell>
          <cell r="C4649">
            <v>44267</v>
          </cell>
        </row>
        <row r="4650">
          <cell r="A4650" t="str">
            <v>GBPINR2131294.25CE</v>
          </cell>
          <cell r="B4650">
            <v>1126915</v>
          </cell>
          <cell r="C4650">
            <v>44267</v>
          </cell>
        </row>
        <row r="4651">
          <cell r="A4651" t="str">
            <v>GBPINR2131294.25PE</v>
          </cell>
          <cell r="B4651">
            <v>1127171</v>
          </cell>
          <cell r="C4651">
            <v>44267</v>
          </cell>
        </row>
        <row r="4652">
          <cell r="A4652" t="str">
            <v>GBPINR2131294.5CE</v>
          </cell>
          <cell r="B4652">
            <v>1127683</v>
          </cell>
          <cell r="C4652">
            <v>44267</v>
          </cell>
        </row>
        <row r="4653">
          <cell r="A4653" t="str">
            <v>GBPINR2131294.5PE</v>
          </cell>
          <cell r="B4653">
            <v>1127939</v>
          </cell>
          <cell r="C4653">
            <v>44267</v>
          </cell>
        </row>
        <row r="4654">
          <cell r="A4654" t="str">
            <v>GBPINR2131294.75CE</v>
          </cell>
          <cell r="B4654">
            <v>1128195</v>
          </cell>
          <cell r="C4654">
            <v>44267</v>
          </cell>
        </row>
        <row r="4655">
          <cell r="A4655" t="str">
            <v>GBPINR2131294.75PE</v>
          </cell>
          <cell r="B4655">
            <v>1128451</v>
          </cell>
          <cell r="C4655">
            <v>44267</v>
          </cell>
        </row>
        <row r="4656">
          <cell r="A4656" t="str">
            <v>GBPINR2131294CE</v>
          </cell>
          <cell r="B4656">
            <v>1124867</v>
          </cell>
          <cell r="C4656">
            <v>44267</v>
          </cell>
        </row>
        <row r="4657">
          <cell r="A4657" t="str">
            <v>GBPINR2131294PE</v>
          </cell>
          <cell r="B4657">
            <v>1125123</v>
          </cell>
          <cell r="C4657">
            <v>44267</v>
          </cell>
        </row>
        <row r="4658">
          <cell r="A4658" t="str">
            <v>GBPINR2131295.25CE</v>
          </cell>
          <cell r="B4658">
            <v>1399811</v>
          </cell>
          <cell r="C4658">
            <v>44267</v>
          </cell>
        </row>
        <row r="4659">
          <cell r="A4659" t="str">
            <v>GBPINR2131295.25PE</v>
          </cell>
          <cell r="B4659">
            <v>1926659</v>
          </cell>
          <cell r="C4659">
            <v>44267</v>
          </cell>
        </row>
        <row r="4660">
          <cell r="A4660" t="str">
            <v>GBPINR2131295.5CE</v>
          </cell>
          <cell r="B4660">
            <v>1929987</v>
          </cell>
          <cell r="C4660">
            <v>44267</v>
          </cell>
        </row>
        <row r="4661">
          <cell r="A4661" t="str">
            <v>GBPINR2131295.5PE</v>
          </cell>
          <cell r="B4661">
            <v>1933315</v>
          </cell>
          <cell r="C4661">
            <v>44267</v>
          </cell>
        </row>
        <row r="4662">
          <cell r="A4662" t="str">
            <v>GBPINR2131295.75CE</v>
          </cell>
          <cell r="B4662">
            <v>1960963</v>
          </cell>
          <cell r="C4662">
            <v>44267</v>
          </cell>
        </row>
        <row r="4663">
          <cell r="A4663" t="str">
            <v>GBPINR2131295.75PE</v>
          </cell>
          <cell r="B4663">
            <v>1961219</v>
          </cell>
          <cell r="C4663">
            <v>44267</v>
          </cell>
        </row>
        <row r="4664">
          <cell r="A4664" t="str">
            <v>GBPINR2131295CE</v>
          </cell>
          <cell r="B4664">
            <v>1128963</v>
          </cell>
          <cell r="C4664">
            <v>44267</v>
          </cell>
        </row>
        <row r="4665">
          <cell r="A4665" t="str">
            <v>GBPINR2131295PE</v>
          </cell>
          <cell r="B4665">
            <v>1399555</v>
          </cell>
          <cell r="C4665">
            <v>44267</v>
          </cell>
        </row>
        <row r="4666">
          <cell r="A4666" t="str">
            <v>GBPINR2131296.25CE</v>
          </cell>
          <cell r="B4666">
            <v>1961987</v>
          </cell>
          <cell r="C4666">
            <v>44267</v>
          </cell>
        </row>
        <row r="4667">
          <cell r="A4667" t="str">
            <v>GBPINR2131296.25PE</v>
          </cell>
          <cell r="B4667">
            <v>1962243</v>
          </cell>
          <cell r="C4667">
            <v>44267</v>
          </cell>
        </row>
        <row r="4668">
          <cell r="A4668" t="str">
            <v>GBPINR2131296.5CE</v>
          </cell>
          <cell r="B4668">
            <v>1962499</v>
          </cell>
          <cell r="C4668">
            <v>44267</v>
          </cell>
        </row>
        <row r="4669">
          <cell r="A4669" t="str">
            <v>GBPINR2131296.5PE</v>
          </cell>
          <cell r="B4669">
            <v>1962755</v>
          </cell>
          <cell r="C4669">
            <v>44267</v>
          </cell>
        </row>
        <row r="4670">
          <cell r="A4670" t="str">
            <v>GBPINR2131296.75CE</v>
          </cell>
          <cell r="B4670">
            <v>1963011</v>
          </cell>
          <cell r="C4670">
            <v>44267</v>
          </cell>
        </row>
        <row r="4671">
          <cell r="A4671" t="str">
            <v>GBPINR2131296.75PE</v>
          </cell>
          <cell r="B4671">
            <v>1963267</v>
          </cell>
          <cell r="C4671">
            <v>44267</v>
          </cell>
        </row>
        <row r="4672">
          <cell r="A4672" t="str">
            <v>GBPINR2131296CE</v>
          </cell>
          <cell r="B4672">
            <v>1961475</v>
          </cell>
          <cell r="C4672">
            <v>44267</v>
          </cell>
        </row>
        <row r="4673">
          <cell r="A4673" t="str">
            <v>GBPINR2131296PE</v>
          </cell>
          <cell r="B4673">
            <v>1961731</v>
          </cell>
          <cell r="C4673">
            <v>44267</v>
          </cell>
        </row>
        <row r="4674">
          <cell r="A4674" t="str">
            <v>GBPINR2131297.25CE</v>
          </cell>
          <cell r="B4674">
            <v>1964035</v>
          </cell>
          <cell r="C4674">
            <v>44267</v>
          </cell>
        </row>
        <row r="4675">
          <cell r="A4675" t="str">
            <v>GBPINR2131297.25PE</v>
          </cell>
          <cell r="B4675">
            <v>1964291</v>
          </cell>
          <cell r="C4675">
            <v>44267</v>
          </cell>
        </row>
        <row r="4676">
          <cell r="A4676" t="str">
            <v>GBPINR2131297.5CE</v>
          </cell>
          <cell r="B4676">
            <v>1964547</v>
          </cell>
          <cell r="C4676">
            <v>44267</v>
          </cell>
        </row>
        <row r="4677">
          <cell r="A4677" t="str">
            <v>GBPINR2131297.5PE</v>
          </cell>
          <cell r="B4677">
            <v>1964803</v>
          </cell>
          <cell r="C4677">
            <v>44267</v>
          </cell>
        </row>
        <row r="4678">
          <cell r="A4678" t="str">
            <v>GBPINR2131297.75CE</v>
          </cell>
          <cell r="B4678">
            <v>1965059</v>
          </cell>
          <cell r="C4678">
            <v>44267</v>
          </cell>
        </row>
        <row r="4679">
          <cell r="A4679" t="str">
            <v>GBPINR2131297.75PE</v>
          </cell>
          <cell r="B4679">
            <v>1965315</v>
          </cell>
          <cell r="C4679">
            <v>44267</v>
          </cell>
        </row>
        <row r="4680">
          <cell r="A4680" t="str">
            <v>GBPINR2131297CE</v>
          </cell>
          <cell r="B4680">
            <v>1963523</v>
          </cell>
          <cell r="C4680">
            <v>44267</v>
          </cell>
        </row>
        <row r="4681">
          <cell r="A4681" t="str">
            <v>GBPINR2131297PE</v>
          </cell>
          <cell r="B4681">
            <v>1963779</v>
          </cell>
          <cell r="C4681">
            <v>44267</v>
          </cell>
        </row>
        <row r="4682">
          <cell r="A4682" t="str">
            <v>GBPINR2131298.25CE</v>
          </cell>
          <cell r="B4682">
            <v>1966083</v>
          </cell>
          <cell r="C4682">
            <v>44267</v>
          </cell>
        </row>
        <row r="4683">
          <cell r="A4683" t="str">
            <v>GBPINR2131298.25PE</v>
          </cell>
          <cell r="B4683">
            <v>1966339</v>
          </cell>
          <cell r="C4683">
            <v>44267</v>
          </cell>
        </row>
        <row r="4684">
          <cell r="A4684" t="str">
            <v>GBPINR2131298.5CE</v>
          </cell>
          <cell r="B4684">
            <v>1966595</v>
          </cell>
          <cell r="C4684">
            <v>44267</v>
          </cell>
        </row>
        <row r="4685">
          <cell r="A4685" t="str">
            <v>GBPINR2131298.5PE</v>
          </cell>
          <cell r="B4685">
            <v>1966851</v>
          </cell>
          <cell r="C4685">
            <v>44267</v>
          </cell>
        </row>
        <row r="4686">
          <cell r="A4686" t="str">
            <v>GBPINR2131298.75CE</v>
          </cell>
          <cell r="B4686">
            <v>1967107</v>
          </cell>
          <cell r="C4686">
            <v>44267</v>
          </cell>
        </row>
        <row r="4687">
          <cell r="A4687" t="str">
            <v>GBPINR2131298.75PE</v>
          </cell>
          <cell r="B4687">
            <v>1967363</v>
          </cell>
          <cell r="C4687">
            <v>44267</v>
          </cell>
        </row>
        <row r="4688">
          <cell r="A4688" t="str">
            <v>GBPINR2131298CE</v>
          </cell>
          <cell r="B4688">
            <v>1965571</v>
          </cell>
          <cell r="C4688">
            <v>44267</v>
          </cell>
        </row>
        <row r="4689">
          <cell r="A4689" t="str">
            <v>GBPINR2131298PE</v>
          </cell>
          <cell r="B4689">
            <v>1965827</v>
          </cell>
          <cell r="C4689">
            <v>44267</v>
          </cell>
        </row>
        <row r="4690">
          <cell r="A4690" t="str">
            <v>GBPINR2131299.25CE</v>
          </cell>
          <cell r="B4690">
            <v>1968131</v>
          </cell>
          <cell r="C4690">
            <v>44267</v>
          </cell>
        </row>
        <row r="4691">
          <cell r="A4691" t="str">
            <v>GBPINR2131299.25PE</v>
          </cell>
          <cell r="B4691">
            <v>1968387</v>
          </cell>
          <cell r="C4691">
            <v>44267</v>
          </cell>
        </row>
        <row r="4692">
          <cell r="A4692" t="str">
            <v>GBPINR2131299.5CE</v>
          </cell>
          <cell r="B4692">
            <v>1968643</v>
          </cell>
          <cell r="C4692">
            <v>44267</v>
          </cell>
        </row>
        <row r="4693">
          <cell r="A4693" t="str">
            <v>GBPINR2131299.5PE</v>
          </cell>
          <cell r="B4693">
            <v>1968899</v>
          </cell>
          <cell r="C4693">
            <v>44267</v>
          </cell>
        </row>
        <row r="4694">
          <cell r="A4694" t="str">
            <v>GBPINR2131299.75CE</v>
          </cell>
          <cell r="B4694">
            <v>1969155</v>
          </cell>
          <cell r="C4694">
            <v>44267</v>
          </cell>
        </row>
        <row r="4695">
          <cell r="A4695" t="str">
            <v>GBPINR2131299.75PE</v>
          </cell>
          <cell r="B4695">
            <v>1969411</v>
          </cell>
          <cell r="C4695">
            <v>44267</v>
          </cell>
        </row>
        <row r="4696">
          <cell r="A4696" t="str">
            <v>GBPINR2131299CE</v>
          </cell>
          <cell r="B4696">
            <v>1967619</v>
          </cell>
          <cell r="C4696">
            <v>44267</v>
          </cell>
        </row>
        <row r="4697">
          <cell r="A4697" t="str">
            <v>GBPINR2131299PE</v>
          </cell>
          <cell r="B4697">
            <v>1967875</v>
          </cell>
          <cell r="C4697">
            <v>44267</v>
          </cell>
        </row>
        <row r="4698">
          <cell r="A4698" t="str">
            <v>GBPINR21319100.25CE</v>
          </cell>
          <cell r="B4698">
            <v>652547</v>
          </cell>
          <cell r="C4698">
            <v>44274</v>
          </cell>
        </row>
        <row r="4699">
          <cell r="A4699" t="str">
            <v>GBPINR21319100.25PE</v>
          </cell>
          <cell r="B4699">
            <v>652803</v>
          </cell>
          <cell r="C4699">
            <v>44274</v>
          </cell>
        </row>
        <row r="4700">
          <cell r="A4700" t="str">
            <v>GBPINR21319100.5CE</v>
          </cell>
          <cell r="B4700">
            <v>653059</v>
          </cell>
          <cell r="C4700">
            <v>44274</v>
          </cell>
        </row>
        <row r="4701">
          <cell r="A4701" t="str">
            <v>GBPINR21319100.5PE</v>
          </cell>
          <cell r="B4701">
            <v>662787</v>
          </cell>
          <cell r="C4701">
            <v>44274</v>
          </cell>
        </row>
        <row r="4702">
          <cell r="A4702" t="str">
            <v>GBPINR21319100.75CE</v>
          </cell>
          <cell r="B4702">
            <v>663043</v>
          </cell>
          <cell r="C4702">
            <v>44274</v>
          </cell>
        </row>
        <row r="4703">
          <cell r="A4703" t="str">
            <v>GBPINR21319100.75PE</v>
          </cell>
          <cell r="B4703">
            <v>701187</v>
          </cell>
          <cell r="C4703">
            <v>44274</v>
          </cell>
        </row>
        <row r="4704">
          <cell r="A4704" t="str">
            <v>GBPINR21319100CE</v>
          </cell>
          <cell r="B4704">
            <v>649987</v>
          </cell>
          <cell r="C4704">
            <v>44274</v>
          </cell>
        </row>
        <row r="4705">
          <cell r="A4705" t="str">
            <v>GBPINR21319100PE</v>
          </cell>
          <cell r="B4705">
            <v>650243</v>
          </cell>
          <cell r="C4705">
            <v>44274</v>
          </cell>
        </row>
        <row r="4706">
          <cell r="A4706" t="str">
            <v>GBPINR21319101.25CE</v>
          </cell>
          <cell r="B4706">
            <v>723203</v>
          </cell>
          <cell r="C4706">
            <v>44274</v>
          </cell>
        </row>
        <row r="4707">
          <cell r="A4707" t="str">
            <v>GBPINR21319101.25PE</v>
          </cell>
          <cell r="B4707">
            <v>723459</v>
          </cell>
          <cell r="C4707">
            <v>44274</v>
          </cell>
        </row>
        <row r="4708">
          <cell r="A4708" t="str">
            <v>GBPINR21319101.5CE</v>
          </cell>
          <cell r="B4708">
            <v>723715</v>
          </cell>
          <cell r="C4708">
            <v>44274</v>
          </cell>
        </row>
        <row r="4709">
          <cell r="A4709" t="str">
            <v>GBPINR21319101.5PE</v>
          </cell>
          <cell r="B4709">
            <v>723971</v>
          </cell>
          <cell r="C4709">
            <v>44274</v>
          </cell>
        </row>
        <row r="4710">
          <cell r="A4710" t="str">
            <v>GBPINR21319101.75CE</v>
          </cell>
          <cell r="B4710">
            <v>725507</v>
          </cell>
          <cell r="C4710">
            <v>44274</v>
          </cell>
        </row>
        <row r="4711">
          <cell r="A4711" t="str">
            <v>GBPINR21319101.75PE</v>
          </cell>
          <cell r="B4711">
            <v>726531</v>
          </cell>
          <cell r="C4711">
            <v>44274</v>
          </cell>
        </row>
        <row r="4712">
          <cell r="A4712" t="str">
            <v>GBPINR21319101CE</v>
          </cell>
          <cell r="B4712">
            <v>701443</v>
          </cell>
          <cell r="C4712">
            <v>44274</v>
          </cell>
        </row>
        <row r="4713">
          <cell r="A4713" t="str">
            <v>GBPINR21319101PE</v>
          </cell>
          <cell r="B4713">
            <v>712707</v>
          </cell>
          <cell r="C4713">
            <v>44274</v>
          </cell>
        </row>
        <row r="4714">
          <cell r="A4714" t="str">
            <v>GBPINR21319102.25CE</v>
          </cell>
          <cell r="B4714">
            <v>729859</v>
          </cell>
          <cell r="C4714">
            <v>44274</v>
          </cell>
        </row>
        <row r="4715">
          <cell r="A4715" t="str">
            <v>GBPINR21319102.25PE</v>
          </cell>
          <cell r="B4715">
            <v>733699</v>
          </cell>
          <cell r="C4715">
            <v>44274</v>
          </cell>
        </row>
        <row r="4716">
          <cell r="A4716" t="str">
            <v>GBPINR21319102.5CE</v>
          </cell>
          <cell r="B4716">
            <v>733955</v>
          </cell>
          <cell r="C4716">
            <v>44274</v>
          </cell>
        </row>
        <row r="4717">
          <cell r="A4717" t="str">
            <v>GBPINR21319102.5PE</v>
          </cell>
          <cell r="B4717">
            <v>734211</v>
          </cell>
          <cell r="C4717">
            <v>44274</v>
          </cell>
        </row>
        <row r="4718">
          <cell r="A4718" t="str">
            <v>GBPINR21319102.75CE</v>
          </cell>
          <cell r="B4718">
            <v>734467</v>
          </cell>
          <cell r="C4718">
            <v>44274</v>
          </cell>
        </row>
        <row r="4719">
          <cell r="A4719" t="str">
            <v>GBPINR21319102.75PE</v>
          </cell>
          <cell r="B4719">
            <v>747779</v>
          </cell>
          <cell r="C4719">
            <v>44274</v>
          </cell>
        </row>
        <row r="4720">
          <cell r="A4720" t="str">
            <v>GBPINR21319102CE</v>
          </cell>
          <cell r="B4720">
            <v>726787</v>
          </cell>
          <cell r="C4720">
            <v>44274</v>
          </cell>
        </row>
        <row r="4721">
          <cell r="A4721" t="str">
            <v>GBPINR21319102PE</v>
          </cell>
          <cell r="B4721">
            <v>729603</v>
          </cell>
          <cell r="C4721">
            <v>44274</v>
          </cell>
        </row>
        <row r="4722">
          <cell r="A4722" t="str">
            <v>GBPINR21319103.25CE</v>
          </cell>
          <cell r="B4722">
            <v>760067</v>
          </cell>
          <cell r="C4722">
            <v>44274</v>
          </cell>
        </row>
        <row r="4723">
          <cell r="A4723" t="str">
            <v>GBPINR21319103.25PE</v>
          </cell>
          <cell r="B4723">
            <v>765699</v>
          </cell>
          <cell r="C4723">
            <v>44274</v>
          </cell>
        </row>
        <row r="4724">
          <cell r="A4724" t="str">
            <v>GBPINR21319103.5CE</v>
          </cell>
          <cell r="B4724">
            <v>765955</v>
          </cell>
          <cell r="C4724">
            <v>44274</v>
          </cell>
        </row>
        <row r="4725">
          <cell r="A4725" t="str">
            <v>GBPINR21319103.5PE</v>
          </cell>
          <cell r="B4725">
            <v>766211</v>
          </cell>
          <cell r="C4725">
            <v>44274</v>
          </cell>
        </row>
        <row r="4726">
          <cell r="A4726" t="str">
            <v>GBPINR21319103.75CE</v>
          </cell>
          <cell r="B4726">
            <v>776451</v>
          </cell>
          <cell r="C4726">
            <v>44274</v>
          </cell>
        </row>
        <row r="4727">
          <cell r="A4727" t="str">
            <v>GBPINR21319103.75PE</v>
          </cell>
          <cell r="B4727">
            <v>776707</v>
          </cell>
          <cell r="C4727">
            <v>44274</v>
          </cell>
        </row>
        <row r="4728">
          <cell r="A4728" t="str">
            <v>GBPINR21319103CE</v>
          </cell>
          <cell r="B4728">
            <v>755971</v>
          </cell>
          <cell r="C4728">
            <v>44274</v>
          </cell>
        </row>
        <row r="4729">
          <cell r="A4729" t="str">
            <v>GBPINR21319103PE</v>
          </cell>
          <cell r="B4729">
            <v>756227</v>
          </cell>
          <cell r="C4729">
            <v>44274</v>
          </cell>
        </row>
        <row r="4730">
          <cell r="A4730" t="str">
            <v>GBPINR21319104.25CE</v>
          </cell>
          <cell r="B4730">
            <v>783107</v>
          </cell>
          <cell r="C4730">
            <v>44274</v>
          </cell>
        </row>
        <row r="4731">
          <cell r="A4731" t="str">
            <v>GBPINR21319104.25PE</v>
          </cell>
          <cell r="B4731">
            <v>783363</v>
          </cell>
          <cell r="C4731">
            <v>44274</v>
          </cell>
        </row>
        <row r="4732">
          <cell r="A4732" t="str">
            <v>GBPINR21319104.5CE</v>
          </cell>
          <cell r="B4732">
            <v>783619</v>
          </cell>
          <cell r="C4732">
            <v>44274</v>
          </cell>
        </row>
        <row r="4733">
          <cell r="A4733" t="str">
            <v>GBPINR21319104.5PE</v>
          </cell>
          <cell r="B4733">
            <v>783875</v>
          </cell>
          <cell r="C4733">
            <v>44274</v>
          </cell>
        </row>
        <row r="4734">
          <cell r="A4734" t="str">
            <v>GBPINR21319104.75CE</v>
          </cell>
          <cell r="B4734">
            <v>784131</v>
          </cell>
          <cell r="C4734">
            <v>44274</v>
          </cell>
        </row>
        <row r="4735">
          <cell r="A4735" t="str">
            <v>GBPINR21319104.75PE</v>
          </cell>
          <cell r="B4735">
            <v>784387</v>
          </cell>
          <cell r="C4735">
            <v>44274</v>
          </cell>
        </row>
        <row r="4736">
          <cell r="A4736" t="str">
            <v>GBPINR21319104CE</v>
          </cell>
          <cell r="B4736">
            <v>782595</v>
          </cell>
          <cell r="C4736">
            <v>44274</v>
          </cell>
        </row>
        <row r="4737">
          <cell r="A4737" t="str">
            <v>GBPINR21319104PE</v>
          </cell>
          <cell r="B4737">
            <v>782851</v>
          </cell>
          <cell r="C4737">
            <v>44274</v>
          </cell>
        </row>
        <row r="4738">
          <cell r="A4738" t="str">
            <v>GBPINR21319105.25CE</v>
          </cell>
          <cell r="B4738">
            <v>785411</v>
          </cell>
          <cell r="C4738">
            <v>44274</v>
          </cell>
        </row>
        <row r="4739">
          <cell r="A4739" t="str">
            <v>GBPINR21319105.25PE</v>
          </cell>
          <cell r="B4739">
            <v>785667</v>
          </cell>
          <cell r="C4739">
            <v>44274</v>
          </cell>
        </row>
        <row r="4740">
          <cell r="A4740" t="str">
            <v>GBPINR21319105.5CE</v>
          </cell>
          <cell r="B4740">
            <v>785923</v>
          </cell>
          <cell r="C4740">
            <v>44274</v>
          </cell>
        </row>
        <row r="4741">
          <cell r="A4741" t="str">
            <v>GBPINR21319105.5PE</v>
          </cell>
          <cell r="B4741">
            <v>786179</v>
          </cell>
          <cell r="C4741">
            <v>44274</v>
          </cell>
        </row>
        <row r="4742">
          <cell r="A4742" t="str">
            <v>GBPINR21319105.75CE</v>
          </cell>
          <cell r="B4742">
            <v>790275</v>
          </cell>
          <cell r="C4742">
            <v>44274</v>
          </cell>
        </row>
        <row r="4743">
          <cell r="A4743" t="str">
            <v>GBPINR21319105.75PE</v>
          </cell>
          <cell r="B4743">
            <v>790531</v>
          </cell>
          <cell r="C4743">
            <v>44274</v>
          </cell>
        </row>
        <row r="4744">
          <cell r="A4744" t="str">
            <v>GBPINR21319105CE</v>
          </cell>
          <cell r="B4744">
            <v>784899</v>
          </cell>
          <cell r="C4744">
            <v>44274</v>
          </cell>
        </row>
        <row r="4745">
          <cell r="A4745" t="str">
            <v>GBPINR21319105PE</v>
          </cell>
          <cell r="B4745">
            <v>785155</v>
          </cell>
          <cell r="C4745">
            <v>44274</v>
          </cell>
        </row>
        <row r="4746">
          <cell r="A4746" t="str">
            <v>GBPINR21319106.25CE</v>
          </cell>
          <cell r="B4746">
            <v>2343939</v>
          </cell>
          <cell r="C4746">
            <v>44274</v>
          </cell>
        </row>
        <row r="4747">
          <cell r="A4747" t="str">
            <v>GBPINR21319106.25PE</v>
          </cell>
          <cell r="B4747">
            <v>2344195</v>
          </cell>
          <cell r="C4747">
            <v>44274</v>
          </cell>
        </row>
        <row r="4748">
          <cell r="A4748" t="str">
            <v>GBPINR21319106.5CE</v>
          </cell>
          <cell r="B4748">
            <v>672003</v>
          </cell>
          <cell r="C4748">
            <v>44274</v>
          </cell>
        </row>
        <row r="4749">
          <cell r="A4749" t="str">
            <v>GBPINR21319106.5PE</v>
          </cell>
          <cell r="B4749">
            <v>672259</v>
          </cell>
          <cell r="C4749">
            <v>44274</v>
          </cell>
        </row>
        <row r="4750">
          <cell r="A4750" t="str">
            <v>GBPINR21319106.75CE</v>
          </cell>
          <cell r="B4750">
            <v>1067779</v>
          </cell>
          <cell r="C4750">
            <v>44274</v>
          </cell>
        </row>
        <row r="4751">
          <cell r="A4751" t="str">
            <v>GBPINR21319106.75PE</v>
          </cell>
          <cell r="B4751">
            <v>1068035</v>
          </cell>
          <cell r="C4751">
            <v>44274</v>
          </cell>
        </row>
        <row r="4752">
          <cell r="A4752" t="str">
            <v>GBPINR21319106CE</v>
          </cell>
          <cell r="B4752">
            <v>545027</v>
          </cell>
          <cell r="C4752">
            <v>44274</v>
          </cell>
        </row>
        <row r="4753">
          <cell r="A4753" t="str">
            <v>GBPINR21319106PE</v>
          </cell>
          <cell r="B4753">
            <v>545283</v>
          </cell>
          <cell r="C4753">
            <v>44274</v>
          </cell>
        </row>
        <row r="4754">
          <cell r="A4754" t="str">
            <v>GBPINR21319107.25CE</v>
          </cell>
          <cell r="B4754">
            <v>407555</v>
          </cell>
          <cell r="C4754">
            <v>44274</v>
          </cell>
        </row>
        <row r="4755">
          <cell r="A4755" t="str">
            <v>GBPINR21319107.25PE</v>
          </cell>
          <cell r="B4755">
            <v>429315</v>
          </cell>
          <cell r="C4755">
            <v>44274</v>
          </cell>
        </row>
        <row r="4756">
          <cell r="A4756" t="str">
            <v>GBPINR21319107.5CE</v>
          </cell>
          <cell r="B4756">
            <v>674051</v>
          </cell>
          <cell r="C4756">
            <v>44274</v>
          </cell>
        </row>
        <row r="4757">
          <cell r="A4757" t="str">
            <v>GBPINR21319107.5PE</v>
          </cell>
          <cell r="B4757">
            <v>674307</v>
          </cell>
          <cell r="C4757">
            <v>44274</v>
          </cell>
        </row>
        <row r="4758">
          <cell r="A4758" t="str">
            <v>GBPINR21319107.75CE</v>
          </cell>
          <cell r="B4758">
            <v>738819</v>
          </cell>
          <cell r="C4758">
            <v>44274</v>
          </cell>
        </row>
        <row r="4759">
          <cell r="A4759" t="str">
            <v>GBPINR21319107.75PE</v>
          </cell>
          <cell r="B4759">
            <v>739075</v>
          </cell>
          <cell r="C4759">
            <v>44274</v>
          </cell>
        </row>
        <row r="4760">
          <cell r="A4760" t="str">
            <v>GBPINR21319107CE</v>
          </cell>
          <cell r="B4760">
            <v>302595</v>
          </cell>
          <cell r="C4760">
            <v>44274</v>
          </cell>
        </row>
        <row r="4761">
          <cell r="A4761" t="str">
            <v>GBPINR21319107PE</v>
          </cell>
          <cell r="B4761">
            <v>302851</v>
          </cell>
          <cell r="C4761">
            <v>44274</v>
          </cell>
        </row>
        <row r="4762">
          <cell r="A4762" t="str">
            <v>GBPINR21319108.25CE</v>
          </cell>
          <cell r="B4762">
            <v>3389955</v>
          </cell>
          <cell r="C4762">
            <v>44274</v>
          </cell>
        </row>
        <row r="4763">
          <cell r="A4763" t="str">
            <v>GBPINR21319108.25PE</v>
          </cell>
          <cell r="B4763">
            <v>3390211</v>
          </cell>
          <cell r="C4763">
            <v>44274</v>
          </cell>
        </row>
        <row r="4764">
          <cell r="A4764" t="str">
            <v>GBPINR21319108CE</v>
          </cell>
          <cell r="B4764">
            <v>3248643</v>
          </cell>
          <cell r="C4764">
            <v>44274</v>
          </cell>
        </row>
        <row r="4765">
          <cell r="A4765" t="str">
            <v>GBPINR21319108PE</v>
          </cell>
          <cell r="B4765">
            <v>3248899</v>
          </cell>
          <cell r="C4765">
            <v>44274</v>
          </cell>
        </row>
        <row r="4766">
          <cell r="A4766" t="str">
            <v>GBPINR2131993.25CE</v>
          </cell>
          <cell r="B4766">
            <v>379907</v>
          </cell>
          <cell r="C4766">
            <v>44274</v>
          </cell>
        </row>
        <row r="4767">
          <cell r="A4767" t="str">
            <v>GBPINR2131993.25PE</v>
          </cell>
          <cell r="B4767">
            <v>381443</v>
          </cell>
          <cell r="C4767">
            <v>44274</v>
          </cell>
        </row>
        <row r="4768">
          <cell r="A4768" t="str">
            <v>GBPINR2131993.5CE</v>
          </cell>
          <cell r="B4768">
            <v>590595</v>
          </cell>
          <cell r="C4768">
            <v>44274</v>
          </cell>
        </row>
        <row r="4769">
          <cell r="A4769" t="str">
            <v>GBPINR2131993.5PE</v>
          </cell>
          <cell r="B4769">
            <v>591107</v>
          </cell>
          <cell r="C4769">
            <v>44274</v>
          </cell>
        </row>
        <row r="4770">
          <cell r="A4770" t="str">
            <v>GBPINR2131993.75CE</v>
          </cell>
          <cell r="B4770">
            <v>487427</v>
          </cell>
          <cell r="C4770">
            <v>44274</v>
          </cell>
        </row>
        <row r="4771">
          <cell r="A4771" t="str">
            <v>GBPINR2131993.75PE</v>
          </cell>
          <cell r="B4771">
            <v>487683</v>
          </cell>
          <cell r="C4771">
            <v>44274</v>
          </cell>
        </row>
        <row r="4772">
          <cell r="A4772" t="str">
            <v>GBPINR2131993CE</v>
          </cell>
          <cell r="B4772">
            <v>323843</v>
          </cell>
          <cell r="C4772">
            <v>44274</v>
          </cell>
        </row>
        <row r="4773">
          <cell r="A4773" t="str">
            <v>GBPINR2131993PE</v>
          </cell>
          <cell r="B4773">
            <v>324611</v>
          </cell>
          <cell r="C4773">
            <v>44274</v>
          </cell>
        </row>
        <row r="4774">
          <cell r="A4774" t="str">
            <v>GBPINR2131994.25CE</v>
          </cell>
          <cell r="B4774">
            <v>492291</v>
          </cell>
          <cell r="C4774">
            <v>44274</v>
          </cell>
        </row>
        <row r="4775">
          <cell r="A4775" t="str">
            <v>GBPINR2131994.25PE</v>
          </cell>
          <cell r="B4775">
            <v>493059</v>
          </cell>
          <cell r="C4775">
            <v>44274</v>
          </cell>
        </row>
        <row r="4776">
          <cell r="A4776" t="str">
            <v>GBPINR2131994.5CE</v>
          </cell>
          <cell r="B4776">
            <v>493315</v>
          </cell>
          <cell r="C4776">
            <v>44274</v>
          </cell>
        </row>
        <row r="4777">
          <cell r="A4777" t="str">
            <v>GBPINR2131994.5PE</v>
          </cell>
          <cell r="B4777">
            <v>494083</v>
          </cell>
          <cell r="C4777">
            <v>44274</v>
          </cell>
        </row>
        <row r="4778">
          <cell r="A4778" t="str">
            <v>GBPINR2131994.75CE</v>
          </cell>
          <cell r="B4778">
            <v>494339</v>
          </cell>
          <cell r="C4778">
            <v>44274</v>
          </cell>
        </row>
        <row r="4779">
          <cell r="A4779" t="str">
            <v>GBPINR2131994.75PE</v>
          </cell>
          <cell r="B4779">
            <v>495875</v>
          </cell>
          <cell r="C4779">
            <v>44274</v>
          </cell>
        </row>
        <row r="4780">
          <cell r="A4780" t="str">
            <v>GBPINR2131994CE</v>
          </cell>
          <cell r="B4780">
            <v>487939</v>
          </cell>
          <cell r="C4780">
            <v>44274</v>
          </cell>
        </row>
        <row r="4781">
          <cell r="A4781" t="str">
            <v>GBPINR2131994PE</v>
          </cell>
          <cell r="B4781">
            <v>491267</v>
          </cell>
          <cell r="C4781">
            <v>44274</v>
          </cell>
        </row>
        <row r="4782">
          <cell r="A4782" t="str">
            <v>GBPINR2131995.25CE</v>
          </cell>
          <cell r="B4782">
            <v>496643</v>
          </cell>
          <cell r="C4782">
            <v>44274</v>
          </cell>
        </row>
        <row r="4783">
          <cell r="A4783" t="str">
            <v>GBPINR2131995.25PE</v>
          </cell>
          <cell r="B4783">
            <v>497155</v>
          </cell>
          <cell r="C4783">
            <v>44274</v>
          </cell>
        </row>
        <row r="4784">
          <cell r="A4784" t="str">
            <v>GBPINR2131995.5CE</v>
          </cell>
          <cell r="B4784">
            <v>502531</v>
          </cell>
          <cell r="C4784">
            <v>44274</v>
          </cell>
        </row>
        <row r="4785">
          <cell r="A4785" t="str">
            <v>GBPINR2131995.5PE</v>
          </cell>
          <cell r="B4785">
            <v>517635</v>
          </cell>
          <cell r="C4785">
            <v>44274</v>
          </cell>
        </row>
        <row r="4786">
          <cell r="A4786" t="str">
            <v>GBPINR2131995.75CE</v>
          </cell>
          <cell r="B4786">
            <v>517891</v>
          </cell>
          <cell r="C4786">
            <v>44274</v>
          </cell>
        </row>
        <row r="4787">
          <cell r="A4787" t="str">
            <v>GBPINR2131995.75PE</v>
          </cell>
          <cell r="B4787">
            <v>518147</v>
          </cell>
          <cell r="C4787">
            <v>44274</v>
          </cell>
        </row>
        <row r="4788">
          <cell r="A4788" t="str">
            <v>GBPINR2131995CE</v>
          </cell>
          <cell r="B4788">
            <v>496131</v>
          </cell>
          <cell r="C4788">
            <v>44274</v>
          </cell>
        </row>
        <row r="4789">
          <cell r="A4789" t="str">
            <v>GBPINR2131995PE</v>
          </cell>
          <cell r="B4789">
            <v>496387</v>
          </cell>
          <cell r="C4789">
            <v>44274</v>
          </cell>
        </row>
        <row r="4790">
          <cell r="A4790" t="str">
            <v>GBPINR2131996.25CE</v>
          </cell>
          <cell r="B4790">
            <v>518915</v>
          </cell>
          <cell r="C4790">
            <v>44274</v>
          </cell>
        </row>
        <row r="4791">
          <cell r="A4791" t="str">
            <v>GBPINR2131996.25PE</v>
          </cell>
          <cell r="B4791">
            <v>523523</v>
          </cell>
          <cell r="C4791">
            <v>44274</v>
          </cell>
        </row>
        <row r="4792">
          <cell r="A4792" t="str">
            <v>GBPINR2131996.5CE</v>
          </cell>
          <cell r="B4792">
            <v>523779</v>
          </cell>
          <cell r="C4792">
            <v>44274</v>
          </cell>
        </row>
        <row r="4793">
          <cell r="A4793" t="str">
            <v>GBPINR2131996.5PE</v>
          </cell>
          <cell r="B4793">
            <v>524035</v>
          </cell>
          <cell r="C4793">
            <v>44274</v>
          </cell>
        </row>
        <row r="4794">
          <cell r="A4794" t="str">
            <v>GBPINR2131996.75CE</v>
          </cell>
          <cell r="B4794">
            <v>530435</v>
          </cell>
          <cell r="C4794">
            <v>44274</v>
          </cell>
        </row>
        <row r="4795">
          <cell r="A4795" t="str">
            <v>GBPINR2131996.75PE</v>
          </cell>
          <cell r="B4795">
            <v>530691</v>
          </cell>
          <cell r="C4795">
            <v>44274</v>
          </cell>
        </row>
        <row r="4796">
          <cell r="A4796" t="str">
            <v>GBPINR2131996CE</v>
          </cell>
          <cell r="B4796">
            <v>518403</v>
          </cell>
          <cell r="C4796">
            <v>44274</v>
          </cell>
        </row>
        <row r="4797">
          <cell r="A4797" t="str">
            <v>GBPINR2131996PE</v>
          </cell>
          <cell r="B4797">
            <v>518659</v>
          </cell>
          <cell r="C4797">
            <v>44274</v>
          </cell>
        </row>
        <row r="4798">
          <cell r="A4798" t="str">
            <v>GBPINR2131997.25CE</v>
          </cell>
          <cell r="B4798">
            <v>570627</v>
          </cell>
          <cell r="C4798">
            <v>44274</v>
          </cell>
        </row>
        <row r="4799">
          <cell r="A4799" t="str">
            <v>GBPINR2131997.25PE</v>
          </cell>
          <cell r="B4799">
            <v>594691</v>
          </cell>
          <cell r="C4799">
            <v>44274</v>
          </cell>
        </row>
        <row r="4800">
          <cell r="A4800" t="str">
            <v>GBPINR2131997.5CE</v>
          </cell>
          <cell r="B4800">
            <v>595459</v>
          </cell>
          <cell r="C4800">
            <v>44274</v>
          </cell>
        </row>
        <row r="4801">
          <cell r="A4801" t="str">
            <v>GBPINR2131997.5PE</v>
          </cell>
          <cell r="B4801">
            <v>599299</v>
          </cell>
          <cell r="C4801">
            <v>44274</v>
          </cell>
        </row>
        <row r="4802">
          <cell r="A4802" t="str">
            <v>GBPINR2131997.75CE</v>
          </cell>
          <cell r="B4802">
            <v>612099</v>
          </cell>
          <cell r="C4802">
            <v>44274</v>
          </cell>
        </row>
        <row r="4803">
          <cell r="A4803" t="str">
            <v>GBPINR2131997.75PE</v>
          </cell>
          <cell r="B4803">
            <v>612355</v>
          </cell>
          <cell r="C4803">
            <v>44274</v>
          </cell>
        </row>
        <row r="4804">
          <cell r="A4804" t="str">
            <v>GBPINR2131997CE</v>
          </cell>
          <cell r="B4804">
            <v>532227</v>
          </cell>
          <cell r="C4804">
            <v>44274</v>
          </cell>
        </row>
        <row r="4805">
          <cell r="A4805" t="str">
            <v>GBPINR2131997PE</v>
          </cell>
          <cell r="B4805">
            <v>569091</v>
          </cell>
          <cell r="C4805">
            <v>44274</v>
          </cell>
        </row>
        <row r="4806">
          <cell r="A4806" t="str">
            <v>GBPINR2131998.25CE</v>
          </cell>
          <cell r="B4806">
            <v>619267</v>
          </cell>
          <cell r="C4806">
            <v>44274</v>
          </cell>
        </row>
        <row r="4807">
          <cell r="A4807" t="str">
            <v>GBPINR2131998.25PE</v>
          </cell>
          <cell r="B4807">
            <v>624387</v>
          </cell>
          <cell r="C4807">
            <v>44274</v>
          </cell>
        </row>
        <row r="4808">
          <cell r="A4808" t="str">
            <v>GBPINR2131998.5CE</v>
          </cell>
          <cell r="B4808">
            <v>625411</v>
          </cell>
          <cell r="C4808">
            <v>44274</v>
          </cell>
        </row>
        <row r="4809">
          <cell r="A4809" t="str">
            <v>GBPINR2131998.5PE</v>
          </cell>
          <cell r="B4809">
            <v>625923</v>
          </cell>
          <cell r="C4809">
            <v>44274</v>
          </cell>
        </row>
        <row r="4810">
          <cell r="A4810" t="str">
            <v>GBPINR2131998.75CE</v>
          </cell>
          <cell r="B4810">
            <v>626179</v>
          </cell>
          <cell r="C4810">
            <v>44274</v>
          </cell>
        </row>
        <row r="4811">
          <cell r="A4811" t="str">
            <v>GBPINR2131998.75PE</v>
          </cell>
          <cell r="B4811">
            <v>626435</v>
          </cell>
          <cell r="C4811">
            <v>44274</v>
          </cell>
        </row>
        <row r="4812">
          <cell r="A4812" t="str">
            <v>GBPINR2131998CE</v>
          </cell>
          <cell r="B4812">
            <v>612611</v>
          </cell>
          <cell r="C4812">
            <v>44274</v>
          </cell>
        </row>
        <row r="4813">
          <cell r="A4813" t="str">
            <v>GBPINR2131998PE</v>
          </cell>
          <cell r="B4813">
            <v>618499</v>
          </cell>
          <cell r="C4813">
            <v>44274</v>
          </cell>
        </row>
        <row r="4814">
          <cell r="A4814" t="str">
            <v>GBPINR2131999.25CE</v>
          </cell>
          <cell r="B4814">
            <v>629251</v>
          </cell>
          <cell r="C4814">
            <v>44274</v>
          </cell>
        </row>
        <row r="4815">
          <cell r="A4815" t="str">
            <v>GBPINR2131999.25PE</v>
          </cell>
          <cell r="B4815">
            <v>629507</v>
          </cell>
          <cell r="C4815">
            <v>44274</v>
          </cell>
        </row>
        <row r="4816">
          <cell r="A4816" t="str">
            <v>GBPINR2131999.5CE</v>
          </cell>
          <cell r="B4816">
            <v>636931</v>
          </cell>
          <cell r="C4816">
            <v>44274</v>
          </cell>
        </row>
        <row r="4817">
          <cell r="A4817" t="str">
            <v>GBPINR2131999.5PE</v>
          </cell>
          <cell r="B4817">
            <v>646659</v>
          </cell>
          <cell r="C4817">
            <v>44274</v>
          </cell>
        </row>
        <row r="4818">
          <cell r="A4818" t="str">
            <v>GBPINR2131999.75CE</v>
          </cell>
          <cell r="B4818">
            <v>646915</v>
          </cell>
          <cell r="C4818">
            <v>44274</v>
          </cell>
        </row>
        <row r="4819">
          <cell r="A4819" t="str">
            <v>GBPINR2131999.75PE</v>
          </cell>
          <cell r="B4819">
            <v>649475</v>
          </cell>
          <cell r="C4819">
            <v>44274</v>
          </cell>
        </row>
        <row r="4820">
          <cell r="A4820" t="str">
            <v>GBPINR2131999CE</v>
          </cell>
          <cell r="B4820">
            <v>627715</v>
          </cell>
          <cell r="C4820">
            <v>44274</v>
          </cell>
        </row>
        <row r="4821">
          <cell r="A4821" t="str">
            <v>GBPINR2131999PE</v>
          </cell>
          <cell r="B4821">
            <v>628995</v>
          </cell>
          <cell r="C4821">
            <v>44274</v>
          </cell>
        </row>
        <row r="4822">
          <cell r="A4822" t="str">
            <v>GBPINR21APR100.25CE</v>
          </cell>
          <cell r="B4822">
            <v>2472963</v>
          </cell>
          <cell r="C4822">
            <v>44314</v>
          </cell>
        </row>
        <row r="4823">
          <cell r="A4823" t="str">
            <v>GBPINR21APR100.25PE</v>
          </cell>
          <cell r="B4823">
            <v>2473219</v>
          </cell>
          <cell r="C4823">
            <v>44314</v>
          </cell>
        </row>
        <row r="4824">
          <cell r="A4824" t="str">
            <v>GBPINR21APR100.5CE</v>
          </cell>
          <cell r="B4824">
            <v>2473475</v>
          </cell>
          <cell r="C4824">
            <v>44314</v>
          </cell>
        </row>
        <row r="4825">
          <cell r="A4825" t="str">
            <v>GBPINR21APR100.5PE</v>
          </cell>
          <cell r="B4825">
            <v>2473731</v>
          </cell>
          <cell r="C4825">
            <v>44314</v>
          </cell>
        </row>
        <row r="4826">
          <cell r="A4826" t="str">
            <v>GBPINR21APR100.75CE</v>
          </cell>
          <cell r="B4826">
            <v>2473987</v>
          </cell>
          <cell r="C4826">
            <v>44314</v>
          </cell>
        </row>
        <row r="4827">
          <cell r="A4827" t="str">
            <v>GBPINR21APR100.75PE</v>
          </cell>
          <cell r="B4827">
            <v>2474243</v>
          </cell>
          <cell r="C4827">
            <v>44314</v>
          </cell>
        </row>
        <row r="4828">
          <cell r="A4828" t="str">
            <v>GBPINR21APR100CE</v>
          </cell>
          <cell r="B4828">
            <v>2472451</v>
          </cell>
          <cell r="C4828">
            <v>44314</v>
          </cell>
        </row>
        <row r="4829">
          <cell r="A4829" t="str">
            <v>GBPINR21APR100PE</v>
          </cell>
          <cell r="B4829">
            <v>2472707</v>
          </cell>
          <cell r="C4829">
            <v>44314</v>
          </cell>
        </row>
        <row r="4830">
          <cell r="A4830" t="str">
            <v>GBPINR21APR101.25CE</v>
          </cell>
          <cell r="B4830">
            <v>2475011</v>
          </cell>
          <cell r="C4830">
            <v>44314</v>
          </cell>
        </row>
        <row r="4831">
          <cell r="A4831" t="str">
            <v>GBPINR21APR101.25PE</v>
          </cell>
          <cell r="B4831">
            <v>2475267</v>
          </cell>
          <cell r="C4831">
            <v>44314</v>
          </cell>
        </row>
        <row r="4832">
          <cell r="A4832" t="str">
            <v>GBPINR21APR101.5CE</v>
          </cell>
          <cell r="B4832">
            <v>2475523</v>
          </cell>
          <cell r="C4832">
            <v>44314</v>
          </cell>
        </row>
        <row r="4833">
          <cell r="A4833" t="str">
            <v>GBPINR21APR101.5PE</v>
          </cell>
          <cell r="B4833">
            <v>2475779</v>
          </cell>
          <cell r="C4833">
            <v>44314</v>
          </cell>
        </row>
        <row r="4834">
          <cell r="A4834" t="str">
            <v>GBPINR21APR101.75CE</v>
          </cell>
          <cell r="B4834">
            <v>2476035</v>
          </cell>
          <cell r="C4834">
            <v>44314</v>
          </cell>
        </row>
        <row r="4835">
          <cell r="A4835" t="str">
            <v>GBPINR21APR101.75PE</v>
          </cell>
          <cell r="B4835">
            <v>2476291</v>
          </cell>
          <cell r="C4835">
            <v>44314</v>
          </cell>
        </row>
        <row r="4836">
          <cell r="A4836" t="str">
            <v>GBPINR21APR101CE</v>
          </cell>
          <cell r="B4836">
            <v>2474499</v>
          </cell>
          <cell r="C4836">
            <v>44314</v>
          </cell>
        </row>
        <row r="4837">
          <cell r="A4837" t="str">
            <v>GBPINR21APR101PE</v>
          </cell>
          <cell r="B4837">
            <v>2474755</v>
          </cell>
          <cell r="C4837">
            <v>44314</v>
          </cell>
        </row>
        <row r="4838">
          <cell r="A4838" t="str">
            <v>GBPINR21APR102.25CE</v>
          </cell>
          <cell r="B4838">
            <v>2477059</v>
          </cell>
          <cell r="C4838">
            <v>44314</v>
          </cell>
        </row>
        <row r="4839">
          <cell r="A4839" t="str">
            <v>GBPINR21APR102.25PE</v>
          </cell>
          <cell r="B4839">
            <v>2477315</v>
          </cell>
          <cell r="C4839">
            <v>44314</v>
          </cell>
        </row>
        <row r="4840">
          <cell r="A4840" t="str">
            <v>GBPINR21APR102.5CE</v>
          </cell>
          <cell r="B4840">
            <v>2477571</v>
          </cell>
          <cell r="C4840">
            <v>44314</v>
          </cell>
        </row>
        <row r="4841">
          <cell r="A4841" t="str">
            <v>GBPINR21APR102.5PE</v>
          </cell>
          <cell r="B4841">
            <v>2477827</v>
          </cell>
          <cell r="C4841">
            <v>44314</v>
          </cell>
        </row>
        <row r="4842">
          <cell r="A4842" t="str">
            <v>GBPINR21APR102.75CE</v>
          </cell>
          <cell r="B4842">
            <v>2478083</v>
          </cell>
          <cell r="C4842">
            <v>44314</v>
          </cell>
        </row>
        <row r="4843">
          <cell r="A4843" t="str">
            <v>GBPINR21APR102.75PE</v>
          </cell>
          <cell r="B4843">
            <v>2478339</v>
          </cell>
          <cell r="C4843">
            <v>44314</v>
          </cell>
        </row>
        <row r="4844">
          <cell r="A4844" t="str">
            <v>GBPINR21APR102CE</v>
          </cell>
          <cell r="B4844">
            <v>2476547</v>
          </cell>
          <cell r="C4844">
            <v>44314</v>
          </cell>
        </row>
        <row r="4845">
          <cell r="A4845" t="str">
            <v>GBPINR21APR102PE</v>
          </cell>
          <cell r="B4845">
            <v>2476803</v>
          </cell>
          <cell r="C4845">
            <v>44314</v>
          </cell>
        </row>
        <row r="4846">
          <cell r="A4846" t="str">
            <v>GBPINR21APR103.25CE</v>
          </cell>
          <cell r="B4846">
            <v>2479107</v>
          </cell>
          <cell r="C4846">
            <v>44314</v>
          </cell>
        </row>
        <row r="4847">
          <cell r="A4847" t="str">
            <v>GBPINR21APR103.25PE</v>
          </cell>
          <cell r="B4847">
            <v>2479363</v>
          </cell>
          <cell r="C4847">
            <v>44314</v>
          </cell>
        </row>
        <row r="4848">
          <cell r="A4848" t="str">
            <v>GBPINR21APR103.5CE</v>
          </cell>
          <cell r="B4848">
            <v>2479619</v>
          </cell>
          <cell r="C4848">
            <v>44314</v>
          </cell>
        </row>
        <row r="4849">
          <cell r="A4849" t="str">
            <v>GBPINR21APR103.5PE</v>
          </cell>
          <cell r="B4849">
            <v>2479875</v>
          </cell>
          <cell r="C4849">
            <v>44314</v>
          </cell>
        </row>
        <row r="4850">
          <cell r="A4850" t="str">
            <v>GBPINR21APR103.75CE</v>
          </cell>
          <cell r="B4850">
            <v>2480131</v>
          </cell>
          <cell r="C4850">
            <v>44314</v>
          </cell>
        </row>
        <row r="4851">
          <cell r="A4851" t="str">
            <v>GBPINR21APR103.75PE</v>
          </cell>
          <cell r="B4851">
            <v>2480387</v>
          </cell>
          <cell r="C4851">
            <v>44314</v>
          </cell>
        </row>
        <row r="4852">
          <cell r="A4852" t="str">
            <v>GBPINR21APR103CE</v>
          </cell>
          <cell r="B4852">
            <v>2478595</v>
          </cell>
          <cell r="C4852">
            <v>44314</v>
          </cell>
        </row>
        <row r="4853">
          <cell r="A4853" t="str">
            <v>GBPINR21APR103PE</v>
          </cell>
          <cell r="B4853">
            <v>2478851</v>
          </cell>
          <cell r="C4853">
            <v>44314</v>
          </cell>
        </row>
        <row r="4854">
          <cell r="A4854" t="str">
            <v>GBPINR21APR104.25CE</v>
          </cell>
          <cell r="B4854">
            <v>2481155</v>
          </cell>
          <cell r="C4854">
            <v>44314</v>
          </cell>
        </row>
        <row r="4855">
          <cell r="A4855" t="str">
            <v>GBPINR21APR104.25PE</v>
          </cell>
          <cell r="B4855">
            <v>2481411</v>
          </cell>
          <cell r="C4855">
            <v>44314</v>
          </cell>
        </row>
        <row r="4856">
          <cell r="A4856" t="str">
            <v>GBPINR21APR104.5CE</v>
          </cell>
          <cell r="B4856">
            <v>2481667</v>
          </cell>
          <cell r="C4856">
            <v>44314</v>
          </cell>
        </row>
        <row r="4857">
          <cell r="A4857" t="str">
            <v>GBPINR21APR104.5PE</v>
          </cell>
          <cell r="B4857">
            <v>2481923</v>
          </cell>
          <cell r="C4857">
            <v>44314</v>
          </cell>
        </row>
        <row r="4858">
          <cell r="A4858" t="str">
            <v>GBPINR21APR104.75CE</v>
          </cell>
          <cell r="B4858">
            <v>2482179</v>
          </cell>
          <cell r="C4858">
            <v>44314</v>
          </cell>
        </row>
        <row r="4859">
          <cell r="A4859" t="str">
            <v>GBPINR21APR104.75PE</v>
          </cell>
          <cell r="B4859">
            <v>2482435</v>
          </cell>
          <cell r="C4859">
            <v>44314</v>
          </cell>
        </row>
        <row r="4860">
          <cell r="A4860" t="str">
            <v>GBPINR21APR104CE</v>
          </cell>
          <cell r="B4860">
            <v>2480643</v>
          </cell>
          <cell r="C4860">
            <v>44314</v>
          </cell>
        </row>
        <row r="4861">
          <cell r="A4861" t="str">
            <v>GBPINR21APR104PE</v>
          </cell>
          <cell r="B4861">
            <v>2480899</v>
          </cell>
          <cell r="C4861">
            <v>44314</v>
          </cell>
        </row>
        <row r="4862">
          <cell r="A4862" t="str">
            <v>GBPINR21APR105.25CE</v>
          </cell>
          <cell r="B4862">
            <v>2483203</v>
          </cell>
          <cell r="C4862">
            <v>44314</v>
          </cell>
        </row>
        <row r="4863">
          <cell r="A4863" t="str">
            <v>GBPINR21APR105.25PE</v>
          </cell>
          <cell r="B4863">
            <v>2483459</v>
          </cell>
          <cell r="C4863">
            <v>44314</v>
          </cell>
        </row>
        <row r="4864">
          <cell r="A4864" t="str">
            <v>GBPINR21APR105.5CE</v>
          </cell>
          <cell r="B4864">
            <v>2483715</v>
          </cell>
          <cell r="C4864">
            <v>44314</v>
          </cell>
        </row>
        <row r="4865">
          <cell r="A4865" t="str">
            <v>GBPINR21APR105.5PE</v>
          </cell>
          <cell r="B4865">
            <v>2483971</v>
          </cell>
          <cell r="C4865">
            <v>44314</v>
          </cell>
        </row>
        <row r="4866">
          <cell r="A4866" t="str">
            <v>GBPINR21APR105.75CE</v>
          </cell>
          <cell r="B4866">
            <v>2484227</v>
          </cell>
          <cell r="C4866">
            <v>44314</v>
          </cell>
        </row>
        <row r="4867">
          <cell r="A4867" t="str">
            <v>GBPINR21APR105.75PE</v>
          </cell>
          <cell r="B4867">
            <v>2484483</v>
          </cell>
          <cell r="C4867">
            <v>44314</v>
          </cell>
        </row>
        <row r="4868">
          <cell r="A4868" t="str">
            <v>GBPINR21APR105CE</v>
          </cell>
          <cell r="B4868">
            <v>2482691</v>
          </cell>
          <cell r="C4868">
            <v>44314</v>
          </cell>
        </row>
        <row r="4869">
          <cell r="A4869" t="str">
            <v>GBPINR21APR105PE</v>
          </cell>
          <cell r="B4869">
            <v>2482947</v>
          </cell>
          <cell r="C4869">
            <v>44314</v>
          </cell>
        </row>
        <row r="4870">
          <cell r="A4870" t="str">
            <v>GBPINR21APR106.25CE</v>
          </cell>
          <cell r="B4870">
            <v>2940419</v>
          </cell>
          <cell r="C4870">
            <v>44314</v>
          </cell>
        </row>
        <row r="4871">
          <cell r="A4871" t="str">
            <v>GBPINR21APR106.25PE</v>
          </cell>
          <cell r="B4871">
            <v>2940675</v>
          </cell>
          <cell r="C4871">
            <v>44314</v>
          </cell>
        </row>
        <row r="4872">
          <cell r="A4872" t="str">
            <v>GBPINR21APR106.5CE</v>
          </cell>
          <cell r="B4872">
            <v>1031427</v>
          </cell>
          <cell r="C4872">
            <v>44314</v>
          </cell>
        </row>
        <row r="4873">
          <cell r="A4873" t="str">
            <v>GBPINR21APR106.5PE</v>
          </cell>
          <cell r="B4873">
            <v>1031683</v>
          </cell>
          <cell r="C4873">
            <v>44314</v>
          </cell>
        </row>
        <row r="4874">
          <cell r="A4874" t="str">
            <v>GBPINR21APR106.75CE</v>
          </cell>
          <cell r="B4874">
            <v>1072387</v>
          </cell>
          <cell r="C4874">
            <v>44314</v>
          </cell>
        </row>
        <row r="4875">
          <cell r="A4875" t="str">
            <v>GBPINR21APR106.75PE</v>
          </cell>
          <cell r="B4875">
            <v>1072643</v>
          </cell>
          <cell r="C4875">
            <v>44314</v>
          </cell>
        </row>
        <row r="4876">
          <cell r="A4876" t="str">
            <v>GBPINR21APR106CE</v>
          </cell>
          <cell r="B4876">
            <v>2939907</v>
          </cell>
          <cell r="C4876">
            <v>44314</v>
          </cell>
        </row>
        <row r="4877">
          <cell r="A4877" t="str">
            <v>GBPINR21APR106PE</v>
          </cell>
          <cell r="B4877">
            <v>2940163</v>
          </cell>
          <cell r="C4877">
            <v>44314</v>
          </cell>
        </row>
        <row r="4878">
          <cell r="A4878" t="str">
            <v>GBPINR21APR107.25CE</v>
          </cell>
          <cell r="B4878">
            <v>544259</v>
          </cell>
          <cell r="C4878">
            <v>44314</v>
          </cell>
        </row>
        <row r="4879">
          <cell r="A4879" t="str">
            <v>GBPINR21APR107.25PE</v>
          </cell>
          <cell r="B4879">
            <v>584963</v>
          </cell>
          <cell r="C4879">
            <v>44314</v>
          </cell>
        </row>
        <row r="4880">
          <cell r="A4880" t="str">
            <v>GBPINR21APR107.5CE</v>
          </cell>
          <cell r="B4880">
            <v>1024259</v>
          </cell>
          <cell r="C4880">
            <v>44314</v>
          </cell>
        </row>
        <row r="4881">
          <cell r="A4881" t="str">
            <v>GBPINR21APR107.5PE</v>
          </cell>
          <cell r="B4881">
            <v>1024515</v>
          </cell>
          <cell r="C4881">
            <v>44314</v>
          </cell>
        </row>
        <row r="4882">
          <cell r="A4882" t="str">
            <v>GBPINR21APR107.75CE</v>
          </cell>
          <cell r="B4882">
            <v>1024771</v>
          </cell>
          <cell r="C4882">
            <v>44314</v>
          </cell>
        </row>
        <row r="4883">
          <cell r="A4883" t="str">
            <v>GBPINR21APR107.75PE</v>
          </cell>
          <cell r="B4883">
            <v>1025027</v>
          </cell>
          <cell r="C4883">
            <v>44314</v>
          </cell>
        </row>
        <row r="4884">
          <cell r="A4884" t="str">
            <v>GBPINR21APR107CE</v>
          </cell>
          <cell r="B4884">
            <v>331523</v>
          </cell>
          <cell r="C4884">
            <v>44314</v>
          </cell>
        </row>
        <row r="4885">
          <cell r="A4885" t="str">
            <v>GBPINR21APR107PE</v>
          </cell>
          <cell r="B4885">
            <v>332547</v>
          </cell>
          <cell r="C4885">
            <v>44314</v>
          </cell>
        </row>
        <row r="4886">
          <cell r="A4886" t="str">
            <v>GBPINR21APR108.25CE</v>
          </cell>
          <cell r="B4886">
            <v>3393027</v>
          </cell>
          <cell r="C4886">
            <v>44314</v>
          </cell>
        </row>
        <row r="4887">
          <cell r="A4887" t="str">
            <v>GBPINR21APR108.25PE</v>
          </cell>
          <cell r="B4887">
            <v>3393283</v>
          </cell>
          <cell r="C4887">
            <v>44314</v>
          </cell>
        </row>
        <row r="4888">
          <cell r="A4888" t="str">
            <v>GBPINR21APR108CE</v>
          </cell>
          <cell r="B4888">
            <v>3251715</v>
          </cell>
          <cell r="C4888">
            <v>44314</v>
          </cell>
        </row>
        <row r="4889">
          <cell r="A4889" t="str">
            <v>GBPINR21APR108PE</v>
          </cell>
          <cell r="B4889">
            <v>3251971</v>
          </cell>
          <cell r="C4889">
            <v>44314</v>
          </cell>
        </row>
        <row r="4890">
          <cell r="A4890" t="str">
            <v>GBPINR21APR93.25CE</v>
          </cell>
          <cell r="B4890">
            <v>1478147</v>
          </cell>
          <cell r="C4890">
            <v>44314</v>
          </cell>
        </row>
        <row r="4891">
          <cell r="A4891" t="str">
            <v>GBPINR21APR93.25PE</v>
          </cell>
          <cell r="B4891">
            <v>1478403</v>
          </cell>
          <cell r="C4891">
            <v>44314</v>
          </cell>
        </row>
        <row r="4892">
          <cell r="A4892" t="str">
            <v>GBPINR21APR93.5CE</v>
          </cell>
          <cell r="B4892">
            <v>1438723</v>
          </cell>
          <cell r="C4892">
            <v>44314</v>
          </cell>
        </row>
        <row r="4893">
          <cell r="A4893" t="str">
            <v>GBPINR21APR93.5PE</v>
          </cell>
          <cell r="B4893">
            <v>1438979</v>
          </cell>
          <cell r="C4893">
            <v>44314</v>
          </cell>
        </row>
        <row r="4894">
          <cell r="A4894" t="str">
            <v>GBPINR21APR93.75CE</v>
          </cell>
          <cell r="B4894">
            <v>2454787</v>
          </cell>
          <cell r="C4894">
            <v>44314</v>
          </cell>
        </row>
        <row r="4895">
          <cell r="A4895" t="str">
            <v>GBPINR21APR93.75PE</v>
          </cell>
          <cell r="B4895">
            <v>2455043</v>
          </cell>
          <cell r="C4895">
            <v>44314</v>
          </cell>
        </row>
        <row r="4896">
          <cell r="A4896" t="str">
            <v>GBPINR21APR93CE</v>
          </cell>
          <cell r="B4896">
            <v>1477379</v>
          </cell>
          <cell r="C4896">
            <v>44314</v>
          </cell>
        </row>
        <row r="4897">
          <cell r="A4897" t="str">
            <v>GBPINR21APR93PE</v>
          </cell>
          <cell r="B4897">
            <v>1477635</v>
          </cell>
          <cell r="C4897">
            <v>44314</v>
          </cell>
        </row>
        <row r="4898">
          <cell r="A4898" t="str">
            <v>GBPINR21APR94.25CE</v>
          </cell>
          <cell r="B4898">
            <v>2460419</v>
          </cell>
          <cell r="C4898">
            <v>44314</v>
          </cell>
        </row>
        <row r="4899">
          <cell r="A4899" t="str">
            <v>GBPINR21APR94.25PE</v>
          </cell>
          <cell r="B4899">
            <v>2460675</v>
          </cell>
          <cell r="C4899">
            <v>44314</v>
          </cell>
        </row>
        <row r="4900">
          <cell r="A4900" t="str">
            <v>GBPINR21APR94.5CE</v>
          </cell>
          <cell r="B4900">
            <v>2460931</v>
          </cell>
          <cell r="C4900">
            <v>44314</v>
          </cell>
        </row>
        <row r="4901">
          <cell r="A4901" t="str">
            <v>GBPINR21APR94.5PE</v>
          </cell>
          <cell r="B4901">
            <v>2461187</v>
          </cell>
          <cell r="C4901">
            <v>44314</v>
          </cell>
        </row>
        <row r="4902">
          <cell r="A4902" t="str">
            <v>GBPINR21APR94.75CE</v>
          </cell>
          <cell r="B4902">
            <v>2461443</v>
          </cell>
          <cell r="C4902">
            <v>44314</v>
          </cell>
        </row>
        <row r="4903">
          <cell r="A4903" t="str">
            <v>GBPINR21APR94.75PE</v>
          </cell>
          <cell r="B4903">
            <v>2461699</v>
          </cell>
          <cell r="C4903">
            <v>44314</v>
          </cell>
        </row>
        <row r="4904">
          <cell r="A4904" t="str">
            <v>GBPINR21APR94CE</v>
          </cell>
          <cell r="B4904">
            <v>2455299</v>
          </cell>
          <cell r="C4904">
            <v>44314</v>
          </cell>
        </row>
        <row r="4905">
          <cell r="A4905" t="str">
            <v>GBPINR21APR94PE</v>
          </cell>
          <cell r="B4905">
            <v>2455555</v>
          </cell>
          <cell r="C4905">
            <v>44314</v>
          </cell>
        </row>
        <row r="4906">
          <cell r="A4906" t="str">
            <v>GBPINR21APR95.25CE</v>
          </cell>
          <cell r="B4906">
            <v>2462467</v>
          </cell>
          <cell r="C4906">
            <v>44314</v>
          </cell>
        </row>
        <row r="4907">
          <cell r="A4907" t="str">
            <v>GBPINR21APR95.25PE</v>
          </cell>
          <cell r="B4907">
            <v>2462723</v>
          </cell>
          <cell r="C4907">
            <v>44314</v>
          </cell>
        </row>
        <row r="4908">
          <cell r="A4908" t="str">
            <v>GBPINR21APR95.5CE</v>
          </cell>
          <cell r="B4908">
            <v>2462979</v>
          </cell>
          <cell r="C4908">
            <v>44314</v>
          </cell>
        </row>
        <row r="4909">
          <cell r="A4909" t="str">
            <v>GBPINR21APR95.5PE</v>
          </cell>
          <cell r="B4909">
            <v>2463235</v>
          </cell>
          <cell r="C4909">
            <v>44314</v>
          </cell>
        </row>
        <row r="4910">
          <cell r="A4910" t="str">
            <v>GBPINR21APR95.75CE</v>
          </cell>
          <cell r="B4910">
            <v>2463491</v>
          </cell>
          <cell r="C4910">
            <v>44314</v>
          </cell>
        </row>
        <row r="4911">
          <cell r="A4911" t="str">
            <v>GBPINR21APR95.75PE</v>
          </cell>
          <cell r="B4911">
            <v>2463747</v>
          </cell>
          <cell r="C4911">
            <v>44314</v>
          </cell>
        </row>
        <row r="4912">
          <cell r="A4912" t="str">
            <v>GBPINR21APR95CE</v>
          </cell>
          <cell r="B4912">
            <v>2461955</v>
          </cell>
          <cell r="C4912">
            <v>44314</v>
          </cell>
        </row>
        <row r="4913">
          <cell r="A4913" t="str">
            <v>GBPINR21APR95PE</v>
          </cell>
          <cell r="B4913">
            <v>2462211</v>
          </cell>
          <cell r="C4913">
            <v>44314</v>
          </cell>
        </row>
        <row r="4914">
          <cell r="A4914" t="str">
            <v>GBPINR21APR96.25CE</v>
          </cell>
          <cell r="B4914">
            <v>2464515</v>
          </cell>
          <cell r="C4914">
            <v>44314</v>
          </cell>
        </row>
        <row r="4915">
          <cell r="A4915" t="str">
            <v>GBPINR21APR96.25PE</v>
          </cell>
          <cell r="B4915">
            <v>2464771</v>
          </cell>
          <cell r="C4915">
            <v>44314</v>
          </cell>
        </row>
        <row r="4916">
          <cell r="A4916" t="str">
            <v>GBPINR21APR96.5CE</v>
          </cell>
          <cell r="B4916">
            <v>2465283</v>
          </cell>
          <cell r="C4916">
            <v>44314</v>
          </cell>
        </row>
        <row r="4917">
          <cell r="A4917" t="str">
            <v>GBPINR21APR96.5PE</v>
          </cell>
          <cell r="B4917">
            <v>2465539</v>
          </cell>
          <cell r="C4917">
            <v>44314</v>
          </cell>
        </row>
        <row r="4918">
          <cell r="A4918" t="str">
            <v>GBPINR21APR96.75CE</v>
          </cell>
          <cell r="B4918">
            <v>2465795</v>
          </cell>
          <cell r="C4918">
            <v>44314</v>
          </cell>
        </row>
        <row r="4919">
          <cell r="A4919" t="str">
            <v>GBPINR21APR96.75PE</v>
          </cell>
          <cell r="B4919">
            <v>2466051</v>
          </cell>
          <cell r="C4919">
            <v>44314</v>
          </cell>
        </row>
        <row r="4920">
          <cell r="A4920" t="str">
            <v>GBPINR21APR96CE</v>
          </cell>
          <cell r="B4920">
            <v>2464003</v>
          </cell>
          <cell r="C4920">
            <v>44314</v>
          </cell>
        </row>
        <row r="4921">
          <cell r="A4921" t="str">
            <v>GBPINR21APR96PE</v>
          </cell>
          <cell r="B4921">
            <v>2464259</v>
          </cell>
          <cell r="C4921">
            <v>44314</v>
          </cell>
        </row>
        <row r="4922">
          <cell r="A4922" t="str">
            <v>GBPINR21APR97.25CE</v>
          </cell>
          <cell r="B4922">
            <v>2466819</v>
          </cell>
          <cell r="C4922">
            <v>44314</v>
          </cell>
        </row>
        <row r="4923">
          <cell r="A4923" t="str">
            <v>GBPINR21APR97.25PE</v>
          </cell>
          <cell r="B4923">
            <v>2467075</v>
          </cell>
          <cell r="C4923">
            <v>44314</v>
          </cell>
        </row>
        <row r="4924">
          <cell r="A4924" t="str">
            <v>GBPINR21APR97.5CE</v>
          </cell>
          <cell r="B4924">
            <v>2467331</v>
          </cell>
          <cell r="C4924">
            <v>44314</v>
          </cell>
        </row>
        <row r="4925">
          <cell r="A4925" t="str">
            <v>GBPINR21APR97.5PE</v>
          </cell>
          <cell r="B4925">
            <v>2467587</v>
          </cell>
          <cell r="C4925">
            <v>44314</v>
          </cell>
        </row>
        <row r="4926">
          <cell r="A4926" t="str">
            <v>GBPINR21APR97.75CE</v>
          </cell>
          <cell r="B4926">
            <v>2467843</v>
          </cell>
          <cell r="C4926">
            <v>44314</v>
          </cell>
        </row>
        <row r="4927">
          <cell r="A4927" t="str">
            <v>GBPINR21APR97.75PE</v>
          </cell>
          <cell r="B4927">
            <v>2468099</v>
          </cell>
          <cell r="C4927">
            <v>44314</v>
          </cell>
        </row>
        <row r="4928">
          <cell r="A4928" t="str">
            <v>GBPINR21APR97CE</v>
          </cell>
          <cell r="B4928">
            <v>2466307</v>
          </cell>
          <cell r="C4928">
            <v>44314</v>
          </cell>
        </row>
        <row r="4929">
          <cell r="A4929" t="str">
            <v>GBPINR21APR97PE</v>
          </cell>
          <cell r="B4929">
            <v>2466563</v>
          </cell>
          <cell r="C4929">
            <v>44314</v>
          </cell>
        </row>
        <row r="4930">
          <cell r="A4930" t="str">
            <v>GBPINR21APR98.25CE</v>
          </cell>
          <cell r="B4930">
            <v>2468867</v>
          </cell>
          <cell r="C4930">
            <v>44314</v>
          </cell>
        </row>
        <row r="4931">
          <cell r="A4931" t="str">
            <v>GBPINR21APR98.25PE</v>
          </cell>
          <cell r="B4931">
            <v>2469123</v>
          </cell>
          <cell r="C4931">
            <v>44314</v>
          </cell>
        </row>
        <row r="4932">
          <cell r="A4932" t="str">
            <v>GBPINR21APR98.5CE</v>
          </cell>
          <cell r="B4932">
            <v>2469379</v>
          </cell>
          <cell r="C4932">
            <v>44314</v>
          </cell>
        </row>
        <row r="4933">
          <cell r="A4933" t="str">
            <v>GBPINR21APR98.5PE</v>
          </cell>
          <cell r="B4933">
            <v>2469635</v>
          </cell>
          <cell r="C4933">
            <v>44314</v>
          </cell>
        </row>
        <row r="4934">
          <cell r="A4934" t="str">
            <v>GBPINR21APR98.75CE</v>
          </cell>
          <cell r="B4934">
            <v>2469891</v>
          </cell>
          <cell r="C4934">
            <v>44314</v>
          </cell>
        </row>
        <row r="4935">
          <cell r="A4935" t="str">
            <v>GBPINR21APR98.75PE</v>
          </cell>
          <cell r="B4935">
            <v>2470147</v>
          </cell>
          <cell r="C4935">
            <v>44314</v>
          </cell>
        </row>
        <row r="4936">
          <cell r="A4936" t="str">
            <v>GBPINR21APR98CE</v>
          </cell>
          <cell r="B4936">
            <v>2468355</v>
          </cell>
          <cell r="C4936">
            <v>44314</v>
          </cell>
        </row>
        <row r="4937">
          <cell r="A4937" t="str">
            <v>GBPINR21APR98PE</v>
          </cell>
          <cell r="B4937">
            <v>2468611</v>
          </cell>
          <cell r="C4937">
            <v>44314</v>
          </cell>
        </row>
        <row r="4938">
          <cell r="A4938" t="str">
            <v>GBPINR21APR99.25CE</v>
          </cell>
          <cell r="B4938">
            <v>2470915</v>
          </cell>
          <cell r="C4938">
            <v>44314</v>
          </cell>
        </row>
        <row r="4939">
          <cell r="A4939" t="str">
            <v>GBPINR21APR99.25PE</v>
          </cell>
          <cell r="B4939">
            <v>2471171</v>
          </cell>
          <cell r="C4939">
            <v>44314</v>
          </cell>
        </row>
        <row r="4940">
          <cell r="A4940" t="str">
            <v>GBPINR21APR99.5CE</v>
          </cell>
          <cell r="B4940">
            <v>2471427</v>
          </cell>
          <cell r="C4940">
            <v>44314</v>
          </cell>
        </row>
        <row r="4941">
          <cell r="A4941" t="str">
            <v>GBPINR21APR99.5PE</v>
          </cell>
          <cell r="B4941">
            <v>2471683</v>
          </cell>
          <cell r="C4941">
            <v>44314</v>
          </cell>
        </row>
        <row r="4942">
          <cell r="A4942" t="str">
            <v>GBPINR21APR99.75CE</v>
          </cell>
          <cell r="B4942">
            <v>2471939</v>
          </cell>
          <cell r="C4942">
            <v>44314</v>
          </cell>
        </row>
        <row r="4943">
          <cell r="A4943" t="str">
            <v>GBPINR21APR99.75PE</v>
          </cell>
          <cell r="B4943">
            <v>2472195</v>
          </cell>
          <cell r="C4943">
            <v>44314</v>
          </cell>
        </row>
        <row r="4944">
          <cell r="A4944" t="str">
            <v>GBPINR21APR99CE</v>
          </cell>
          <cell r="B4944">
            <v>2470403</v>
          </cell>
          <cell r="C4944">
            <v>44314</v>
          </cell>
        </row>
        <row r="4945">
          <cell r="A4945" t="str">
            <v>GBPINR21APR99PE</v>
          </cell>
          <cell r="B4945">
            <v>2470659</v>
          </cell>
          <cell r="C4945">
            <v>44314</v>
          </cell>
        </row>
        <row r="4946">
          <cell r="A4946" t="str">
            <v>GBPINR21331100.25CE</v>
          </cell>
          <cell r="B4946">
            <v>1126659</v>
          </cell>
          <cell r="C4946">
            <v>44286</v>
          </cell>
        </row>
        <row r="4947">
          <cell r="A4947" t="str">
            <v>GBPINR21331100.25PE</v>
          </cell>
          <cell r="B4947">
            <v>1127427</v>
          </cell>
          <cell r="C4947">
            <v>44286</v>
          </cell>
        </row>
        <row r="4948">
          <cell r="A4948" t="str">
            <v>GBPINR21331100.5CE</v>
          </cell>
          <cell r="B4948">
            <v>1128707</v>
          </cell>
          <cell r="C4948">
            <v>44286</v>
          </cell>
        </row>
        <row r="4949">
          <cell r="A4949" t="str">
            <v>GBPINR21331100.5PE</v>
          </cell>
          <cell r="B4949">
            <v>1133059</v>
          </cell>
          <cell r="C4949">
            <v>44286</v>
          </cell>
        </row>
        <row r="4950">
          <cell r="A4950" t="str">
            <v>GBPINR21331100.75CE</v>
          </cell>
          <cell r="B4950">
            <v>1133315</v>
          </cell>
          <cell r="C4950">
            <v>44286</v>
          </cell>
        </row>
        <row r="4951">
          <cell r="A4951" t="str">
            <v>GBPINR21331100.75PE</v>
          </cell>
          <cell r="B4951">
            <v>1137155</v>
          </cell>
          <cell r="C4951">
            <v>44286</v>
          </cell>
        </row>
        <row r="4952">
          <cell r="A4952" t="str">
            <v>GBPINR21331100CE</v>
          </cell>
          <cell r="B4952">
            <v>1126147</v>
          </cell>
          <cell r="C4952">
            <v>44286</v>
          </cell>
        </row>
        <row r="4953">
          <cell r="A4953" t="str">
            <v>GBPINR21331100PE</v>
          </cell>
          <cell r="B4953">
            <v>1126403</v>
          </cell>
          <cell r="C4953">
            <v>44286</v>
          </cell>
        </row>
        <row r="4954">
          <cell r="A4954" t="str">
            <v>GBPINR21331101.25CE</v>
          </cell>
          <cell r="B4954">
            <v>1146627</v>
          </cell>
          <cell r="C4954">
            <v>44286</v>
          </cell>
        </row>
        <row r="4955">
          <cell r="A4955" t="str">
            <v>GBPINR21331101.25PE</v>
          </cell>
          <cell r="B4955">
            <v>1147907</v>
          </cell>
          <cell r="C4955">
            <v>44286</v>
          </cell>
        </row>
        <row r="4956">
          <cell r="A4956" t="str">
            <v>GBPINR21331101.5CE</v>
          </cell>
          <cell r="B4956">
            <v>1148163</v>
          </cell>
          <cell r="C4956">
            <v>44286</v>
          </cell>
        </row>
        <row r="4957">
          <cell r="A4957" t="str">
            <v>GBPINR21331101.5PE</v>
          </cell>
          <cell r="B4957">
            <v>1148419</v>
          </cell>
          <cell r="C4957">
            <v>44286</v>
          </cell>
        </row>
        <row r="4958">
          <cell r="A4958" t="str">
            <v>GBPINR21331101.75CE</v>
          </cell>
          <cell r="B4958">
            <v>1148675</v>
          </cell>
          <cell r="C4958">
            <v>44286</v>
          </cell>
        </row>
        <row r="4959">
          <cell r="A4959" t="str">
            <v>GBPINR21331101.75PE</v>
          </cell>
          <cell r="B4959">
            <v>1149443</v>
          </cell>
          <cell r="C4959">
            <v>44286</v>
          </cell>
        </row>
        <row r="4960">
          <cell r="A4960" t="str">
            <v>GBPINR21331101CE</v>
          </cell>
          <cell r="B4960">
            <v>1137411</v>
          </cell>
          <cell r="C4960">
            <v>44286</v>
          </cell>
        </row>
        <row r="4961">
          <cell r="A4961" t="str">
            <v>GBPINR21331101PE</v>
          </cell>
          <cell r="B4961">
            <v>1146371</v>
          </cell>
          <cell r="C4961">
            <v>44286</v>
          </cell>
        </row>
        <row r="4962">
          <cell r="A4962" t="str">
            <v>GBPINR21331102.25CE</v>
          </cell>
          <cell r="B4962">
            <v>1151235</v>
          </cell>
          <cell r="C4962">
            <v>44286</v>
          </cell>
        </row>
        <row r="4963">
          <cell r="A4963" t="str">
            <v>GBPINR21331102.25PE</v>
          </cell>
          <cell r="B4963">
            <v>1153027</v>
          </cell>
          <cell r="C4963">
            <v>44286</v>
          </cell>
        </row>
        <row r="4964">
          <cell r="A4964" t="str">
            <v>GBPINR21331102.5CE</v>
          </cell>
          <cell r="B4964">
            <v>1153283</v>
          </cell>
          <cell r="C4964">
            <v>44286</v>
          </cell>
        </row>
        <row r="4965">
          <cell r="A4965" t="str">
            <v>GBPINR21331102.5PE</v>
          </cell>
          <cell r="B4965">
            <v>1156611</v>
          </cell>
          <cell r="C4965">
            <v>44286</v>
          </cell>
        </row>
        <row r="4966">
          <cell r="A4966" t="str">
            <v>GBPINR21331102.75CE</v>
          </cell>
          <cell r="B4966">
            <v>1156867</v>
          </cell>
          <cell r="C4966">
            <v>44286</v>
          </cell>
        </row>
        <row r="4967">
          <cell r="A4967" t="str">
            <v>GBPINR21331102.75PE</v>
          </cell>
          <cell r="B4967">
            <v>1159171</v>
          </cell>
          <cell r="C4967">
            <v>44286</v>
          </cell>
        </row>
        <row r="4968">
          <cell r="A4968" t="str">
            <v>GBPINR21331102CE</v>
          </cell>
          <cell r="B4968">
            <v>1149699</v>
          </cell>
          <cell r="C4968">
            <v>44286</v>
          </cell>
        </row>
        <row r="4969">
          <cell r="A4969" t="str">
            <v>GBPINR21331102PE</v>
          </cell>
          <cell r="B4969">
            <v>1150979</v>
          </cell>
          <cell r="C4969">
            <v>44286</v>
          </cell>
        </row>
        <row r="4970">
          <cell r="A4970" t="str">
            <v>GBPINR21331103.25CE</v>
          </cell>
          <cell r="B4970">
            <v>1159939</v>
          </cell>
          <cell r="C4970">
            <v>44286</v>
          </cell>
        </row>
        <row r="4971">
          <cell r="A4971" t="str">
            <v>GBPINR21331103.25PE</v>
          </cell>
          <cell r="B4971">
            <v>1164035</v>
          </cell>
          <cell r="C4971">
            <v>44286</v>
          </cell>
        </row>
        <row r="4972">
          <cell r="A4972" t="str">
            <v>GBPINR21331103.5CE</v>
          </cell>
          <cell r="B4972">
            <v>1164291</v>
          </cell>
          <cell r="C4972">
            <v>44286</v>
          </cell>
        </row>
        <row r="4973">
          <cell r="A4973" t="str">
            <v>GBPINR21331103.5PE</v>
          </cell>
          <cell r="B4973">
            <v>1164547</v>
          </cell>
          <cell r="C4973">
            <v>44286</v>
          </cell>
        </row>
        <row r="4974">
          <cell r="A4974" t="str">
            <v>GBPINR21331103.75CE</v>
          </cell>
          <cell r="B4974">
            <v>1164803</v>
          </cell>
          <cell r="C4974">
            <v>44286</v>
          </cell>
        </row>
        <row r="4975">
          <cell r="A4975" t="str">
            <v>GBPINR21331103.75PE</v>
          </cell>
          <cell r="B4975">
            <v>1165059</v>
          </cell>
          <cell r="C4975">
            <v>44286</v>
          </cell>
        </row>
        <row r="4976">
          <cell r="A4976" t="str">
            <v>GBPINR21331103CE</v>
          </cell>
          <cell r="B4976">
            <v>1159427</v>
          </cell>
          <cell r="C4976">
            <v>44286</v>
          </cell>
        </row>
        <row r="4977">
          <cell r="A4977" t="str">
            <v>GBPINR21331103PE</v>
          </cell>
          <cell r="B4977">
            <v>1159683</v>
          </cell>
          <cell r="C4977">
            <v>44286</v>
          </cell>
        </row>
        <row r="4978">
          <cell r="A4978" t="str">
            <v>GBPINR21331104.25CE</v>
          </cell>
          <cell r="B4978">
            <v>1166851</v>
          </cell>
          <cell r="C4978">
            <v>44286</v>
          </cell>
        </row>
        <row r="4979">
          <cell r="A4979" t="str">
            <v>GBPINR21331104.25PE</v>
          </cell>
          <cell r="B4979">
            <v>1171971</v>
          </cell>
          <cell r="C4979">
            <v>44286</v>
          </cell>
        </row>
        <row r="4980">
          <cell r="A4980" t="str">
            <v>GBPINR21331104.5CE</v>
          </cell>
          <cell r="B4980">
            <v>1172227</v>
          </cell>
          <cell r="C4980">
            <v>44286</v>
          </cell>
        </row>
        <row r="4981">
          <cell r="A4981" t="str">
            <v>GBPINR21331104.5PE</v>
          </cell>
          <cell r="B4981">
            <v>1172995</v>
          </cell>
          <cell r="C4981">
            <v>44286</v>
          </cell>
        </row>
        <row r="4982">
          <cell r="A4982" t="str">
            <v>GBPINR21331104.75CE</v>
          </cell>
          <cell r="B4982">
            <v>1173251</v>
          </cell>
          <cell r="C4982">
            <v>44286</v>
          </cell>
        </row>
        <row r="4983">
          <cell r="A4983" t="str">
            <v>GBPINR21331104.75PE</v>
          </cell>
          <cell r="B4983">
            <v>1173507</v>
          </cell>
          <cell r="C4983">
            <v>44286</v>
          </cell>
        </row>
        <row r="4984">
          <cell r="A4984" t="str">
            <v>GBPINR21331104CE</v>
          </cell>
          <cell r="B4984">
            <v>1166339</v>
          </cell>
          <cell r="C4984">
            <v>44286</v>
          </cell>
        </row>
        <row r="4985">
          <cell r="A4985" t="str">
            <v>GBPINR21331104PE</v>
          </cell>
          <cell r="B4985">
            <v>1166595</v>
          </cell>
          <cell r="C4985">
            <v>44286</v>
          </cell>
        </row>
        <row r="4986">
          <cell r="A4986" t="str">
            <v>GBPINR21331105.25CE</v>
          </cell>
          <cell r="B4986">
            <v>1176323</v>
          </cell>
          <cell r="C4986">
            <v>44286</v>
          </cell>
        </row>
        <row r="4987">
          <cell r="A4987" t="str">
            <v>GBPINR21331105.25PE</v>
          </cell>
          <cell r="B4987">
            <v>1176579</v>
          </cell>
          <cell r="C4987">
            <v>44286</v>
          </cell>
        </row>
        <row r="4988">
          <cell r="A4988" t="str">
            <v>GBPINR21331105.5CE</v>
          </cell>
          <cell r="B4988">
            <v>1176835</v>
          </cell>
          <cell r="C4988">
            <v>44286</v>
          </cell>
        </row>
        <row r="4989">
          <cell r="A4989" t="str">
            <v>GBPINR21331105.5PE</v>
          </cell>
          <cell r="B4989">
            <v>1178115</v>
          </cell>
          <cell r="C4989">
            <v>44286</v>
          </cell>
        </row>
        <row r="4990">
          <cell r="A4990" t="str">
            <v>GBPINR21331105.75CE</v>
          </cell>
          <cell r="B4990">
            <v>1178371</v>
          </cell>
          <cell r="C4990">
            <v>44286</v>
          </cell>
        </row>
        <row r="4991">
          <cell r="A4991" t="str">
            <v>GBPINR21331105.75PE</v>
          </cell>
          <cell r="B4991">
            <v>1179139</v>
          </cell>
          <cell r="C4991">
            <v>44286</v>
          </cell>
        </row>
        <row r="4992">
          <cell r="A4992" t="str">
            <v>GBPINR21331105CE</v>
          </cell>
          <cell r="B4992">
            <v>1173763</v>
          </cell>
          <cell r="C4992">
            <v>44286</v>
          </cell>
        </row>
        <row r="4993">
          <cell r="A4993" t="str">
            <v>GBPINR21331105PE</v>
          </cell>
          <cell r="B4993">
            <v>1176067</v>
          </cell>
          <cell r="C4993">
            <v>44286</v>
          </cell>
        </row>
        <row r="4994">
          <cell r="A4994" t="str">
            <v>GBPINR21331106.25CE</v>
          </cell>
          <cell r="B4994">
            <v>2344451</v>
          </cell>
          <cell r="C4994">
            <v>44286</v>
          </cell>
        </row>
        <row r="4995">
          <cell r="A4995" t="str">
            <v>GBPINR21331106.25PE</v>
          </cell>
          <cell r="B4995">
            <v>2344707</v>
          </cell>
          <cell r="C4995">
            <v>44286</v>
          </cell>
        </row>
        <row r="4996">
          <cell r="A4996" t="str">
            <v>GBPINR21331106.5CE</v>
          </cell>
          <cell r="B4996">
            <v>799747</v>
          </cell>
          <cell r="C4996">
            <v>44286</v>
          </cell>
        </row>
        <row r="4997">
          <cell r="A4997" t="str">
            <v>GBPINR21331106.5PE</v>
          </cell>
          <cell r="B4997">
            <v>800003</v>
          </cell>
          <cell r="C4997">
            <v>44286</v>
          </cell>
        </row>
        <row r="4998">
          <cell r="A4998" t="str">
            <v>GBPINR21331106.75CE</v>
          </cell>
          <cell r="B4998">
            <v>1070339</v>
          </cell>
          <cell r="C4998">
            <v>44286</v>
          </cell>
        </row>
        <row r="4999">
          <cell r="A4999" t="str">
            <v>GBPINR21331106.75PE</v>
          </cell>
          <cell r="B4999">
            <v>1070595</v>
          </cell>
          <cell r="C4999">
            <v>44286</v>
          </cell>
        </row>
        <row r="5000">
          <cell r="A5000" t="str">
            <v>GBPINR21331106CE</v>
          </cell>
          <cell r="B5000">
            <v>667651</v>
          </cell>
          <cell r="C5000">
            <v>44286</v>
          </cell>
        </row>
        <row r="5001">
          <cell r="A5001" t="str">
            <v>GBPINR21331106PE</v>
          </cell>
          <cell r="B5001">
            <v>667907</v>
          </cell>
          <cell r="C5001">
            <v>44286</v>
          </cell>
        </row>
        <row r="5002">
          <cell r="A5002" t="str">
            <v>GBPINR21331107.25CE</v>
          </cell>
          <cell r="B5002">
            <v>480771</v>
          </cell>
          <cell r="C5002">
            <v>44286</v>
          </cell>
        </row>
        <row r="5003">
          <cell r="A5003" t="str">
            <v>GBPINR21331107.25PE</v>
          </cell>
          <cell r="B5003">
            <v>510467</v>
          </cell>
          <cell r="C5003">
            <v>44286</v>
          </cell>
        </row>
        <row r="5004">
          <cell r="A5004" t="str">
            <v>GBPINR21331107.5CE</v>
          </cell>
          <cell r="B5004">
            <v>820995</v>
          </cell>
          <cell r="C5004">
            <v>44286</v>
          </cell>
        </row>
        <row r="5005">
          <cell r="A5005" t="str">
            <v>GBPINR21331107.5PE</v>
          </cell>
          <cell r="B5005">
            <v>821251</v>
          </cell>
          <cell r="C5005">
            <v>44286</v>
          </cell>
        </row>
        <row r="5006">
          <cell r="A5006" t="str">
            <v>GBPINR21331107.75CE</v>
          </cell>
          <cell r="B5006">
            <v>1007875</v>
          </cell>
          <cell r="C5006">
            <v>44286</v>
          </cell>
        </row>
        <row r="5007">
          <cell r="A5007" t="str">
            <v>GBPINR21331107.75PE</v>
          </cell>
          <cell r="B5007">
            <v>1010179</v>
          </cell>
          <cell r="C5007">
            <v>44286</v>
          </cell>
        </row>
        <row r="5008">
          <cell r="A5008" t="str">
            <v>GBPINR21331107CE</v>
          </cell>
          <cell r="B5008">
            <v>310275</v>
          </cell>
          <cell r="C5008">
            <v>44286</v>
          </cell>
        </row>
        <row r="5009">
          <cell r="A5009" t="str">
            <v>GBPINR21331107PE</v>
          </cell>
          <cell r="B5009">
            <v>316163</v>
          </cell>
          <cell r="C5009">
            <v>44286</v>
          </cell>
        </row>
        <row r="5010">
          <cell r="A5010" t="str">
            <v>GBPINR21331108.25CE</v>
          </cell>
          <cell r="B5010">
            <v>3390979</v>
          </cell>
          <cell r="C5010">
            <v>44286</v>
          </cell>
        </row>
        <row r="5011">
          <cell r="A5011" t="str">
            <v>GBPINR21331108.25PE</v>
          </cell>
          <cell r="B5011">
            <v>3391235</v>
          </cell>
          <cell r="C5011">
            <v>44286</v>
          </cell>
        </row>
        <row r="5012">
          <cell r="A5012" t="str">
            <v>GBPINR21331108CE</v>
          </cell>
          <cell r="B5012">
            <v>3249667</v>
          </cell>
          <cell r="C5012">
            <v>44286</v>
          </cell>
        </row>
        <row r="5013">
          <cell r="A5013" t="str">
            <v>GBPINR21331108PE</v>
          </cell>
          <cell r="B5013">
            <v>3249923</v>
          </cell>
          <cell r="C5013">
            <v>44286</v>
          </cell>
        </row>
        <row r="5014">
          <cell r="A5014" t="str">
            <v>GBPINR2133193.25CE</v>
          </cell>
          <cell r="B5014">
            <v>491523</v>
          </cell>
          <cell r="C5014">
            <v>44286</v>
          </cell>
        </row>
        <row r="5015">
          <cell r="A5015" t="str">
            <v>GBPINR2133193.25PE</v>
          </cell>
          <cell r="B5015">
            <v>492803</v>
          </cell>
          <cell r="C5015">
            <v>44286</v>
          </cell>
        </row>
        <row r="5016">
          <cell r="A5016" t="str">
            <v>GBPINR2133193.5CE</v>
          </cell>
          <cell r="B5016">
            <v>2021379</v>
          </cell>
          <cell r="C5016">
            <v>44286</v>
          </cell>
        </row>
        <row r="5017">
          <cell r="A5017" t="str">
            <v>GBPINR2133193.5PE</v>
          </cell>
          <cell r="B5017">
            <v>2021635</v>
          </cell>
          <cell r="C5017">
            <v>44286</v>
          </cell>
        </row>
        <row r="5018">
          <cell r="A5018" t="str">
            <v>GBPINR2133193.75CE</v>
          </cell>
          <cell r="B5018">
            <v>974339</v>
          </cell>
          <cell r="C5018">
            <v>44286</v>
          </cell>
        </row>
        <row r="5019">
          <cell r="A5019" t="str">
            <v>GBPINR2133193.75PE</v>
          </cell>
          <cell r="B5019">
            <v>974595</v>
          </cell>
          <cell r="C5019">
            <v>44286</v>
          </cell>
        </row>
        <row r="5020">
          <cell r="A5020" t="str">
            <v>GBPINR2133193CE</v>
          </cell>
          <cell r="B5020">
            <v>424963</v>
          </cell>
          <cell r="C5020">
            <v>44286</v>
          </cell>
        </row>
        <row r="5021">
          <cell r="A5021" t="str">
            <v>GBPINR2133193PE</v>
          </cell>
          <cell r="B5021">
            <v>425219</v>
          </cell>
          <cell r="C5021">
            <v>44286</v>
          </cell>
        </row>
        <row r="5022">
          <cell r="A5022" t="str">
            <v>GBPINR2133194.25CE</v>
          </cell>
          <cell r="B5022">
            <v>981763</v>
          </cell>
          <cell r="C5022">
            <v>44286</v>
          </cell>
        </row>
        <row r="5023">
          <cell r="A5023" t="str">
            <v>GBPINR2133194.25PE</v>
          </cell>
          <cell r="B5023">
            <v>982019</v>
          </cell>
          <cell r="C5023">
            <v>44286</v>
          </cell>
        </row>
        <row r="5024">
          <cell r="A5024" t="str">
            <v>GBPINR2133194.5CE</v>
          </cell>
          <cell r="B5024">
            <v>984323</v>
          </cell>
          <cell r="C5024">
            <v>44286</v>
          </cell>
        </row>
        <row r="5025">
          <cell r="A5025" t="str">
            <v>GBPINR2133194.5PE</v>
          </cell>
          <cell r="B5025">
            <v>984579</v>
          </cell>
          <cell r="C5025">
            <v>44286</v>
          </cell>
        </row>
        <row r="5026">
          <cell r="A5026" t="str">
            <v>GBPINR2133194.75CE</v>
          </cell>
          <cell r="B5026">
            <v>984835</v>
          </cell>
          <cell r="C5026">
            <v>44286</v>
          </cell>
        </row>
        <row r="5027">
          <cell r="A5027" t="str">
            <v>GBPINR2133194.75PE</v>
          </cell>
          <cell r="B5027">
            <v>985091</v>
          </cell>
          <cell r="C5027">
            <v>44286</v>
          </cell>
        </row>
        <row r="5028">
          <cell r="A5028" t="str">
            <v>GBPINR2133194CE</v>
          </cell>
          <cell r="B5028">
            <v>976899</v>
          </cell>
          <cell r="C5028">
            <v>44286</v>
          </cell>
        </row>
        <row r="5029">
          <cell r="A5029" t="str">
            <v>GBPINR2133194PE</v>
          </cell>
          <cell r="B5029">
            <v>981507</v>
          </cell>
          <cell r="C5029">
            <v>44286</v>
          </cell>
        </row>
        <row r="5030">
          <cell r="A5030" t="str">
            <v>GBPINR2133195.25CE</v>
          </cell>
          <cell r="B5030">
            <v>986883</v>
          </cell>
          <cell r="C5030">
            <v>44286</v>
          </cell>
        </row>
        <row r="5031">
          <cell r="A5031" t="str">
            <v>GBPINR2133195.25PE</v>
          </cell>
          <cell r="B5031">
            <v>989955</v>
          </cell>
          <cell r="C5031">
            <v>44286</v>
          </cell>
        </row>
        <row r="5032">
          <cell r="A5032" t="str">
            <v>GBPINR2133195.5CE</v>
          </cell>
          <cell r="B5032">
            <v>990211</v>
          </cell>
          <cell r="C5032">
            <v>44286</v>
          </cell>
        </row>
        <row r="5033">
          <cell r="A5033" t="str">
            <v>GBPINR2133195.5PE</v>
          </cell>
          <cell r="B5033">
            <v>993027</v>
          </cell>
          <cell r="C5033">
            <v>44286</v>
          </cell>
        </row>
        <row r="5034">
          <cell r="A5034" t="str">
            <v>GBPINR2133195.75CE</v>
          </cell>
          <cell r="B5034">
            <v>993283</v>
          </cell>
          <cell r="C5034">
            <v>44286</v>
          </cell>
        </row>
        <row r="5035">
          <cell r="A5035" t="str">
            <v>GBPINR2133195.75PE</v>
          </cell>
          <cell r="B5035">
            <v>1005315</v>
          </cell>
          <cell r="C5035">
            <v>44286</v>
          </cell>
        </row>
        <row r="5036">
          <cell r="A5036" t="str">
            <v>GBPINR2133195CE</v>
          </cell>
          <cell r="B5036">
            <v>985347</v>
          </cell>
          <cell r="C5036">
            <v>44286</v>
          </cell>
        </row>
        <row r="5037">
          <cell r="A5037" t="str">
            <v>GBPINR2133195PE</v>
          </cell>
          <cell r="B5037">
            <v>985603</v>
          </cell>
          <cell r="C5037">
            <v>44286</v>
          </cell>
        </row>
        <row r="5038">
          <cell r="A5038" t="str">
            <v>GBPINR2133196.25CE</v>
          </cell>
          <cell r="B5038">
            <v>1021699</v>
          </cell>
          <cell r="C5038">
            <v>44286</v>
          </cell>
        </row>
        <row r="5039">
          <cell r="A5039" t="str">
            <v>GBPINR2133196.25PE</v>
          </cell>
          <cell r="B5039">
            <v>1086211</v>
          </cell>
          <cell r="C5039">
            <v>44286</v>
          </cell>
        </row>
        <row r="5040">
          <cell r="A5040" t="str">
            <v>GBPINR2133196.5CE</v>
          </cell>
          <cell r="B5040">
            <v>1086467</v>
          </cell>
          <cell r="C5040">
            <v>44286</v>
          </cell>
        </row>
        <row r="5041">
          <cell r="A5041" t="str">
            <v>GBPINR2133196.5PE</v>
          </cell>
          <cell r="B5041">
            <v>1090563</v>
          </cell>
          <cell r="C5041">
            <v>44286</v>
          </cell>
        </row>
        <row r="5042">
          <cell r="A5042" t="str">
            <v>GBPINR2133196.75CE</v>
          </cell>
          <cell r="B5042">
            <v>1090819</v>
          </cell>
          <cell r="C5042">
            <v>44286</v>
          </cell>
        </row>
        <row r="5043">
          <cell r="A5043" t="str">
            <v>GBPINR2133196.75PE</v>
          </cell>
          <cell r="B5043">
            <v>1091587</v>
          </cell>
          <cell r="C5043">
            <v>44286</v>
          </cell>
        </row>
        <row r="5044">
          <cell r="A5044" t="str">
            <v>GBPINR2133196CE</v>
          </cell>
          <cell r="B5044">
            <v>1005571</v>
          </cell>
          <cell r="C5044">
            <v>44286</v>
          </cell>
        </row>
        <row r="5045">
          <cell r="A5045" t="str">
            <v>GBPINR2133196PE</v>
          </cell>
          <cell r="B5045">
            <v>1021443</v>
          </cell>
          <cell r="C5045">
            <v>44286</v>
          </cell>
        </row>
        <row r="5046">
          <cell r="A5046" t="str">
            <v>GBPINR2133197.25CE</v>
          </cell>
          <cell r="B5046">
            <v>1092355</v>
          </cell>
          <cell r="C5046">
            <v>44286</v>
          </cell>
        </row>
        <row r="5047">
          <cell r="A5047" t="str">
            <v>GBPINR2133197.25PE</v>
          </cell>
          <cell r="B5047">
            <v>1093123</v>
          </cell>
          <cell r="C5047">
            <v>44286</v>
          </cell>
        </row>
        <row r="5048">
          <cell r="A5048" t="str">
            <v>GBPINR2133197.5CE</v>
          </cell>
          <cell r="B5048">
            <v>1093379</v>
          </cell>
          <cell r="C5048">
            <v>44286</v>
          </cell>
        </row>
        <row r="5049">
          <cell r="A5049" t="str">
            <v>GBPINR2133197.5PE</v>
          </cell>
          <cell r="B5049">
            <v>1106947</v>
          </cell>
          <cell r="C5049">
            <v>44286</v>
          </cell>
        </row>
        <row r="5050">
          <cell r="A5050" t="str">
            <v>GBPINR2133197.75CE</v>
          </cell>
          <cell r="B5050">
            <v>1107203</v>
          </cell>
          <cell r="C5050">
            <v>44286</v>
          </cell>
        </row>
        <row r="5051">
          <cell r="A5051" t="str">
            <v>GBPINR2133197.75PE</v>
          </cell>
          <cell r="B5051">
            <v>1111299</v>
          </cell>
          <cell r="C5051">
            <v>44286</v>
          </cell>
        </row>
        <row r="5052">
          <cell r="A5052" t="str">
            <v>GBPINR2133197CE</v>
          </cell>
          <cell r="B5052">
            <v>1091843</v>
          </cell>
          <cell r="C5052">
            <v>44286</v>
          </cell>
        </row>
        <row r="5053">
          <cell r="A5053" t="str">
            <v>GBPINR2133197PE</v>
          </cell>
          <cell r="B5053">
            <v>1092099</v>
          </cell>
          <cell r="C5053">
            <v>44286</v>
          </cell>
        </row>
        <row r="5054">
          <cell r="A5054" t="str">
            <v>GBPINR2133198.25CE</v>
          </cell>
          <cell r="B5054">
            <v>1113603</v>
          </cell>
          <cell r="C5054">
            <v>44286</v>
          </cell>
        </row>
        <row r="5055">
          <cell r="A5055" t="str">
            <v>GBPINR2133198.25PE</v>
          </cell>
          <cell r="B5055">
            <v>1113859</v>
          </cell>
          <cell r="C5055">
            <v>44286</v>
          </cell>
        </row>
        <row r="5056">
          <cell r="A5056" t="str">
            <v>GBPINR2133198.5CE</v>
          </cell>
          <cell r="B5056">
            <v>1114115</v>
          </cell>
          <cell r="C5056">
            <v>44286</v>
          </cell>
        </row>
        <row r="5057">
          <cell r="A5057" t="str">
            <v>GBPINR2133198.5PE</v>
          </cell>
          <cell r="B5057">
            <v>1115907</v>
          </cell>
          <cell r="C5057">
            <v>44286</v>
          </cell>
        </row>
        <row r="5058">
          <cell r="A5058" t="str">
            <v>GBPINR2133198.75CE</v>
          </cell>
          <cell r="B5058">
            <v>1116163</v>
          </cell>
          <cell r="C5058">
            <v>44286</v>
          </cell>
        </row>
        <row r="5059">
          <cell r="A5059" t="str">
            <v>GBPINR2133198.75PE</v>
          </cell>
          <cell r="B5059">
            <v>1119491</v>
          </cell>
          <cell r="C5059">
            <v>44286</v>
          </cell>
        </row>
        <row r="5060">
          <cell r="A5060" t="str">
            <v>GBPINR2133198CE</v>
          </cell>
          <cell r="B5060">
            <v>1111555</v>
          </cell>
          <cell r="C5060">
            <v>44286</v>
          </cell>
        </row>
        <row r="5061">
          <cell r="A5061" t="str">
            <v>GBPINR2133198PE</v>
          </cell>
          <cell r="B5061">
            <v>1113347</v>
          </cell>
          <cell r="C5061">
            <v>44286</v>
          </cell>
        </row>
        <row r="5062">
          <cell r="A5062" t="str">
            <v>GBPINR2133199.25CE</v>
          </cell>
          <cell r="B5062">
            <v>1120259</v>
          </cell>
          <cell r="C5062">
            <v>44286</v>
          </cell>
        </row>
        <row r="5063">
          <cell r="A5063" t="str">
            <v>GBPINR2133199.25PE</v>
          </cell>
          <cell r="B5063">
            <v>1120515</v>
          </cell>
          <cell r="C5063">
            <v>44286</v>
          </cell>
        </row>
        <row r="5064">
          <cell r="A5064" t="str">
            <v>GBPINR2133199.5CE</v>
          </cell>
          <cell r="B5064">
            <v>1120771</v>
          </cell>
          <cell r="C5064">
            <v>44286</v>
          </cell>
        </row>
        <row r="5065">
          <cell r="A5065" t="str">
            <v>GBPINR2133199.5PE</v>
          </cell>
          <cell r="B5065">
            <v>1125379</v>
          </cell>
          <cell r="C5065">
            <v>44286</v>
          </cell>
        </row>
        <row r="5066">
          <cell r="A5066" t="str">
            <v>GBPINR2133199.75CE</v>
          </cell>
          <cell r="B5066">
            <v>1125635</v>
          </cell>
          <cell r="C5066">
            <v>44286</v>
          </cell>
        </row>
        <row r="5067">
          <cell r="A5067" t="str">
            <v>GBPINR2133199.75PE</v>
          </cell>
          <cell r="B5067">
            <v>1125891</v>
          </cell>
          <cell r="C5067">
            <v>44286</v>
          </cell>
        </row>
        <row r="5068">
          <cell r="A5068" t="str">
            <v>GBPINR2133199CE</v>
          </cell>
          <cell r="B5068">
            <v>1119747</v>
          </cell>
          <cell r="C5068">
            <v>44286</v>
          </cell>
        </row>
        <row r="5069">
          <cell r="A5069" t="str">
            <v>GBPINR2133199PE</v>
          </cell>
          <cell r="B5069">
            <v>1120003</v>
          </cell>
          <cell r="C5069">
            <v>44286</v>
          </cell>
        </row>
        <row r="5070">
          <cell r="A5070" t="str">
            <v>GBPINR21409100.25CE</v>
          </cell>
          <cell r="B5070">
            <v>2274819</v>
          </cell>
          <cell r="C5070">
            <v>44295</v>
          </cell>
        </row>
        <row r="5071">
          <cell r="A5071" t="str">
            <v>GBPINR21409100.25PE</v>
          </cell>
          <cell r="B5071">
            <v>2275075</v>
          </cell>
          <cell r="C5071">
            <v>44295</v>
          </cell>
        </row>
        <row r="5072">
          <cell r="A5072" t="str">
            <v>GBPINR21409100.5CE</v>
          </cell>
          <cell r="B5072">
            <v>2275331</v>
          </cell>
          <cell r="C5072">
            <v>44295</v>
          </cell>
        </row>
        <row r="5073">
          <cell r="A5073" t="str">
            <v>GBPINR21409100.5PE</v>
          </cell>
          <cell r="B5073">
            <v>2275587</v>
          </cell>
          <cell r="C5073">
            <v>44295</v>
          </cell>
        </row>
        <row r="5074">
          <cell r="A5074" t="str">
            <v>GBPINR21409100.75CE</v>
          </cell>
          <cell r="B5074">
            <v>2275843</v>
          </cell>
          <cell r="C5074">
            <v>44295</v>
          </cell>
        </row>
        <row r="5075">
          <cell r="A5075" t="str">
            <v>GBPINR21409100.75PE</v>
          </cell>
          <cell r="B5075">
            <v>2276099</v>
          </cell>
          <cell r="C5075">
            <v>44295</v>
          </cell>
        </row>
        <row r="5076">
          <cell r="A5076" t="str">
            <v>GBPINR21409100CE</v>
          </cell>
          <cell r="B5076">
            <v>2274307</v>
          </cell>
          <cell r="C5076">
            <v>44295</v>
          </cell>
        </row>
        <row r="5077">
          <cell r="A5077" t="str">
            <v>GBPINR21409100PE</v>
          </cell>
          <cell r="B5077">
            <v>2274563</v>
          </cell>
          <cell r="C5077">
            <v>44295</v>
          </cell>
        </row>
        <row r="5078">
          <cell r="A5078" t="str">
            <v>GBPINR21409101.25CE</v>
          </cell>
          <cell r="B5078">
            <v>2276867</v>
          </cell>
          <cell r="C5078">
            <v>44295</v>
          </cell>
        </row>
        <row r="5079">
          <cell r="A5079" t="str">
            <v>GBPINR21409101.25PE</v>
          </cell>
          <cell r="B5079">
            <v>2277123</v>
          </cell>
          <cell r="C5079">
            <v>44295</v>
          </cell>
        </row>
        <row r="5080">
          <cell r="A5080" t="str">
            <v>GBPINR21409101.5CE</v>
          </cell>
          <cell r="B5080">
            <v>2277379</v>
          </cell>
          <cell r="C5080">
            <v>44295</v>
          </cell>
        </row>
        <row r="5081">
          <cell r="A5081" t="str">
            <v>GBPINR21409101.5PE</v>
          </cell>
          <cell r="B5081">
            <v>2277635</v>
          </cell>
          <cell r="C5081">
            <v>44295</v>
          </cell>
        </row>
        <row r="5082">
          <cell r="A5082" t="str">
            <v>GBPINR21409101.75CE</v>
          </cell>
          <cell r="B5082">
            <v>2277891</v>
          </cell>
          <cell r="C5082">
            <v>44295</v>
          </cell>
        </row>
        <row r="5083">
          <cell r="A5083" t="str">
            <v>GBPINR21409101.75PE</v>
          </cell>
          <cell r="B5083">
            <v>2278147</v>
          </cell>
          <cell r="C5083">
            <v>44295</v>
          </cell>
        </row>
        <row r="5084">
          <cell r="A5084" t="str">
            <v>GBPINR21409101CE</v>
          </cell>
          <cell r="B5084">
            <v>2276355</v>
          </cell>
          <cell r="C5084">
            <v>44295</v>
          </cell>
        </row>
        <row r="5085">
          <cell r="A5085" t="str">
            <v>GBPINR21409101PE</v>
          </cell>
          <cell r="B5085">
            <v>2276611</v>
          </cell>
          <cell r="C5085">
            <v>44295</v>
          </cell>
        </row>
        <row r="5086">
          <cell r="A5086" t="str">
            <v>GBPINR21409102.25CE</v>
          </cell>
          <cell r="B5086">
            <v>2278915</v>
          </cell>
          <cell r="C5086">
            <v>44295</v>
          </cell>
        </row>
        <row r="5087">
          <cell r="A5087" t="str">
            <v>GBPINR21409102.25PE</v>
          </cell>
          <cell r="B5087">
            <v>2279171</v>
          </cell>
          <cell r="C5087">
            <v>44295</v>
          </cell>
        </row>
        <row r="5088">
          <cell r="A5088" t="str">
            <v>GBPINR21409102.5CE</v>
          </cell>
          <cell r="B5088">
            <v>2279427</v>
          </cell>
          <cell r="C5088">
            <v>44295</v>
          </cell>
        </row>
        <row r="5089">
          <cell r="A5089" t="str">
            <v>GBPINR21409102.5PE</v>
          </cell>
          <cell r="B5089">
            <v>2279683</v>
          </cell>
          <cell r="C5089">
            <v>44295</v>
          </cell>
        </row>
        <row r="5090">
          <cell r="A5090" t="str">
            <v>GBPINR21409102.75CE</v>
          </cell>
          <cell r="B5090">
            <v>2279939</v>
          </cell>
          <cell r="C5090">
            <v>44295</v>
          </cell>
        </row>
        <row r="5091">
          <cell r="A5091" t="str">
            <v>GBPINR21409102.75PE</v>
          </cell>
          <cell r="B5091">
            <v>2280195</v>
          </cell>
          <cell r="C5091">
            <v>44295</v>
          </cell>
        </row>
        <row r="5092">
          <cell r="A5092" t="str">
            <v>GBPINR21409102CE</v>
          </cell>
          <cell r="B5092">
            <v>2278403</v>
          </cell>
          <cell r="C5092">
            <v>44295</v>
          </cell>
        </row>
        <row r="5093">
          <cell r="A5093" t="str">
            <v>GBPINR21409102PE</v>
          </cell>
          <cell r="B5093">
            <v>2278659</v>
          </cell>
          <cell r="C5093">
            <v>44295</v>
          </cell>
        </row>
        <row r="5094">
          <cell r="A5094" t="str">
            <v>GBPINR21409103.25CE</v>
          </cell>
          <cell r="B5094">
            <v>2280963</v>
          </cell>
          <cell r="C5094">
            <v>44295</v>
          </cell>
        </row>
        <row r="5095">
          <cell r="A5095" t="str">
            <v>GBPINR21409103.25PE</v>
          </cell>
          <cell r="B5095">
            <v>2281219</v>
          </cell>
          <cell r="C5095">
            <v>44295</v>
          </cell>
        </row>
        <row r="5096">
          <cell r="A5096" t="str">
            <v>GBPINR21409103.5CE</v>
          </cell>
          <cell r="B5096">
            <v>2281475</v>
          </cell>
          <cell r="C5096">
            <v>44295</v>
          </cell>
        </row>
        <row r="5097">
          <cell r="A5097" t="str">
            <v>GBPINR21409103.5PE</v>
          </cell>
          <cell r="B5097">
            <v>2281731</v>
          </cell>
          <cell r="C5097">
            <v>44295</v>
          </cell>
        </row>
        <row r="5098">
          <cell r="A5098" t="str">
            <v>GBPINR21409103.75CE</v>
          </cell>
          <cell r="B5098">
            <v>2281987</v>
          </cell>
          <cell r="C5098">
            <v>44295</v>
          </cell>
        </row>
        <row r="5099">
          <cell r="A5099" t="str">
            <v>GBPINR21409103.75PE</v>
          </cell>
          <cell r="B5099">
            <v>2282243</v>
          </cell>
          <cell r="C5099">
            <v>44295</v>
          </cell>
        </row>
        <row r="5100">
          <cell r="A5100" t="str">
            <v>GBPINR21409103CE</v>
          </cell>
          <cell r="B5100">
            <v>2280451</v>
          </cell>
          <cell r="C5100">
            <v>44295</v>
          </cell>
        </row>
        <row r="5101">
          <cell r="A5101" t="str">
            <v>GBPINR21409103PE</v>
          </cell>
          <cell r="B5101">
            <v>2280707</v>
          </cell>
          <cell r="C5101">
            <v>44295</v>
          </cell>
        </row>
        <row r="5102">
          <cell r="A5102" t="str">
            <v>GBPINR21409104.25CE</v>
          </cell>
          <cell r="B5102">
            <v>2283011</v>
          </cell>
          <cell r="C5102">
            <v>44295</v>
          </cell>
        </row>
        <row r="5103">
          <cell r="A5103" t="str">
            <v>GBPINR21409104.25PE</v>
          </cell>
          <cell r="B5103">
            <v>2283267</v>
          </cell>
          <cell r="C5103">
            <v>44295</v>
          </cell>
        </row>
        <row r="5104">
          <cell r="A5104" t="str">
            <v>GBPINR21409104.5CE</v>
          </cell>
          <cell r="B5104">
            <v>2283523</v>
          </cell>
          <cell r="C5104">
            <v>44295</v>
          </cell>
        </row>
        <row r="5105">
          <cell r="A5105" t="str">
            <v>GBPINR21409104.5PE</v>
          </cell>
          <cell r="B5105">
            <v>2283779</v>
          </cell>
          <cell r="C5105">
            <v>44295</v>
          </cell>
        </row>
        <row r="5106">
          <cell r="A5106" t="str">
            <v>GBPINR21409104.75CE</v>
          </cell>
          <cell r="B5106">
            <v>2284035</v>
          </cell>
          <cell r="C5106">
            <v>44295</v>
          </cell>
        </row>
        <row r="5107">
          <cell r="A5107" t="str">
            <v>GBPINR21409104.75PE</v>
          </cell>
          <cell r="B5107">
            <v>2284291</v>
          </cell>
          <cell r="C5107">
            <v>44295</v>
          </cell>
        </row>
        <row r="5108">
          <cell r="A5108" t="str">
            <v>GBPINR21409104CE</v>
          </cell>
          <cell r="B5108">
            <v>2282499</v>
          </cell>
          <cell r="C5108">
            <v>44295</v>
          </cell>
        </row>
        <row r="5109">
          <cell r="A5109" t="str">
            <v>GBPINR21409104PE</v>
          </cell>
          <cell r="B5109">
            <v>2282755</v>
          </cell>
          <cell r="C5109">
            <v>44295</v>
          </cell>
        </row>
        <row r="5110">
          <cell r="A5110" t="str">
            <v>GBPINR21409105.25CE</v>
          </cell>
          <cell r="B5110">
            <v>2285059</v>
          </cell>
          <cell r="C5110">
            <v>44295</v>
          </cell>
        </row>
        <row r="5111">
          <cell r="A5111" t="str">
            <v>GBPINR21409105.25PE</v>
          </cell>
          <cell r="B5111">
            <v>2285315</v>
          </cell>
          <cell r="C5111">
            <v>44295</v>
          </cell>
        </row>
        <row r="5112">
          <cell r="A5112" t="str">
            <v>GBPINR21409105.5CE</v>
          </cell>
          <cell r="B5112">
            <v>2285571</v>
          </cell>
          <cell r="C5112">
            <v>44295</v>
          </cell>
        </row>
        <row r="5113">
          <cell r="A5113" t="str">
            <v>GBPINR21409105.5PE</v>
          </cell>
          <cell r="B5113">
            <v>2285827</v>
          </cell>
          <cell r="C5113">
            <v>44295</v>
          </cell>
        </row>
        <row r="5114">
          <cell r="A5114" t="str">
            <v>GBPINR21409105.75CE</v>
          </cell>
          <cell r="B5114">
            <v>2286083</v>
          </cell>
          <cell r="C5114">
            <v>44295</v>
          </cell>
        </row>
        <row r="5115">
          <cell r="A5115" t="str">
            <v>GBPINR21409105.75PE</v>
          </cell>
          <cell r="B5115">
            <v>2286339</v>
          </cell>
          <cell r="C5115">
            <v>44295</v>
          </cell>
        </row>
        <row r="5116">
          <cell r="A5116" t="str">
            <v>GBPINR21409105CE</v>
          </cell>
          <cell r="B5116">
            <v>2284547</v>
          </cell>
          <cell r="C5116">
            <v>44295</v>
          </cell>
        </row>
        <row r="5117">
          <cell r="A5117" t="str">
            <v>GBPINR21409105PE</v>
          </cell>
          <cell r="B5117">
            <v>2284803</v>
          </cell>
          <cell r="C5117">
            <v>44295</v>
          </cell>
        </row>
        <row r="5118">
          <cell r="A5118" t="str">
            <v>GBPINR21409106.25CE</v>
          </cell>
          <cell r="B5118">
            <v>2344963</v>
          </cell>
          <cell r="C5118">
            <v>44295</v>
          </cell>
        </row>
        <row r="5119">
          <cell r="A5119" t="str">
            <v>GBPINR21409106.25PE</v>
          </cell>
          <cell r="B5119">
            <v>2345219</v>
          </cell>
          <cell r="C5119">
            <v>44295</v>
          </cell>
        </row>
        <row r="5120">
          <cell r="A5120" t="str">
            <v>GBPINR21409106.5CE</v>
          </cell>
          <cell r="B5120">
            <v>1014019</v>
          </cell>
          <cell r="C5120">
            <v>44295</v>
          </cell>
        </row>
        <row r="5121">
          <cell r="A5121" t="str">
            <v>GBPINR21409106.5PE</v>
          </cell>
          <cell r="B5121">
            <v>1014275</v>
          </cell>
          <cell r="C5121">
            <v>44295</v>
          </cell>
        </row>
        <row r="5122">
          <cell r="A5122" t="str">
            <v>GBPINR21409106.75CE</v>
          </cell>
          <cell r="B5122">
            <v>1070851</v>
          </cell>
          <cell r="C5122">
            <v>44295</v>
          </cell>
        </row>
        <row r="5123">
          <cell r="A5123" t="str">
            <v>GBPINR21409106.75PE</v>
          </cell>
          <cell r="B5123">
            <v>1071107</v>
          </cell>
          <cell r="C5123">
            <v>44295</v>
          </cell>
        </row>
        <row r="5124">
          <cell r="A5124" t="str">
            <v>GBPINR21409106CE</v>
          </cell>
          <cell r="B5124">
            <v>389891</v>
          </cell>
          <cell r="C5124">
            <v>44295</v>
          </cell>
        </row>
        <row r="5125">
          <cell r="A5125" t="str">
            <v>GBPINR21409106PE</v>
          </cell>
          <cell r="B5125">
            <v>390403</v>
          </cell>
          <cell r="C5125">
            <v>44295</v>
          </cell>
        </row>
        <row r="5126">
          <cell r="A5126" t="str">
            <v>GBPINR21409107.25CE</v>
          </cell>
          <cell r="B5126">
            <v>510723</v>
          </cell>
          <cell r="C5126">
            <v>44295</v>
          </cell>
        </row>
        <row r="5127">
          <cell r="A5127" t="str">
            <v>GBPINR21409107.25PE</v>
          </cell>
          <cell r="B5127">
            <v>536067</v>
          </cell>
          <cell r="C5127">
            <v>44295</v>
          </cell>
        </row>
        <row r="5128">
          <cell r="A5128" t="str">
            <v>GBPINR21409107.5CE</v>
          </cell>
          <cell r="B5128">
            <v>1010691</v>
          </cell>
          <cell r="C5128">
            <v>44295</v>
          </cell>
        </row>
        <row r="5129">
          <cell r="A5129" t="str">
            <v>GBPINR21409107.5PE</v>
          </cell>
          <cell r="B5129">
            <v>1010947</v>
          </cell>
          <cell r="C5129">
            <v>44295</v>
          </cell>
        </row>
        <row r="5130">
          <cell r="A5130" t="str">
            <v>GBPINR21409107.75CE</v>
          </cell>
          <cell r="B5130">
            <v>1011459</v>
          </cell>
          <cell r="C5130">
            <v>44295</v>
          </cell>
        </row>
        <row r="5131">
          <cell r="A5131" t="str">
            <v>GBPINR21409107.75PE</v>
          </cell>
          <cell r="B5131">
            <v>1011715</v>
          </cell>
          <cell r="C5131">
            <v>44295</v>
          </cell>
        </row>
        <row r="5132">
          <cell r="A5132" t="str">
            <v>GBPINR21409107CE</v>
          </cell>
          <cell r="B5132">
            <v>316419</v>
          </cell>
          <cell r="C5132">
            <v>44295</v>
          </cell>
        </row>
        <row r="5133">
          <cell r="A5133" t="str">
            <v>GBPINR21409107PE</v>
          </cell>
          <cell r="B5133">
            <v>317955</v>
          </cell>
          <cell r="C5133">
            <v>44295</v>
          </cell>
        </row>
        <row r="5134">
          <cell r="A5134" t="str">
            <v>GBPINR21409108.25CE</v>
          </cell>
          <cell r="B5134">
            <v>3391491</v>
          </cell>
          <cell r="C5134">
            <v>44295</v>
          </cell>
        </row>
        <row r="5135">
          <cell r="A5135" t="str">
            <v>GBPINR21409108.25PE</v>
          </cell>
          <cell r="B5135">
            <v>3391747</v>
          </cell>
          <cell r="C5135">
            <v>44295</v>
          </cell>
        </row>
        <row r="5136">
          <cell r="A5136" t="str">
            <v>GBPINR21409108CE</v>
          </cell>
          <cell r="B5136">
            <v>3250179</v>
          </cell>
          <cell r="C5136">
            <v>44295</v>
          </cell>
        </row>
        <row r="5137">
          <cell r="A5137" t="str">
            <v>GBPINR21409108PE</v>
          </cell>
          <cell r="B5137">
            <v>3250435</v>
          </cell>
          <cell r="C5137">
            <v>44295</v>
          </cell>
        </row>
        <row r="5138">
          <cell r="A5138" t="str">
            <v>GBPINR2140993.25CE</v>
          </cell>
          <cell r="B5138">
            <v>376835</v>
          </cell>
          <cell r="C5138">
            <v>44295</v>
          </cell>
        </row>
        <row r="5139">
          <cell r="A5139" t="str">
            <v>GBPINR2140993.25PE</v>
          </cell>
          <cell r="B5139">
            <v>378883</v>
          </cell>
          <cell r="C5139">
            <v>44295</v>
          </cell>
        </row>
        <row r="5140">
          <cell r="A5140" t="str">
            <v>GBPINR2140993.5CE</v>
          </cell>
          <cell r="B5140">
            <v>379139</v>
          </cell>
          <cell r="C5140">
            <v>44295</v>
          </cell>
        </row>
        <row r="5141">
          <cell r="A5141" t="str">
            <v>GBPINR2140993.5PE</v>
          </cell>
          <cell r="B5141">
            <v>381699</v>
          </cell>
          <cell r="C5141">
            <v>44295</v>
          </cell>
        </row>
        <row r="5142">
          <cell r="A5142" t="str">
            <v>GBPINR2140993.75CE</v>
          </cell>
          <cell r="B5142">
            <v>2199555</v>
          </cell>
          <cell r="C5142">
            <v>44295</v>
          </cell>
        </row>
        <row r="5143">
          <cell r="A5143" t="str">
            <v>GBPINR2140993.75PE</v>
          </cell>
          <cell r="B5143">
            <v>2199811</v>
          </cell>
          <cell r="C5143">
            <v>44295</v>
          </cell>
        </row>
        <row r="5144">
          <cell r="A5144" t="str">
            <v>GBPINR2140993CE</v>
          </cell>
          <cell r="B5144">
            <v>1474819</v>
          </cell>
          <cell r="C5144">
            <v>44295</v>
          </cell>
        </row>
        <row r="5145">
          <cell r="A5145" t="str">
            <v>GBPINR2140993PE</v>
          </cell>
          <cell r="B5145">
            <v>1475075</v>
          </cell>
          <cell r="C5145">
            <v>44295</v>
          </cell>
        </row>
        <row r="5146">
          <cell r="A5146" t="str">
            <v>GBPINR2140994.25CE</v>
          </cell>
          <cell r="B5146">
            <v>2200579</v>
          </cell>
          <cell r="C5146">
            <v>44295</v>
          </cell>
        </row>
        <row r="5147">
          <cell r="A5147" t="str">
            <v>GBPINR2140994.25PE</v>
          </cell>
          <cell r="B5147">
            <v>2200835</v>
          </cell>
          <cell r="C5147">
            <v>44295</v>
          </cell>
        </row>
        <row r="5148">
          <cell r="A5148" t="str">
            <v>GBPINR2140994.5CE</v>
          </cell>
          <cell r="B5148">
            <v>2201091</v>
          </cell>
          <cell r="C5148">
            <v>44295</v>
          </cell>
        </row>
        <row r="5149">
          <cell r="A5149" t="str">
            <v>GBPINR2140994.5PE</v>
          </cell>
          <cell r="B5149">
            <v>2201347</v>
          </cell>
          <cell r="C5149">
            <v>44295</v>
          </cell>
        </row>
        <row r="5150">
          <cell r="A5150" t="str">
            <v>GBPINR2140994.75CE</v>
          </cell>
          <cell r="B5150">
            <v>2201603</v>
          </cell>
          <cell r="C5150">
            <v>44295</v>
          </cell>
        </row>
        <row r="5151">
          <cell r="A5151" t="str">
            <v>GBPINR2140994.75PE</v>
          </cell>
          <cell r="B5151">
            <v>2201859</v>
          </cell>
          <cell r="C5151">
            <v>44295</v>
          </cell>
        </row>
        <row r="5152">
          <cell r="A5152" t="str">
            <v>GBPINR2140994CE</v>
          </cell>
          <cell r="B5152">
            <v>2200067</v>
          </cell>
          <cell r="C5152">
            <v>44295</v>
          </cell>
        </row>
        <row r="5153">
          <cell r="A5153" t="str">
            <v>GBPINR2140994PE</v>
          </cell>
          <cell r="B5153">
            <v>2200323</v>
          </cell>
          <cell r="C5153">
            <v>44295</v>
          </cell>
        </row>
        <row r="5154">
          <cell r="A5154" t="str">
            <v>GBPINR2140995.25CE</v>
          </cell>
          <cell r="B5154">
            <v>2202627</v>
          </cell>
          <cell r="C5154">
            <v>44295</v>
          </cell>
        </row>
        <row r="5155">
          <cell r="A5155" t="str">
            <v>GBPINR2140995.25PE</v>
          </cell>
          <cell r="B5155">
            <v>2202883</v>
          </cell>
          <cell r="C5155">
            <v>44295</v>
          </cell>
        </row>
        <row r="5156">
          <cell r="A5156" t="str">
            <v>GBPINR2140995.5CE</v>
          </cell>
          <cell r="B5156">
            <v>2205699</v>
          </cell>
          <cell r="C5156">
            <v>44295</v>
          </cell>
        </row>
        <row r="5157">
          <cell r="A5157" t="str">
            <v>GBPINR2140995.5PE</v>
          </cell>
          <cell r="B5157">
            <v>2205955</v>
          </cell>
          <cell r="C5157">
            <v>44295</v>
          </cell>
        </row>
        <row r="5158">
          <cell r="A5158" t="str">
            <v>GBPINR2140995.75CE</v>
          </cell>
          <cell r="B5158">
            <v>2206211</v>
          </cell>
          <cell r="C5158">
            <v>44295</v>
          </cell>
        </row>
        <row r="5159">
          <cell r="A5159" t="str">
            <v>GBPINR2140995.75PE</v>
          </cell>
          <cell r="B5159">
            <v>2206467</v>
          </cell>
          <cell r="C5159">
            <v>44295</v>
          </cell>
        </row>
        <row r="5160">
          <cell r="A5160" t="str">
            <v>GBPINR2140995CE</v>
          </cell>
          <cell r="B5160">
            <v>2202115</v>
          </cell>
          <cell r="C5160">
            <v>44295</v>
          </cell>
        </row>
        <row r="5161">
          <cell r="A5161" t="str">
            <v>GBPINR2140995PE</v>
          </cell>
          <cell r="B5161">
            <v>2202371</v>
          </cell>
          <cell r="C5161">
            <v>44295</v>
          </cell>
        </row>
        <row r="5162">
          <cell r="A5162" t="str">
            <v>GBPINR2140996.25CE</v>
          </cell>
          <cell r="B5162">
            <v>2209283</v>
          </cell>
          <cell r="C5162">
            <v>44295</v>
          </cell>
        </row>
        <row r="5163">
          <cell r="A5163" t="str">
            <v>GBPINR2140996.25PE</v>
          </cell>
          <cell r="B5163">
            <v>2209539</v>
          </cell>
          <cell r="C5163">
            <v>44295</v>
          </cell>
        </row>
        <row r="5164">
          <cell r="A5164" t="str">
            <v>GBPINR2140996.5CE</v>
          </cell>
          <cell r="B5164">
            <v>2211843</v>
          </cell>
          <cell r="C5164">
            <v>44295</v>
          </cell>
        </row>
        <row r="5165">
          <cell r="A5165" t="str">
            <v>GBPINR2140996.5PE</v>
          </cell>
          <cell r="B5165">
            <v>2212099</v>
          </cell>
          <cell r="C5165">
            <v>44295</v>
          </cell>
        </row>
        <row r="5166">
          <cell r="A5166" t="str">
            <v>GBPINR2140996.75CE</v>
          </cell>
          <cell r="B5166">
            <v>2212355</v>
          </cell>
          <cell r="C5166">
            <v>44295</v>
          </cell>
        </row>
        <row r="5167">
          <cell r="A5167" t="str">
            <v>GBPINR2140996.75PE</v>
          </cell>
          <cell r="B5167">
            <v>2212611</v>
          </cell>
          <cell r="C5167">
            <v>44295</v>
          </cell>
        </row>
        <row r="5168">
          <cell r="A5168" t="str">
            <v>GBPINR2140996CE</v>
          </cell>
          <cell r="B5168">
            <v>2208771</v>
          </cell>
          <cell r="C5168">
            <v>44295</v>
          </cell>
        </row>
        <row r="5169">
          <cell r="A5169" t="str">
            <v>GBPINR2140996PE</v>
          </cell>
          <cell r="B5169">
            <v>2209027</v>
          </cell>
          <cell r="C5169">
            <v>44295</v>
          </cell>
        </row>
        <row r="5170">
          <cell r="A5170" t="str">
            <v>GBPINR2140997.25CE</v>
          </cell>
          <cell r="B5170">
            <v>2221315</v>
          </cell>
          <cell r="C5170">
            <v>44295</v>
          </cell>
        </row>
        <row r="5171">
          <cell r="A5171" t="str">
            <v>GBPINR2140997.25PE</v>
          </cell>
          <cell r="B5171">
            <v>2221571</v>
          </cell>
          <cell r="C5171">
            <v>44295</v>
          </cell>
        </row>
        <row r="5172">
          <cell r="A5172" t="str">
            <v>GBPINR2140997.5CE</v>
          </cell>
          <cell r="B5172">
            <v>2221827</v>
          </cell>
          <cell r="C5172">
            <v>44295</v>
          </cell>
        </row>
        <row r="5173">
          <cell r="A5173" t="str">
            <v>GBPINR2140997.5PE</v>
          </cell>
          <cell r="B5173">
            <v>2222083</v>
          </cell>
          <cell r="C5173">
            <v>44295</v>
          </cell>
        </row>
        <row r="5174">
          <cell r="A5174" t="str">
            <v>GBPINR2140997.75CE</v>
          </cell>
          <cell r="B5174">
            <v>2222339</v>
          </cell>
          <cell r="C5174">
            <v>44295</v>
          </cell>
        </row>
        <row r="5175">
          <cell r="A5175" t="str">
            <v>GBPINR2140997.75PE</v>
          </cell>
          <cell r="B5175">
            <v>2222595</v>
          </cell>
          <cell r="C5175">
            <v>44295</v>
          </cell>
        </row>
        <row r="5176">
          <cell r="A5176" t="str">
            <v>GBPINR2140997CE</v>
          </cell>
          <cell r="B5176">
            <v>2220803</v>
          </cell>
          <cell r="C5176">
            <v>44295</v>
          </cell>
        </row>
        <row r="5177">
          <cell r="A5177" t="str">
            <v>GBPINR2140997PE</v>
          </cell>
          <cell r="B5177">
            <v>2221059</v>
          </cell>
          <cell r="C5177">
            <v>44295</v>
          </cell>
        </row>
        <row r="5178">
          <cell r="A5178" t="str">
            <v>GBPINR2140998.25CE</v>
          </cell>
          <cell r="B5178">
            <v>2224387</v>
          </cell>
          <cell r="C5178">
            <v>44295</v>
          </cell>
        </row>
        <row r="5179">
          <cell r="A5179" t="str">
            <v>GBPINR2140998.25PE</v>
          </cell>
          <cell r="B5179">
            <v>2224643</v>
          </cell>
          <cell r="C5179">
            <v>44295</v>
          </cell>
        </row>
        <row r="5180">
          <cell r="A5180" t="str">
            <v>GBPINR2140998.5CE</v>
          </cell>
          <cell r="B5180">
            <v>2224899</v>
          </cell>
          <cell r="C5180">
            <v>44295</v>
          </cell>
        </row>
        <row r="5181">
          <cell r="A5181" t="str">
            <v>GBPINR2140998.5PE</v>
          </cell>
          <cell r="B5181">
            <v>2225155</v>
          </cell>
          <cell r="C5181">
            <v>44295</v>
          </cell>
        </row>
        <row r="5182">
          <cell r="A5182" t="str">
            <v>GBPINR2140998.75CE</v>
          </cell>
          <cell r="B5182">
            <v>2225411</v>
          </cell>
          <cell r="C5182">
            <v>44295</v>
          </cell>
        </row>
        <row r="5183">
          <cell r="A5183" t="str">
            <v>GBPINR2140998.75PE</v>
          </cell>
          <cell r="B5183">
            <v>2225667</v>
          </cell>
          <cell r="C5183">
            <v>44295</v>
          </cell>
        </row>
        <row r="5184">
          <cell r="A5184" t="str">
            <v>GBPINR2140998CE</v>
          </cell>
          <cell r="B5184">
            <v>2223875</v>
          </cell>
          <cell r="C5184">
            <v>44295</v>
          </cell>
        </row>
        <row r="5185">
          <cell r="A5185" t="str">
            <v>GBPINR2140998PE</v>
          </cell>
          <cell r="B5185">
            <v>2224131</v>
          </cell>
          <cell r="C5185">
            <v>44295</v>
          </cell>
        </row>
        <row r="5186">
          <cell r="A5186" t="str">
            <v>GBPINR2140999.25CE</v>
          </cell>
          <cell r="B5186">
            <v>2227459</v>
          </cell>
          <cell r="C5186">
            <v>44295</v>
          </cell>
        </row>
        <row r="5187">
          <cell r="A5187" t="str">
            <v>GBPINR2140999.25PE</v>
          </cell>
          <cell r="B5187">
            <v>2227715</v>
          </cell>
          <cell r="C5187">
            <v>44295</v>
          </cell>
        </row>
        <row r="5188">
          <cell r="A5188" t="str">
            <v>GBPINR2140999.5CE</v>
          </cell>
          <cell r="B5188">
            <v>2227971</v>
          </cell>
          <cell r="C5188">
            <v>44295</v>
          </cell>
        </row>
        <row r="5189">
          <cell r="A5189" t="str">
            <v>GBPINR2140999.5PE</v>
          </cell>
          <cell r="B5189">
            <v>2228227</v>
          </cell>
          <cell r="C5189">
            <v>44295</v>
          </cell>
        </row>
        <row r="5190">
          <cell r="A5190" t="str">
            <v>GBPINR2140999.75CE</v>
          </cell>
          <cell r="B5190">
            <v>2228483</v>
          </cell>
          <cell r="C5190">
            <v>44295</v>
          </cell>
        </row>
        <row r="5191">
          <cell r="A5191" t="str">
            <v>GBPINR2140999.75PE</v>
          </cell>
          <cell r="B5191">
            <v>2228739</v>
          </cell>
          <cell r="C5191">
            <v>44295</v>
          </cell>
        </row>
        <row r="5192">
          <cell r="A5192" t="str">
            <v>GBPINR2140999CE</v>
          </cell>
          <cell r="B5192">
            <v>2226947</v>
          </cell>
          <cell r="C5192">
            <v>44295</v>
          </cell>
        </row>
        <row r="5193">
          <cell r="A5193" t="str">
            <v>GBPINR2140999PE</v>
          </cell>
          <cell r="B5193">
            <v>2227203</v>
          </cell>
          <cell r="C5193">
            <v>44295</v>
          </cell>
        </row>
        <row r="5194">
          <cell r="A5194" t="str">
            <v>GBPINR21416100.25CE</v>
          </cell>
          <cell r="B5194">
            <v>2357763</v>
          </cell>
          <cell r="C5194">
            <v>44302</v>
          </cell>
        </row>
        <row r="5195">
          <cell r="A5195" t="str">
            <v>GBPINR21416100.25PE</v>
          </cell>
          <cell r="B5195">
            <v>2358019</v>
          </cell>
          <cell r="C5195">
            <v>44302</v>
          </cell>
        </row>
        <row r="5196">
          <cell r="A5196" t="str">
            <v>GBPINR21416100.5CE</v>
          </cell>
          <cell r="B5196">
            <v>2358275</v>
          </cell>
          <cell r="C5196">
            <v>44302</v>
          </cell>
        </row>
        <row r="5197">
          <cell r="A5197" t="str">
            <v>GBPINR21416100.5PE</v>
          </cell>
          <cell r="B5197">
            <v>2358531</v>
          </cell>
          <cell r="C5197">
            <v>44302</v>
          </cell>
        </row>
        <row r="5198">
          <cell r="A5198" t="str">
            <v>GBPINR21416100.75CE</v>
          </cell>
          <cell r="B5198">
            <v>2358787</v>
          </cell>
          <cell r="C5198">
            <v>44302</v>
          </cell>
        </row>
        <row r="5199">
          <cell r="A5199" t="str">
            <v>GBPINR21416100.75PE</v>
          </cell>
          <cell r="B5199">
            <v>2359043</v>
          </cell>
          <cell r="C5199">
            <v>44302</v>
          </cell>
        </row>
        <row r="5200">
          <cell r="A5200" t="str">
            <v>GBPINR21416100CE</v>
          </cell>
          <cell r="B5200">
            <v>2357251</v>
          </cell>
          <cell r="C5200">
            <v>44302</v>
          </cell>
        </row>
        <row r="5201">
          <cell r="A5201" t="str">
            <v>GBPINR21416100PE</v>
          </cell>
          <cell r="B5201">
            <v>2357507</v>
          </cell>
          <cell r="C5201">
            <v>44302</v>
          </cell>
        </row>
        <row r="5202">
          <cell r="A5202" t="str">
            <v>GBPINR21416101.25CE</v>
          </cell>
          <cell r="B5202">
            <v>2359811</v>
          </cell>
          <cell r="C5202">
            <v>44302</v>
          </cell>
        </row>
        <row r="5203">
          <cell r="A5203" t="str">
            <v>GBPINR21416101.25PE</v>
          </cell>
          <cell r="B5203">
            <v>2360067</v>
          </cell>
          <cell r="C5203">
            <v>44302</v>
          </cell>
        </row>
        <row r="5204">
          <cell r="A5204" t="str">
            <v>GBPINR21416101.5CE</v>
          </cell>
          <cell r="B5204">
            <v>2360323</v>
          </cell>
          <cell r="C5204">
            <v>44302</v>
          </cell>
        </row>
        <row r="5205">
          <cell r="A5205" t="str">
            <v>GBPINR21416101.5PE</v>
          </cell>
          <cell r="B5205">
            <v>2360579</v>
          </cell>
          <cell r="C5205">
            <v>44302</v>
          </cell>
        </row>
        <row r="5206">
          <cell r="A5206" t="str">
            <v>GBPINR21416101.75CE</v>
          </cell>
          <cell r="B5206">
            <v>2360835</v>
          </cell>
          <cell r="C5206">
            <v>44302</v>
          </cell>
        </row>
        <row r="5207">
          <cell r="A5207" t="str">
            <v>GBPINR21416101.75PE</v>
          </cell>
          <cell r="B5207">
            <v>2361091</v>
          </cell>
          <cell r="C5207">
            <v>44302</v>
          </cell>
        </row>
        <row r="5208">
          <cell r="A5208" t="str">
            <v>GBPINR21416101CE</v>
          </cell>
          <cell r="B5208">
            <v>2359299</v>
          </cell>
          <cell r="C5208">
            <v>44302</v>
          </cell>
        </row>
        <row r="5209">
          <cell r="A5209" t="str">
            <v>GBPINR21416101PE</v>
          </cell>
          <cell r="B5209">
            <v>2359555</v>
          </cell>
          <cell r="C5209">
            <v>44302</v>
          </cell>
        </row>
        <row r="5210">
          <cell r="A5210" t="str">
            <v>GBPINR21416102.25CE</v>
          </cell>
          <cell r="B5210">
            <v>2361859</v>
          </cell>
          <cell r="C5210">
            <v>44302</v>
          </cell>
        </row>
        <row r="5211">
          <cell r="A5211" t="str">
            <v>GBPINR21416102.25PE</v>
          </cell>
          <cell r="B5211">
            <v>2362115</v>
          </cell>
          <cell r="C5211">
            <v>44302</v>
          </cell>
        </row>
        <row r="5212">
          <cell r="A5212" t="str">
            <v>GBPINR21416102.5CE</v>
          </cell>
          <cell r="B5212">
            <v>2362371</v>
          </cell>
          <cell r="C5212">
            <v>44302</v>
          </cell>
        </row>
        <row r="5213">
          <cell r="A5213" t="str">
            <v>GBPINR21416102.5PE</v>
          </cell>
          <cell r="B5213">
            <v>2362627</v>
          </cell>
          <cell r="C5213">
            <v>44302</v>
          </cell>
        </row>
        <row r="5214">
          <cell r="A5214" t="str">
            <v>GBPINR21416102.75CE</v>
          </cell>
          <cell r="B5214">
            <v>2362883</v>
          </cell>
          <cell r="C5214">
            <v>44302</v>
          </cell>
        </row>
        <row r="5215">
          <cell r="A5215" t="str">
            <v>GBPINR21416102.75PE</v>
          </cell>
          <cell r="B5215">
            <v>2363139</v>
          </cell>
          <cell r="C5215">
            <v>44302</v>
          </cell>
        </row>
        <row r="5216">
          <cell r="A5216" t="str">
            <v>GBPINR21416102CE</v>
          </cell>
          <cell r="B5216">
            <v>2361347</v>
          </cell>
          <cell r="C5216">
            <v>44302</v>
          </cell>
        </row>
        <row r="5217">
          <cell r="A5217" t="str">
            <v>GBPINR21416102PE</v>
          </cell>
          <cell r="B5217">
            <v>2361603</v>
          </cell>
          <cell r="C5217">
            <v>44302</v>
          </cell>
        </row>
        <row r="5218">
          <cell r="A5218" t="str">
            <v>GBPINR21416103.25CE</v>
          </cell>
          <cell r="B5218">
            <v>2363907</v>
          </cell>
          <cell r="C5218">
            <v>44302</v>
          </cell>
        </row>
        <row r="5219">
          <cell r="A5219" t="str">
            <v>GBPINR21416103.25PE</v>
          </cell>
          <cell r="B5219">
            <v>2364163</v>
          </cell>
          <cell r="C5219">
            <v>44302</v>
          </cell>
        </row>
        <row r="5220">
          <cell r="A5220" t="str">
            <v>GBPINR21416103.5CE</v>
          </cell>
          <cell r="B5220">
            <v>2364419</v>
          </cell>
          <cell r="C5220">
            <v>44302</v>
          </cell>
        </row>
        <row r="5221">
          <cell r="A5221" t="str">
            <v>GBPINR21416103.5PE</v>
          </cell>
          <cell r="B5221">
            <v>2364675</v>
          </cell>
          <cell r="C5221">
            <v>44302</v>
          </cell>
        </row>
        <row r="5222">
          <cell r="A5222" t="str">
            <v>GBPINR21416103.75CE</v>
          </cell>
          <cell r="B5222">
            <v>2364931</v>
          </cell>
          <cell r="C5222">
            <v>44302</v>
          </cell>
        </row>
        <row r="5223">
          <cell r="A5223" t="str">
            <v>GBPINR21416103.75PE</v>
          </cell>
          <cell r="B5223">
            <v>2365187</v>
          </cell>
          <cell r="C5223">
            <v>44302</v>
          </cell>
        </row>
        <row r="5224">
          <cell r="A5224" t="str">
            <v>GBPINR21416103CE</v>
          </cell>
          <cell r="B5224">
            <v>2363395</v>
          </cell>
          <cell r="C5224">
            <v>44302</v>
          </cell>
        </row>
        <row r="5225">
          <cell r="A5225" t="str">
            <v>GBPINR21416103PE</v>
          </cell>
          <cell r="B5225">
            <v>2363651</v>
          </cell>
          <cell r="C5225">
            <v>44302</v>
          </cell>
        </row>
        <row r="5226">
          <cell r="A5226" t="str">
            <v>GBPINR21416104.25CE</v>
          </cell>
          <cell r="B5226">
            <v>2365955</v>
          </cell>
          <cell r="C5226">
            <v>44302</v>
          </cell>
        </row>
        <row r="5227">
          <cell r="A5227" t="str">
            <v>GBPINR21416104.25PE</v>
          </cell>
          <cell r="B5227">
            <v>2366211</v>
          </cell>
          <cell r="C5227">
            <v>44302</v>
          </cell>
        </row>
        <row r="5228">
          <cell r="A5228" t="str">
            <v>GBPINR21416104.5CE</v>
          </cell>
          <cell r="B5228">
            <v>2366467</v>
          </cell>
          <cell r="C5228">
            <v>44302</v>
          </cell>
        </row>
        <row r="5229">
          <cell r="A5229" t="str">
            <v>GBPINR21416104.5PE</v>
          </cell>
          <cell r="B5229">
            <v>2366723</v>
          </cell>
          <cell r="C5229">
            <v>44302</v>
          </cell>
        </row>
        <row r="5230">
          <cell r="A5230" t="str">
            <v>GBPINR21416104.75CE</v>
          </cell>
          <cell r="B5230">
            <v>2366979</v>
          </cell>
          <cell r="C5230">
            <v>44302</v>
          </cell>
        </row>
        <row r="5231">
          <cell r="A5231" t="str">
            <v>GBPINR21416104.75PE</v>
          </cell>
          <cell r="B5231">
            <v>2367235</v>
          </cell>
          <cell r="C5231">
            <v>44302</v>
          </cell>
        </row>
        <row r="5232">
          <cell r="A5232" t="str">
            <v>GBPINR21416104CE</v>
          </cell>
          <cell r="B5232">
            <v>2365443</v>
          </cell>
          <cell r="C5232">
            <v>44302</v>
          </cell>
        </row>
        <row r="5233">
          <cell r="A5233" t="str">
            <v>GBPINR21416104PE</v>
          </cell>
          <cell r="B5233">
            <v>2365699</v>
          </cell>
          <cell r="C5233">
            <v>44302</v>
          </cell>
        </row>
        <row r="5234">
          <cell r="A5234" t="str">
            <v>GBPINR21416105.25CE</v>
          </cell>
          <cell r="B5234">
            <v>2368003</v>
          </cell>
          <cell r="C5234">
            <v>44302</v>
          </cell>
        </row>
        <row r="5235">
          <cell r="A5235" t="str">
            <v>GBPINR21416105.25PE</v>
          </cell>
          <cell r="B5235">
            <v>2368259</v>
          </cell>
          <cell r="C5235">
            <v>44302</v>
          </cell>
        </row>
        <row r="5236">
          <cell r="A5236" t="str">
            <v>GBPINR21416105.5CE</v>
          </cell>
          <cell r="B5236">
            <v>2368515</v>
          </cell>
          <cell r="C5236">
            <v>44302</v>
          </cell>
        </row>
        <row r="5237">
          <cell r="A5237" t="str">
            <v>GBPINR21416105.5PE</v>
          </cell>
          <cell r="B5237">
            <v>2368771</v>
          </cell>
          <cell r="C5237">
            <v>44302</v>
          </cell>
        </row>
        <row r="5238">
          <cell r="A5238" t="str">
            <v>GBPINR21416105.75CE</v>
          </cell>
          <cell r="B5238">
            <v>2369027</v>
          </cell>
          <cell r="C5238">
            <v>44302</v>
          </cell>
        </row>
        <row r="5239">
          <cell r="A5239" t="str">
            <v>GBPINR21416105.75PE</v>
          </cell>
          <cell r="B5239">
            <v>2369283</v>
          </cell>
          <cell r="C5239">
            <v>44302</v>
          </cell>
        </row>
        <row r="5240">
          <cell r="A5240" t="str">
            <v>GBPINR21416105CE</v>
          </cell>
          <cell r="B5240">
            <v>2367491</v>
          </cell>
          <cell r="C5240">
            <v>44302</v>
          </cell>
        </row>
        <row r="5241">
          <cell r="A5241" t="str">
            <v>GBPINR21416105PE</v>
          </cell>
          <cell r="B5241">
            <v>2367747</v>
          </cell>
          <cell r="C5241">
            <v>44302</v>
          </cell>
        </row>
        <row r="5242">
          <cell r="A5242" t="str">
            <v>GBPINR21416106.25CE</v>
          </cell>
          <cell r="B5242">
            <v>2370051</v>
          </cell>
          <cell r="C5242">
            <v>44302</v>
          </cell>
        </row>
        <row r="5243">
          <cell r="A5243" t="str">
            <v>GBPINR21416106.25PE</v>
          </cell>
          <cell r="B5243">
            <v>2370307</v>
          </cell>
          <cell r="C5243">
            <v>44302</v>
          </cell>
        </row>
        <row r="5244">
          <cell r="A5244" t="str">
            <v>GBPINR21416106.5CE</v>
          </cell>
          <cell r="B5244">
            <v>1014531</v>
          </cell>
          <cell r="C5244">
            <v>44302</v>
          </cell>
        </row>
        <row r="5245">
          <cell r="A5245" t="str">
            <v>GBPINR21416106.5PE</v>
          </cell>
          <cell r="B5245">
            <v>1014787</v>
          </cell>
          <cell r="C5245">
            <v>44302</v>
          </cell>
        </row>
        <row r="5246">
          <cell r="A5246" t="str">
            <v>GBPINR21416106.75CE</v>
          </cell>
          <cell r="B5246">
            <v>1071363</v>
          </cell>
          <cell r="C5246">
            <v>44302</v>
          </cell>
        </row>
        <row r="5247">
          <cell r="A5247" t="str">
            <v>GBPINR21416106.75PE</v>
          </cell>
          <cell r="B5247">
            <v>1071619</v>
          </cell>
          <cell r="C5247">
            <v>44302</v>
          </cell>
        </row>
        <row r="5248">
          <cell r="A5248" t="str">
            <v>GBPINR21416106CE</v>
          </cell>
          <cell r="B5248">
            <v>2369539</v>
          </cell>
          <cell r="C5248">
            <v>44302</v>
          </cell>
        </row>
        <row r="5249">
          <cell r="A5249" t="str">
            <v>GBPINR21416106PE</v>
          </cell>
          <cell r="B5249">
            <v>2369795</v>
          </cell>
          <cell r="C5249">
            <v>44302</v>
          </cell>
        </row>
        <row r="5250">
          <cell r="A5250" t="str">
            <v>GBPINR21416107.25CE</v>
          </cell>
          <cell r="B5250">
            <v>536323</v>
          </cell>
          <cell r="C5250">
            <v>44302</v>
          </cell>
        </row>
        <row r="5251">
          <cell r="A5251" t="str">
            <v>GBPINR21416107.25PE</v>
          </cell>
          <cell r="B5251">
            <v>540163</v>
          </cell>
          <cell r="C5251">
            <v>44302</v>
          </cell>
        </row>
        <row r="5252">
          <cell r="A5252" t="str">
            <v>GBPINR21416107.5CE</v>
          </cell>
          <cell r="B5252">
            <v>1017091</v>
          </cell>
          <cell r="C5252">
            <v>44302</v>
          </cell>
        </row>
        <row r="5253">
          <cell r="A5253" t="str">
            <v>GBPINR21416107.5PE</v>
          </cell>
          <cell r="B5253">
            <v>1017347</v>
          </cell>
          <cell r="C5253">
            <v>44302</v>
          </cell>
        </row>
        <row r="5254">
          <cell r="A5254" t="str">
            <v>GBPINR21416107.75CE</v>
          </cell>
          <cell r="B5254">
            <v>1017603</v>
          </cell>
          <cell r="C5254">
            <v>44302</v>
          </cell>
        </row>
        <row r="5255">
          <cell r="A5255" t="str">
            <v>GBPINR21416107.75PE</v>
          </cell>
          <cell r="B5255">
            <v>1017859</v>
          </cell>
          <cell r="C5255">
            <v>44302</v>
          </cell>
        </row>
        <row r="5256">
          <cell r="A5256" t="str">
            <v>GBPINR21416107CE</v>
          </cell>
          <cell r="B5256">
            <v>318211</v>
          </cell>
          <cell r="C5256">
            <v>44302</v>
          </cell>
        </row>
        <row r="5257">
          <cell r="A5257" t="str">
            <v>GBPINR21416107PE</v>
          </cell>
          <cell r="B5257">
            <v>318979</v>
          </cell>
          <cell r="C5257">
            <v>44302</v>
          </cell>
        </row>
        <row r="5258">
          <cell r="A5258" t="str">
            <v>GBPINR21416108.25CE</v>
          </cell>
          <cell r="B5258">
            <v>3392003</v>
          </cell>
          <cell r="C5258">
            <v>44302</v>
          </cell>
        </row>
        <row r="5259">
          <cell r="A5259" t="str">
            <v>GBPINR21416108.25PE</v>
          </cell>
          <cell r="B5259">
            <v>3392259</v>
          </cell>
          <cell r="C5259">
            <v>44302</v>
          </cell>
        </row>
        <row r="5260">
          <cell r="A5260" t="str">
            <v>GBPINR21416108CE</v>
          </cell>
          <cell r="B5260">
            <v>3250691</v>
          </cell>
          <cell r="C5260">
            <v>44302</v>
          </cell>
        </row>
        <row r="5261">
          <cell r="A5261" t="str">
            <v>GBPINR21416108PE</v>
          </cell>
          <cell r="B5261">
            <v>3250947</v>
          </cell>
          <cell r="C5261">
            <v>44302</v>
          </cell>
        </row>
        <row r="5262">
          <cell r="A5262" t="str">
            <v>GBPINR2141693.25CE</v>
          </cell>
          <cell r="B5262">
            <v>1475843</v>
          </cell>
          <cell r="C5262">
            <v>44302</v>
          </cell>
        </row>
        <row r="5263">
          <cell r="A5263" t="str">
            <v>GBPINR2141693.25PE</v>
          </cell>
          <cell r="B5263">
            <v>1476099</v>
          </cell>
          <cell r="C5263">
            <v>44302</v>
          </cell>
        </row>
        <row r="5264">
          <cell r="A5264" t="str">
            <v>GBPINR2141693.5CE</v>
          </cell>
          <cell r="B5264">
            <v>1437443</v>
          </cell>
          <cell r="C5264">
            <v>44302</v>
          </cell>
        </row>
        <row r="5265">
          <cell r="A5265" t="str">
            <v>GBPINR2141693.5PE</v>
          </cell>
          <cell r="B5265">
            <v>1437699</v>
          </cell>
          <cell r="C5265">
            <v>44302</v>
          </cell>
        </row>
        <row r="5266">
          <cell r="A5266" t="str">
            <v>GBPINR2141693.75CE</v>
          </cell>
          <cell r="B5266">
            <v>2421763</v>
          </cell>
          <cell r="C5266">
            <v>44302</v>
          </cell>
        </row>
        <row r="5267">
          <cell r="A5267" t="str">
            <v>GBPINR2141693.75PE</v>
          </cell>
          <cell r="B5267">
            <v>2422019</v>
          </cell>
          <cell r="C5267">
            <v>44302</v>
          </cell>
        </row>
        <row r="5268">
          <cell r="A5268" t="str">
            <v>GBPINR2141693CE</v>
          </cell>
          <cell r="B5268">
            <v>1475331</v>
          </cell>
          <cell r="C5268">
            <v>44302</v>
          </cell>
        </row>
        <row r="5269">
          <cell r="A5269" t="str">
            <v>GBPINR2141693PE</v>
          </cell>
          <cell r="B5269">
            <v>1475587</v>
          </cell>
          <cell r="C5269">
            <v>44302</v>
          </cell>
        </row>
        <row r="5270">
          <cell r="A5270" t="str">
            <v>GBPINR2141694.25CE</v>
          </cell>
          <cell r="B5270">
            <v>2345475</v>
          </cell>
          <cell r="C5270">
            <v>44302</v>
          </cell>
        </row>
        <row r="5271">
          <cell r="A5271" t="str">
            <v>GBPINR2141694.25PE</v>
          </cell>
          <cell r="B5271">
            <v>2345731</v>
          </cell>
          <cell r="C5271">
            <v>44302</v>
          </cell>
        </row>
        <row r="5272">
          <cell r="A5272" t="str">
            <v>GBPINR2141694.5CE</v>
          </cell>
          <cell r="B5272">
            <v>2345987</v>
          </cell>
          <cell r="C5272">
            <v>44302</v>
          </cell>
        </row>
        <row r="5273">
          <cell r="A5273" t="str">
            <v>GBPINR2141694.5PE</v>
          </cell>
          <cell r="B5273">
            <v>2346243</v>
          </cell>
          <cell r="C5273">
            <v>44302</v>
          </cell>
        </row>
        <row r="5274">
          <cell r="A5274" t="str">
            <v>GBPINR2141694.75CE</v>
          </cell>
          <cell r="B5274">
            <v>2346499</v>
          </cell>
          <cell r="C5274">
            <v>44302</v>
          </cell>
        </row>
        <row r="5275">
          <cell r="A5275" t="str">
            <v>GBPINR2141694.75PE</v>
          </cell>
          <cell r="B5275">
            <v>2346755</v>
          </cell>
          <cell r="C5275">
            <v>44302</v>
          </cell>
        </row>
        <row r="5276">
          <cell r="A5276" t="str">
            <v>GBPINR2141694CE</v>
          </cell>
          <cell r="B5276">
            <v>2422275</v>
          </cell>
          <cell r="C5276">
            <v>44302</v>
          </cell>
        </row>
        <row r="5277">
          <cell r="A5277" t="str">
            <v>GBPINR2141694PE</v>
          </cell>
          <cell r="B5277">
            <v>2422531</v>
          </cell>
          <cell r="C5277">
            <v>44302</v>
          </cell>
        </row>
        <row r="5278">
          <cell r="A5278" t="str">
            <v>GBPINR2141695.25CE</v>
          </cell>
          <cell r="B5278">
            <v>2347523</v>
          </cell>
          <cell r="C5278">
            <v>44302</v>
          </cell>
        </row>
        <row r="5279">
          <cell r="A5279" t="str">
            <v>GBPINR2141695.25PE</v>
          </cell>
          <cell r="B5279">
            <v>2347779</v>
          </cell>
          <cell r="C5279">
            <v>44302</v>
          </cell>
        </row>
        <row r="5280">
          <cell r="A5280" t="str">
            <v>GBPINR2141695.5CE</v>
          </cell>
          <cell r="B5280">
            <v>2348035</v>
          </cell>
          <cell r="C5280">
            <v>44302</v>
          </cell>
        </row>
        <row r="5281">
          <cell r="A5281" t="str">
            <v>GBPINR2141695.5PE</v>
          </cell>
          <cell r="B5281">
            <v>2348291</v>
          </cell>
          <cell r="C5281">
            <v>44302</v>
          </cell>
        </row>
        <row r="5282">
          <cell r="A5282" t="str">
            <v>GBPINR2141695.75CE</v>
          </cell>
          <cell r="B5282">
            <v>2348547</v>
          </cell>
          <cell r="C5282">
            <v>44302</v>
          </cell>
        </row>
        <row r="5283">
          <cell r="A5283" t="str">
            <v>GBPINR2141695.75PE</v>
          </cell>
          <cell r="B5283">
            <v>2348803</v>
          </cell>
          <cell r="C5283">
            <v>44302</v>
          </cell>
        </row>
        <row r="5284">
          <cell r="A5284" t="str">
            <v>GBPINR2141695CE</v>
          </cell>
          <cell r="B5284">
            <v>2347011</v>
          </cell>
          <cell r="C5284">
            <v>44302</v>
          </cell>
        </row>
        <row r="5285">
          <cell r="A5285" t="str">
            <v>GBPINR2141695PE</v>
          </cell>
          <cell r="B5285">
            <v>2347267</v>
          </cell>
          <cell r="C5285">
            <v>44302</v>
          </cell>
        </row>
        <row r="5286">
          <cell r="A5286" t="str">
            <v>GBPINR2141696.25CE</v>
          </cell>
          <cell r="B5286">
            <v>2349571</v>
          </cell>
          <cell r="C5286">
            <v>44302</v>
          </cell>
        </row>
        <row r="5287">
          <cell r="A5287" t="str">
            <v>GBPINR2141696.25PE</v>
          </cell>
          <cell r="B5287">
            <v>2349827</v>
          </cell>
          <cell r="C5287">
            <v>44302</v>
          </cell>
        </row>
        <row r="5288">
          <cell r="A5288" t="str">
            <v>GBPINR2141696.5CE</v>
          </cell>
          <cell r="B5288">
            <v>2350083</v>
          </cell>
          <cell r="C5288">
            <v>44302</v>
          </cell>
        </row>
        <row r="5289">
          <cell r="A5289" t="str">
            <v>GBPINR2141696.5PE</v>
          </cell>
          <cell r="B5289">
            <v>2350339</v>
          </cell>
          <cell r="C5289">
            <v>44302</v>
          </cell>
        </row>
        <row r="5290">
          <cell r="A5290" t="str">
            <v>GBPINR2141696.75CE</v>
          </cell>
          <cell r="B5290">
            <v>2350595</v>
          </cell>
          <cell r="C5290">
            <v>44302</v>
          </cell>
        </row>
        <row r="5291">
          <cell r="A5291" t="str">
            <v>GBPINR2141696.75PE</v>
          </cell>
          <cell r="B5291">
            <v>2350851</v>
          </cell>
          <cell r="C5291">
            <v>44302</v>
          </cell>
        </row>
        <row r="5292">
          <cell r="A5292" t="str">
            <v>GBPINR2141696CE</v>
          </cell>
          <cell r="B5292">
            <v>2349059</v>
          </cell>
          <cell r="C5292">
            <v>44302</v>
          </cell>
        </row>
        <row r="5293">
          <cell r="A5293" t="str">
            <v>GBPINR2141696PE</v>
          </cell>
          <cell r="B5293">
            <v>2349315</v>
          </cell>
          <cell r="C5293">
            <v>44302</v>
          </cell>
        </row>
        <row r="5294">
          <cell r="A5294" t="str">
            <v>GBPINR2141697.25CE</v>
          </cell>
          <cell r="B5294">
            <v>2351619</v>
          </cell>
          <cell r="C5294">
            <v>44302</v>
          </cell>
        </row>
        <row r="5295">
          <cell r="A5295" t="str">
            <v>GBPINR2141697.25PE</v>
          </cell>
          <cell r="B5295">
            <v>2351875</v>
          </cell>
          <cell r="C5295">
            <v>44302</v>
          </cell>
        </row>
        <row r="5296">
          <cell r="A5296" t="str">
            <v>GBPINR2141697.5CE</v>
          </cell>
          <cell r="B5296">
            <v>2352131</v>
          </cell>
          <cell r="C5296">
            <v>44302</v>
          </cell>
        </row>
        <row r="5297">
          <cell r="A5297" t="str">
            <v>GBPINR2141697.5PE</v>
          </cell>
          <cell r="B5297">
            <v>2352387</v>
          </cell>
          <cell r="C5297">
            <v>44302</v>
          </cell>
        </row>
        <row r="5298">
          <cell r="A5298" t="str">
            <v>GBPINR2141697.75CE</v>
          </cell>
          <cell r="B5298">
            <v>2352643</v>
          </cell>
          <cell r="C5298">
            <v>44302</v>
          </cell>
        </row>
        <row r="5299">
          <cell r="A5299" t="str">
            <v>GBPINR2141697.75PE</v>
          </cell>
          <cell r="B5299">
            <v>2352899</v>
          </cell>
          <cell r="C5299">
            <v>44302</v>
          </cell>
        </row>
        <row r="5300">
          <cell r="A5300" t="str">
            <v>GBPINR2141697CE</v>
          </cell>
          <cell r="B5300">
            <v>2351107</v>
          </cell>
          <cell r="C5300">
            <v>44302</v>
          </cell>
        </row>
        <row r="5301">
          <cell r="A5301" t="str">
            <v>GBPINR2141697PE</v>
          </cell>
          <cell r="B5301">
            <v>2351363</v>
          </cell>
          <cell r="C5301">
            <v>44302</v>
          </cell>
        </row>
        <row r="5302">
          <cell r="A5302" t="str">
            <v>GBPINR2141698.25CE</v>
          </cell>
          <cell r="B5302">
            <v>2353667</v>
          </cell>
          <cell r="C5302">
            <v>44302</v>
          </cell>
        </row>
        <row r="5303">
          <cell r="A5303" t="str">
            <v>GBPINR2141698.25PE</v>
          </cell>
          <cell r="B5303">
            <v>2353923</v>
          </cell>
          <cell r="C5303">
            <v>44302</v>
          </cell>
        </row>
        <row r="5304">
          <cell r="A5304" t="str">
            <v>GBPINR2141698.5CE</v>
          </cell>
          <cell r="B5304">
            <v>2354179</v>
          </cell>
          <cell r="C5304">
            <v>44302</v>
          </cell>
        </row>
        <row r="5305">
          <cell r="A5305" t="str">
            <v>GBPINR2141698.5PE</v>
          </cell>
          <cell r="B5305">
            <v>2354435</v>
          </cell>
          <cell r="C5305">
            <v>44302</v>
          </cell>
        </row>
        <row r="5306">
          <cell r="A5306" t="str">
            <v>GBPINR2141698.75CE</v>
          </cell>
          <cell r="B5306">
            <v>2354691</v>
          </cell>
          <cell r="C5306">
            <v>44302</v>
          </cell>
        </row>
        <row r="5307">
          <cell r="A5307" t="str">
            <v>GBPINR2141698.75PE</v>
          </cell>
          <cell r="B5307">
            <v>2354947</v>
          </cell>
          <cell r="C5307">
            <v>44302</v>
          </cell>
        </row>
        <row r="5308">
          <cell r="A5308" t="str">
            <v>GBPINR2141698CE</v>
          </cell>
          <cell r="B5308">
            <v>2353155</v>
          </cell>
          <cell r="C5308">
            <v>44302</v>
          </cell>
        </row>
        <row r="5309">
          <cell r="A5309" t="str">
            <v>GBPINR2141698PE</v>
          </cell>
          <cell r="B5309">
            <v>2353411</v>
          </cell>
          <cell r="C5309">
            <v>44302</v>
          </cell>
        </row>
        <row r="5310">
          <cell r="A5310" t="str">
            <v>GBPINR2141699.25CE</v>
          </cell>
          <cell r="B5310">
            <v>2355715</v>
          </cell>
          <cell r="C5310">
            <v>44302</v>
          </cell>
        </row>
        <row r="5311">
          <cell r="A5311" t="str">
            <v>GBPINR2141699.25PE</v>
          </cell>
          <cell r="B5311">
            <v>2355971</v>
          </cell>
          <cell r="C5311">
            <v>44302</v>
          </cell>
        </row>
        <row r="5312">
          <cell r="A5312" t="str">
            <v>GBPINR2141699.5CE</v>
          </cell>
          <cell r="B5312">
            <v>2356227</v>
          </cell>
          <cell r="C5312">
            <v>44302</v>
          </cell>
        </row>
        <row r="5313">
          <cell r="A5313" t="str">
            <v>GBPINR2141699.5PE</v>
          </cell>
          <cell r="B5313">
            <v>2356483</v>
          </cell>
          <cell r="C5313">
            <v>44302</v>
          </cell>
        </row>
        <row r="5314">
          <cell r="A5314" t="str">
            <v>GBPINR2141699.75CE</v>
          </cell>
          <cell r="B5314">
            <v>2356739</v>
          </cell>
          <cell r="C5314">
            <v>44302</v>
          </cell>
        </row>
        <row r="5315">
          <cell r="A5315" t="str">
            <v>GBPINR2141699.75PE</v>
          </cell>
          <cell r="B5315">
            <v>2356995</v>
          </cell>
          <cell r="C5315">
            <v>44302</v>
          </cell>
        </row>
        <row r="5316">
          <cell r="A5316" t="str">
            <v>GBPINR2141699CE</v>
          </cell>
          <cell r="B5316">
            <v>2355203</v>
          </cell>
          <cell r="C5316">
            <v>44302</v>
          </cell>
        </row>
        <row r="5317">
          <cell r="A5317" t="str">
            <v>GBPINR2141699PE</v>
          </cell>
          <cell r="B5317">
            <v>2355459</v>
          </cell>
          <cell r="C5317">
            <v>44302</v>
          </cell>
        </row>
        <row r="5318">
          <cell r="A5318" t="str">
            <v>GBPINR21423100.25CE</v>
          </cell>
          <cell r="B5318">
            <v>712451</v>
          </cell>
          <cell r="C5318">
            <v>44309</v>
          </cell>
        </row>
        <row r="5319">
          <cell r="A5319" t="str">
            <v>GBPINR21423100.25PE</v>
          </cell>
          <cell r="B5319">
            <v>713987</v>
          </cell>
          <cell r="C5319">
            <v>44309</v>
          </cell>
        </row>
        <row r="5320">
          <cell r="A5320" t="str">
            <v>GBPINR21423100.5CE</v>
          </cell>
          <cell r="B5320">
            <v>714243</v>
          </cell>
          <cell r="C5320">
            <v>44309</v>
          </cell>
        </row>
        <row r="5321">
          <cell r="A5321" t="str">
            <v>GBPINR21423100.5PE</v>
          </cell>
          <cell r="B5321">
            <v>714499</v>
          </cell>
          <cell r="C5321">
            <v>44309</v>
          </cell>
        </row>
        <row r="5322">
          <cell r="A5322" t="str">
            <v>GBPINR21423100.75CE</v>
          </cell>
          <cell r="B5322">
            <v>714755</v>
          </cell>
          <cell r="C5322">
            <v>44309</v>
          </cell>
        </row>
        <row r="5323">
          <cell r="A5323" t="str">
            <v>GBPINR21423100.75PE</v>
          </cell>
          <cell r="B5323">
            <v>715011</v>
          </cell>
          <cell r="C5323">
            <v>44309</v>
          </cell>
        </row>
        <row r="5324">
          <cell r="A5324" t="str">
            <v>GBPINR21423100CE</v>
          </cell>
          <cell r="B5324">
            <v>711939</v>
          </cell>
          <cell r="C5324">
            <v>44309</v>
          </cell>
        </row>
        <row r="5325">
          <cell r="A5325" t="str">
            <v>GBPINR21423100PE</v>
          </cell>
          <cell r="B5325">
            <v>712195</v>
          </cell>
          <cell r="C5325">
            <v>44309</v>
          </cell>
        </row>
        <row r="5326">
          <cell r="A5326" t="str">
            <v>GBPINR21423101.25CE</v>
          </cell>
          <cell r="B5326">
            <v>715779</v>
          </cell>
          <cell r="C5326">
            <v>44309</v>
          </cell>
        </row>
        <row r="5327">
          <cell r="A5327" t="str">
            <v>GBPINR21423101.25PE</v>
          </cell>
          <cell r="B5327">
            <v>716035</v>
          </cell>
          <cell r="C5327">
            <v>44309</v>
          </cell>
        </row>
        <row r="5328">
          <cell r="A5328" t="str">
            <v>GBPINR21423101.5CE</v>
          </cell>
          <cell r="B5328">
            <v>716291</v>
          </cell>
          <cell r="C5328">
            <v>44309</v>
          </cell>
        </row>
        <row r="5329">
          <cell r="A5329" t="str">
            <v>GBPINR21423101.5PE</v>
          </cell>
          <cell r="B5329">
            <v>716803</v>
          </cell>
          <cell r="C5329">
            <v>44309</v>
          </cell>
        </row>
        <row r="5330">
          <cell r="A5330" t="str">
            <v>GBPINR21423101.75CE</v>
          </cell>
          <cell r="B5330">
            <v>717059</v>
          </cell>
          <cell r="C5330">
            <v>44309</v>
          </cell>
        </row>
        <row r="5331">
          <cell r="A5331" t="str">
            <v>GBPINR21423101.75PE</v>
          </cell>
          <cell r="B5331">
            <v>717315</v>
          </cell>
          <cell r="C5331">
            <v>44309</v>
          </cell>
        </row>
        <row r="5332">
          <cell r="A5332" t="str">
            <v>GBPINR21423101CE</v>
          </cell>
          <cell r="B5332">
            <v>715267</v>
          </cell>
          <cell r="C5332">
            <v>44309</v>
          </cell>
        </row>
        <row r="5333">
          <cell r="A5333" t="str">
            <v>GBPINR21423101PE</v>
          </cell>
          <cell r="B5333">
            <v>715523</v>
          </cell>
          <cell r="C5333">
            <v>44309</v>
          </cell>
        </row>
        <row r="5334">
          <cell r="A5334" t="str">
            <v>GBPINR21423102.25CE</v>
          </cell>
          <cell r="B5334">
            <v>718595</v>
          </cell>
          <cell r="C5334">
            <v>44309</v>
          </cell>
        </row>
        <row r="5335">
          <cell r="A5335" t="str">
            <v>GBPINR21423102.25PE</v>
          </cell>
          <cell r="B5335">
            <v>718851</v>
          </cell>
          <cell r="C5335">
            <v>44309</v>
          </cell>
        </row>
        <row r="5336">
          <cell r="A5336" t="str">
            <v>GBPINR21423102.5CE</v>
          </cell>
          <cell r="B5336">
            <v>719363</v>
          </cell>
          <cell r="C5336">
            <v>44309</v>
          </cell>
        </row>
        <row r="5337">
          <cell r="A5337" t="str">
            <v>GBPINR21423102.5PE</v>
          </cell>
          <cell r="B5337">
            <v>719619</v>
          </cell>
          <cell r="C5337">
            <v>44309</v>
          </cell>
        </row>
        <row r="5338">
          <cell r="A5338" t="str">
            <v>GBPINR21423102.75CE</v>
          </cell>
          <cell r="B5338">
            <v>719875</v>
          </cell>
          <cell r="C5338">
            <v>44309</v>
          </cell>
        </row>
        <row r="5339">
          <cell r="A5339" t="str">
            <v>GBPINR21423102.75PE</v>
          </cell>
          <cell r="B5339">
            <v>722691</v>
          </cell>
          <cell r="C5339">
            <v>44309</v>
          </cell>
        </row>
        <row r="5340">
          <cell r="A5340" t="str">
            <v>GBPINR21423102CE</v>
          </cell>
          <cell r="B5340">
            <v>718083</v>
          </cell>
          <cell r="C5340">
            <v>44309</v>
          </cell>
        </row>
        <row r="5341">
          <cell r="A5341" t="str">
            <v>GBPINR21423102PE</v>
          </cell>
          <cell r="B5341">
            <v>718339</v>
          </cell>
          <cell r="C5341">
            <v>44309</v>
          </cell>
        </row>
        <row r="5342">
          <cell r="A5342" t="str">
            <v>GBPINR21423103.25CE</v>
          </cell>
          <cell r="B5342">
            <v>726019</v>
          </cell>
          <cell r="C5342">
            <v>44309</v>
          </cell>
        </row>
        <row r="5343">
          <cell r="A5343" t="str">
            <v>GBPINR21423103.25PE</v>
          </cell>
          <cell r="B5343">
            <v>727811</v>
          </cell>
          <cell r="C5343">
            <v>44309</v>
          </cell>
        </row>
        <row r="5344">
          <cell r="A5344" t="str">
            <v>GBPINR21423103.5CE</v>
          </cell>
          <cell r="B5344">
            <v>728067</v>
          </cell>
          <cell r="C5344">
            <v>44309</v>
          </cell>
        </row>
        <row r="5345">
          <cell r="A5345" t="str">
            <v>GBPINR21423103.5PE</v>
          </cell>
          <cell r="B5345">
            <v>728323</v>
          </cell>
          <cell r="C5345">
            <v>44309</v>
          </cell>
        </row>
        <row r="5346">
          <cell r="A5346" t="str">
            <v>GBPINR21423103.75CE</v>
          </cell>
          <cell r="B5346">
            <v>728579</v>
          </cell>
          <cell r="C5346">
            <v>44309</v>
          </cell>
        </row>
        <row r="5347">
          <cell r="A5347" t="str">
            <v>GBPINR21423103.75PE</v>
          </cell>
          <cell r="B5347">
            <v>732675</v>
          </cell>
          <cell r="C5347">
            <v>44309</v>
          </cell>
        </row>
        <row r="5348">
          <cell r="A5348" t="str">
            <v>GBPINR21423103CE</v>
          </cell>
          <cell r="B5348">
            <v>724227</v>
          </cell>
          <cell r="C5348">
            <v>44309</v>
          </cell>
        </row>
        <row r="5349">
          <cell r="A5349" t="str">
            <v>GBPINR21423103PE</v>
          </cell>
          <cell r="B5349">
            <v>725763</v>
          </cell>
          <cell r="C5349">
            <v>44309</v>
          </cell>
        </row>
        <row r="5350">
          <cell r="A5350" t="str">
            <v>GBPINR21423104.25CE</v>
          </cell>
          <cell r="B5350">
            <v>740099</v>
          </cell>
          <cell r="C5350">
            <v>44309</v>
          </cell>
        </row>
        <row r="5351">
          <cell r="A5351" t="str">
            <v>GBPINR21423104.25PE</v>
          </cell>
          <cell r="B5351">
            <v>740355</v>
          </cell>
          <cell r="C5351">
            <v>44309</v>
          </cell>
        </row>
        <row r="5352">
          <cell r="A5352" t="str">
            <v>GBPINR21423104.5CE</v>
          </cell>
          <cell r="B5352">
            <v>740611</v>
          </cell>
          <cell r="C5352">
            <v>44309</v>
          </cell>
        </row>
        <row r="5353">
          <cell r="A5353" t="str">
            <v>GBPINR21423104.5PE</v>
          </cell>
          <cell r="B5353">
            <v>740867</v>
          </cell>
          <cell r="C5353">
            <v>44309</v>
          </cell>
        </row>
        <row r="5354">
          <cell r="A5354" t="str">
            <v>GBPINR21423104.75CE</v>
          </cell>
          <cell r="B5354">
            <v>741123</v>
          </cell>
          <cell r="C5354">
            <v>44309</v>
          </cell>
        </row>
        <row r="5355">
          <cell r="A5355" t="str">
            <v>GBPINR21423104.75PE</v>
          </cell>
          <cell r="B5355">
            <v>741379</v>
          </cell>
          <cell r="C5355">
            <v>44309</v>
          </cell>
        </row>
        <row r="5356">
          <cell r="A5356" t="str">
            <v>GBPINR21423104CE</v>
          </cell>
          <cell r="B5356">
            <v>732931</v>
          </cell>
          <cell r="C5356">
            <v>44309</v>
          </cell>
        </row>
        <row r="5357">
          <cell r="A5357" t="str">
            <v>GBPINR21423104PE</v>
          </cell>
          <cell r="B5357">
            <v>739843</v>
          </cell>
          <cell r="C5357">
            <v>44309</v>
          </cell>
        </row>
        <row r="5358">
          <cell r="A5358" t="str">
            <v>GBPINR21423105.25CE</v>
          </cell>
          <cell r="B5358">
            <v>742147</v>
          </cell>
          <cell r="C5358">
            <v>44309</v>
          </cell>
        </row>
        <row r="5359">
          <cell r="A5359" t="str">
            <v>GBPINR21423105.25PE</v>
          </cell>
          <cell r="B5359">
            <v>748035</v>
          </cell>
          <cell r="C5359">
            <v>44309</v>
          </cell>
        </row>
        <row r="5360">
          <cell r="A5360" t="str">
            <v>GBPINR21423105.5CE</v>
          </cell>
          <cell r="B5360">
            <v>754947</v>
          </cell>
          <cell r="C5360">
            <v>44309</v>
          </cell>
        </row>
        <row r="5361">
          <cell r="A5361" t="str">
            <v>GBPINR21423105.5PE</v>
          </cell>
          <cell r="B5361">
            <v>755203</v>
          </cell>
          <cell r="C5361">
            <v>44309</v>
          </cell>
        </row>
        <row r="5362">
          <cell r="A5362" t="str">
            <v>GBPINR21423105.75CE</v>
          </cell>
          <cell r="B5362">
            <v>756483</v>
          </cell>
          <cell r="C5362">
            <v>44309</v>
          </cell>
        </row>
        <row r="5363">
          <cell r="A5363" t="str">
            <v>GBPINR21423105.75PE</v>
          </cell>
          <cell r="B5363">
            <v>756739</v>
          </cell>
          <cell r="C5363">
            <v>44309</v>
          </cell>
        </row>
        <row r="5364">
          <cell r="A5364" t="str">
            <v>GBPINR21423105CE</v>
          </cell>
          <cell r="B5364">
            <v>741635</v>
          </cell>
          <cell r="C5364">
            <v>44309</v>
          </cell>
        </row>
        <row r="5365">
          <cell r="A5365" t="str">
            <v>GBPINR21423105PE</v>
          </cell>
          <cell r="B5365">
            <v>741891</v>
          </cell>
          <cell r="C5365">
            <v>44309</v>
          </cell>
        </row>
        <row r="5366">
          <cell r="A5366" t="str">
            <v>GBPINR21423106.25CE</v>
          </cell>
          <cell r="B5366">
            <v>906755</v>
          </cell>
          <cell r="C5366">
            <v>44309</v>
          </cell>
        </row>
        <row r="5367">
          <cell r="A5367" t="str">
            <v>GBPINR21423106.25PE</v>
          </cell>
          <cell r="B5367">
            <v>907011</v>
          </cell>
          <cell r="C5367">
            <v>44309</v>
          </cell>
        </row>
        <row r="5368">
          <cell r="A5368" t="str">
            <v>GBPINR21423106.5CE</v>
          </cell>
          <cell r="B5368">
            <v>1030915</v>
          </cell>
          <cell r="C5368">
            <v>44309</v>
          </cell>
        </row>
        <row r="5369">
          <cell r="A5369" t="str">
            <v>GBPINR21423106.5PE</v>
          </cell>
          <cell r="B5369">
            <v>1031171</v>
          </cell>
          <cell r="C5369">
            <v>44309</v>
          </cell>
        </row>
        <row r="5370">
          <cell r="A5370" t="str">
            <v>GBPINR21423106.75CE</v>
          </cell>
          <cell r="B5370">
            <v>1071875</v>
          </cell>
          <cell r="C5370">
            <v>44309</v>
          </cell>
        </row>
        <row r="5371">
          <cell r="A5371" t="str">
            <v>GBPINR21423106.75PE</v>
          </cell>
          <cell r="B5371">
            <v>1072131</v>
          </cell>
          <cell r="C5371">
            <v>44309</v>
          </cell>
        </row>
        <row r="5372">
          <cell r="A5372" t="str">
            <v>GBPINR21423106CE</v>
          </cell>
          <cell r="B5372">
            <v>263683</v>
          </cell>
          <cell r="C5372">
            <v>44309</v>
          </cell>
        </row>
        <row r="5373">
          <cell r="A5373" t="str">
            <v>GBPINR21423106PE</v>
          </cell>
          <cell r="B5373">
            <v>263939</v>
          </cell>
          <cell r="C5373">
            <v>44309</v>
          </cell>
        </row>
        <row r="5374">
          <cell r="A5374" t="str">
            <v>GBPINR21423107.25CE</v>
          </cell>
          <cell r="B5374">
            <v>540931</v>
          </cell>
          <cell r="C5374">
            <v>44309</v>
          </cell>
        </row>
        <row r="5375">
          <cell r="A5375" t="str">
            <v>GBPINR21423107.25PE</v>
          </cell>
          <cell r="B5375">
            <v>544003</v>
          </cell>
          <cell r="C5375">
            <v>44309</v>
          </cell>
        </row>
        <row r="5376">
          <cell r="A5376" t="str">
            <v>GBPINR21423107.5CE</v>
          </cell>
          <cell r="B5376">
            <v>1018115</v>
          </cell>
          <cell r="C5376">
            <v>44309</v>
          </cell>
        </row>
        <row r="5377">
          <cell r="A5377" t="str">
            <v>GBPINR21423107.5PE</v>
          </cell>
          <cell r="B5377">
            <v>1020163</v>
          </cell>
          <cell r="C5377">
            <v>44309</v>
          </cell>
        </row>
        <row r="5378">
          <cell r="A5378" t="str">
            <v>GBPINR21423107.75CE</v>
          </cell>
          <cell r="B5378">
            <v>1020419</v>
          </cell>
          <cell r="C5378">
            <v>44309</v>
          </cell>
        </row>
        <row r="5379">
          <cell r="A5379" t="str">
            <v>GBPINR21423107.75PE</v>
          </cell>
          <cell r="B5379">
            <v>1021955</v>
          </cell>
          <cell r="C5379">
            <v>44309</v>
          </cell>
        </row>
        <row r="5380">
          <cell r="A5380" t="str">
            <v>GBPINR21423107CE</v>
          </cell>
          <cell r="B5380">
            <v>331011</v>
          </cell>
          <cell r="C5380">
            <v>44309</v>
          </cell>
        </row>
        <row r="5381">
          <cell r="A5381" t="str">
            <v>GBPINR21423107PE</v>
          </cell>
          <cell r="B5381">
            <v>331267</v>
          </cell>
          <cell r="C5381">
            <v>44309</v>
          </cell>
        </row>
        <row r="5382">
          <cell r="A5382" t="str">
            <v>GBPINR21423108.25CE</v>
          </cell>
          <cell r="B5382">
            <v>3392515</v>
          </cell>
          <cell r="C5382">
            <v>44309</v>
          </cell>
        </row>
        <row r="5383">
          <cell r="A5383" t="str">
            <v>GBPINR21423108.25PE</v>
          </cell>
          <cell r="B5383">
            <v>3392771</v>
          </cell>
          <cell r="C5383">
            <v>44309</v>
          </cell>
        </row>
        <row r="5384">
          <cell r="A5384" t="str">
            <v>GBPINR21423108CE</v>
          </cell>
          <cell r="B5384">
            <v>3251203</v>
          </cell>
          <cell r="C5384">
            <v>44309</v>
          </cell>
        </row>
        <row r="5385">
          <cell r="A5385" t="str">
            <v>GBPINR21423108PE</v>
          </cell>
          <cell r="B5385">
            <v>3251459</v>
          </cell>
          <cell r="C5385">
            <v>44309</v>
          </cell>
        </row>
        <row r="5386">
          <cell r="A5386" t="str">
            <v>GBPINR2142393.25CE</v>
          </cell>
          <cell r="B5386">
            <v>1476867</v>
          </cell>
          <cell r="C5386">
            <v>44309</v>
          </cell>
        </row>
        <row r="5387">
          <cell r="A5387" t="str">
            <v>GBPINR2142393.25PE</v>
          </cell>
          <cell r="B5387">
            <v>1477123</v>
          </cell>
          <cell r="C5387">
            <v>44309</v>
          </cell>
        </row>
        <row r="5388">
          <cell r="A5388" t="str">
            <v>GBPINR2142393.5CE</v>
          </cell>
          <cell r="B5388">
            <v>1437955</v>
          </cell>
          <cell r="C5388">
            <v>44309</v>
          </cell>
        </row>
        <row r="5389">
          <cell r="A5389" t="str">
            <v>GBPINR2142393.5PE</v>
          </cell>
          <cell r="B5389">
            <v>1438467</v>
          </cell>
          <cell r="C5389">
            <v>44309</v>
          </cell>
        </row>
        <row r="5390">
          <cell r="A5390" t="str">
            <v>GBPINR2142393.75CE</v>
          </cell>
          <cell r="B5390">
            <v>695811</v>
          </cell>
          <cell r="C5390">
            <v>44309</v>
          </cell>
        </row>
        <row r="5391">
          <cell r="A5391" t="str">
            <v>GBPINR2142393.75PE</v>
          </cell>
          <cell r="B5391">
            <v>696067</v>
          </cell>
          <cell r="C5391">
            <v>44309</v>
          </cell>
        </row>
        <row r="5392">
          <cell r="A5392" t="str">
            <v>GBPINR2142393CE</v>
          </cell>
          <cell r="B5392">
            <v>1476355</v>
          </cell>
          <cell r="C5392">
            <v>44309</v>
          </cell>
        </row>
        <row r="5393">
          <cell r="A5393" t="str">
            <v>GBPINR2142393PE</v>
          </cell>
          <cell r="B5393">
            <v>1476611</v>
          </cell>
          <cell r="C5393">
            <v>44309</v>
          </cell>
        </row>
        <row r="5394">
          <cell r="A5394" t="str">
            <v>GBPINR2142394.25CE</v>
          </cell>
          <cell r="B5394">
            <v>696835</v>
          </cell>
          <cell r="C5394">
            <v>44309</v>
          </cell>
        </row>
        <row r="5395">
          <cell r="A5395" t="str">
            <v>GBPINR2142394.25PE</v>
          </cell>
          <cell r="B5395">
            <v>697091</v>
          </cell>
          <cell r="C5395">
            <v>44309</v>
          </cell>
        </row>
        <row r="5396">
          <cell r="A5396" t="str">
            <v>GBPINR2142394.5CE</v>
          </cell>
          <cell r="B5396">
            <v>697347</v>
          </cell>
          <cell r="C5396">
            <v>44309</v>
          </cell>
        </row>
        <row r="5397">
          <cell r="A5397" t="str">
            <v>GBPINR2142394.5PE</v>
          </cell>
          <cell r="B5397">
            <v>697603</v>
          </cell>
          <cell r="C5397">
            <v>44309</v>
          </cell>
        </row>
        <row r="5398">
          <cell r="A5398" t="str">
            <v>GBPINR2142394.75CE</v>
          </cell>
          <cell r="B5398">
            <v>697859</v>
          </cell>
          <cell r="C5398">
            <v>44309</v>
          </cell>
        </row>
        <row r="5399">
          <cell r="A5399" t="str">
            <v>GBPINR2142394.75PE</v>
          </cell>
          <cell r="B5399">
            <v>698115</v>
          </cell>
          <cell r="C5399">
            <v>44309</v>
          </cell>
        </row>
        <row r="5400">
          <cell r="A5400" t="str">
            <v>GBPINR2142394CE</v>
          </cell>
          <cell r="B5400">
            <v>696323</v>
          </cell>
          <cell r="C5400">
            <v>44309</v>
          </cell>
        </row>
        <row r="5401">
          <cell r="A5401" t="str">
            <v>GBPINR2142394PE</v>
          </cell>
          <cell r="B5401">
            <v>696579</v>
          </cell>
          <cell r="C5401">
            <v>44309</v>
          </cell>
        </row>
        <row r="5402">
          <cell r="A5402" t="str">
            <v>GBPINR2142395.25CE</v>
          </cell>
          <cell r="B5402">
            <v>698883</v>
          </cell>
          <cell r="C5402">
            <v>44309</v>
          </cell>
        </row>
        <row r="5403">
          <cell r="A5403" t="str">
            <v>GBPINR2142395.25PE</v>
          </cell>
          <cell r="B5403">
            <v>699139</v>
          </cell>
          <cell r="C5403">
            <v>44309</v>
          </cell>
        </row>
        <row r="5404">
          <cell r="A5404" t="str">
            <v>GBPINR2142395.5CE</v>
          </cell>
          <cell r="B5404">
            <v>699395</v>
          </cell>
          <cell r="C5404">
            <v>44309</v>
          </cell>
        </row>
        <row r="5405">
          <cell r="A5405" t="str">
            <v>GBPINR2142395.5PE</v>
          </cell>
          <cell r="B5405">
            <v>699651</v>
          </cell>
          <cell r="C5405">
            <v>44309</v>
          </cell>
        </row>
        <row r="5406">
          <cell r="A5406" t="str">
            <v>GBPINR2142395.75CE</v>
          </cell>
          <cell r="B5406">
            <v>700675</v>
          </cell>
          <cell r="C5406">
            <v>44309</v>
          </cell>
        </row>
        <row r="5407">
          <cell r="A5407" t="str">
            <v>GBPINR2142395.75PE</v>
          </cell>
          <cell r="B5407">
            <v>700931</v>
          </cell>
          <cell r="C5407">
            <v>44309</v>
          </cell>
        </row>
        <row r="5408">
          <cell r="A5408" t="str">
            <v>GBPINR2142395CE</v>
          </cell>
          <cell r="B5408">
            <v>698371</v>
          </cell>
          <cell r="C5408">
            <v>44309</v>
          </cell>
        </row>
        <row r="5409">
          <cell r="A5409" t="str">
            <v>GBPINR2142395PE</v>
          </cell>
          <cell r="B5409">
            <v>698627</v>
          </cell>
          <cell r="C5409">
            <v>44309</v>
          </cell>
        </row>
        <row r="5410">
          <cell r="A5410" t="str">
            <v>GBPINR2142396.25CE</v>
          </cell>
          <cell r="B5410">
            <v>702723</v>
          </cell>
          <cell r="C5410">
            <v>44309</v>
          </cell>
        </row>
        <row r="5411">
          <cell r="A5411" t="str">
            <v>GBPINR2142396.25PE</v>
          </cell>
          <cell r="B5411">
            <v>702979</v>
          </cell>
          <cell r="C5411">
            <v>44309</v>
          </cell>
        </row>
        <row r="5412">
          <cell r="A5412" t="str">
            <v>GBPINR2142396.5CE</v>
          </cell>
          <cell r="B5412">
            <v>703235</v>
          </cell>
          <cell r="C5412">
            <v>44309</v>
          </cell>
        </row>
        <row r="5413">
          <cell r="A5413" t="str">
            <v>GBPINR2142396.5PE</v>
          </cell>
          <cell r="B5413">
            <v>703491</v>
          </cell>
          <cell r="C5413">
            <v>44309</v>
          </cell>
        </row>
        <row r="5414">
          <cell r="A5414" t="str">
            <v>GBPINR2142396.75CE</v>
          </cell>
          <cell r="B5414">
            <v>703747</v>
          </cell>
          <cell r="C5414">
            <v>44309</v>
          </cell>
        </row>
        <row r="5415">
          <cell r="A5415" t="str">
            <v>GBPINR2142396.75PE</v>
          </cell>
          <cell r="B5415">
            <v>704003</v>
          </cell>
          <cell r="C5415">
            <v>44309</v>
          </cell>
        </row>
        <row r="5416">
          <cell r="A5416" t="str">
            <v>GBPINR2142396CE</v>
          </cell>
          <cell r="B5416">
            <v>702211</v>
          </cell>
          <cell r="C5416">
            <v>44309</v>
          </cell>
        </row>
        <row r="5417">
          <cell r="A5417" t="str">
            <v>GBPINR2142396PE</v>
          </cell>
          <cell r="B5417">
            <v>702467</v>
          </cell>
          <cell r="C5417">
            <v>44309</v>
          </cell>
        </row>
        <row r="5418">
          <cell r="A5418" t="str">
            <v>GBPINR2142397.25CE</v>
          </cell>
          <cell r="B5418">
            <v>704771</v>
          </cell>
          <cell r="C5418">
            <v>44309</v>
          </cell>
        </row>
        <row r="5419">
          <cell r="A5419" t="str">
            <v>GBPINR2142397.25PE</v>
          </cell>
          <cell r="B5419">
            <v>705027</v>
          </cell>
          <cell r="C5419">
            <v>44309</v>
          </cell>
        </row>
        <row r="5420">
          <cell r="A5420" t="str">
            <v>GBPINR2142397.5CE</v>
          </cell>
          <cell r="B5420">
            <v>705283</v>
          </cell>
          <cell r="C5420">
            <v>44309</v>
          </cell>
        </row>
        <row r="5421">
          <cell r="A5421" t="str">
            <v>GBPINR2142397.5PE</v>
          </cell>
          <cell r="B5421">
            <v>705539</v>
          </cell>
          <cell r="C5421">
            <v>44309</v>
          </cell>
        </row>
        <row r="5422">
          <cell r="A5422" t="str">
            <v>GBPINR2142397.75CE</v>
          </cell>
          <cell r="B5422">
            <v>705795</v>
          </cell>
          <cell r="C5422">
            <v>44309</v>
          </cell>
        </row>
        <row r="5423">
          <cell r="A5423" t="str">
            <v>GBPINR2142397.75PE</v>
          </cell>
          <cell r="B5423">
            <v>706051</v>
          </cell>
          <cell r="C5423">
            <v>44309</v>
          </cell>
        </row>
        <row r="5424">
          <cell r="A5424" t="str">
            <v>GBPINR2142397CE</v>
          </cell>
          <cell r="B5424">
            <v>704259</v>
          </cell>
          <cell r="C5424">
            <v>44309</v>
          </cell>
        </row>
        <row r="5425">
          <cell r="A5425" t="str">
            <v>GBPINR2142397PE</v>
          </cell>
          <cell r="B5425">
            <v>704515</v>
          </cell>
          <cell r="C5425">
            <v>44309</v>
          </cell>
        </row>
        <row r="5426">
          <cell r="A5426" t="str">
            <v>GBPINR2142398.25CE</v>
          </cell>
          <cell r="B5426">
            <v>706819</v>
          </cell>
          <cell r="C5426">
            <v>44309</v>
          </cell>
        </row>
        <row r="5427">
          <cell r="A5427" t="str">
            <v>GBPINR2142398.25PE</v>
          </cell>
          <cell r="B5427">
            <v>707075</v>
          </cell>
          <cell r="C5427">
            <v>44309</v>
          </cell>
        </row>
        <row r="5428">
          <cell r="A5428" t="str">
            <v>GBPINR2142398.5CE</v>
          </cell>
          <cell r="B5428">
            <v>707331</v>
          </cell>
          <cell r="C5428">
            <v>44309</v>
          </cell>
        </row>
        <row r="5429">
          <cell r="A5429" t="str">
            <v>GBPINR2142398.5PE</v>
          </cell>
          <cell r="B5429">
            <v>707587</v>
          </cell>
          <cell r="C5429">
            <v>44309</v>
          </cell>
        </row>
        <row r="5430">
          <cell r="A5430" t="str">
            <v>GBPINR2142398.75CE</v>
          </cell>
          <cell r="B5430">
            <v>707843</v>
          </cell>
          <cell r="C5430">
            <v>44309</v>
          </cell>
        </row>
        <row r="5431">
          <cell r="A5431" t="str">
            <v>GBPINR2142398.75PE</v>
          </cell>
          <cell r="B5431">
            <v>708099</v>
          </cell>
          <cell r="C5431">
            <v>44309</v>
          </cell>
        </row>
        <row r="5432">
          <cell r="A5432" t="str">
            <v>GBPINR2142398CE</v>
          </cell>
          <cell r="B5432">
            <v>706307</v>
          </cell>
          <cell r="C5432">
            <v>44309</v>
          </cell>
        </row>
        <row r="5433">
          <cell r="A5433" t="str">
            <v>GBPINR2142398PE</v>
          </cell>
          <cell r="B5433">
            <v>706563</v>
          </cell>
          <cell r="C5433">
            <v>44309</v>
          </cell>
        </row>
        <row r="5434">
          <cell r="A5434" t="str">
            <v>GBPINR2142399.25CE</v>
          </cell>
          <cell r="B5434">
            <v>710403</v>
          </cell>
          <cell r="C5434">
            <v>44309</v>
          </cell>
        </row>
        <row r="5435">
          <cell r="A5435" t="str">
            <v>GBPINR2142399.25PE</v>
          </cell>
          <cell r="B5435">
            <v>710659</v>
          </cell>
          <cell r="C5435">
            <v>44309</v>
          </cell>
        </row>
        <row r="5436">
          <cell r="A5436" t="str">
            <v>GBPINR2142399.5CE</v>
          </cell>
          <cell r="B5436">
            <v>710915</v>
          </cell>
          <cell r="C5436">
            <v>44309</v>
          </cell>
        </row>
        <row r="5437">
          <cell r="A5437" t="str">
            <v>GBPINR2142399.5PE</v>
          </cell>
          <cell r="B5437">
            <v>711171</v>
          </cell>
          <cell r="C5437">
            <v>44309</v>
          </cell>
        </row>
        <row r="5438">
          <cell r="A5438" t="str">
            <v>GBPINR2142399.75CE</v>
          </cell>
          <cell r="B5438">
            <v>711427</v>
          </cell>
          <cell r="C5438">
            <v>44309</v>
          </cell>
        </row>
        <row r="5439">
          <cell r="A5439" t="str">
            <v>GBPINR2142399.75PE</v>
          </cell>
          <cell r="B5439">
            <v>711683</v>
          </cell>
          <cell r="C5439">
            <v>44309</v>
          </cell>
        </row>
        <row r="5440">
          <cell r="A5440" t="str">
            <v>GBPINR2142399CE</v>
          </cell>
          <cell r="B5440">
            <v>708355</v>
          </cell>
          <cell r="C5440">
            <v>44309</v>
          </cell>
        </row>
        <row r="5441">
          <cell r="A5441" t="str">
            <v>GBPINR2142399PE</v>
          </cell>
          <cell r="B5441">
            <v>710147</v>
          </cell>
          <cell r="C5441">
            <v>44309</v>
          </cell>
        </row>
        <row r="5442">
          <cell r="A5442" t="str">
            <v>GBPINR21430100.25CE</v>
          </cell>
          <cell r="B5442">
            <v>1818371</v>
          </cell>
          <cell r="C5442">
            <v>44316</v>
          </cell>
        </row>
        <row r="5443">
          <cell r="A5443" t="str">
            <v>GBPINR21430100.25PE</v>
          </cell>
          <cell r="B5443">
            <v>1818627</v>
          </cell>
          <cell r="C5443">
            <v>44316</v>
          </cell>
        </row>
        <row r="5444">
          <cell r="A5444" t="str">
            <v>GBPINR21430100.5CE</v>
          </cell>
          <cell r="B5444">
            <v>1818883</v>
          </cell>
          <cell r="C5444">
            <v>44316</v>
          </cell>
        </row>
        <row r="5445">
          <cell r="A5445" t="str">
            <v>GBPINR21430100.5PE</v>
          </cell>
          <cell r="B5445">
            <v>1819139</v>
          </cell>
          <cell r="C5445">
            <v>44316</v>
          </cell>
        </row>
        <row r="5446">
          <cell r="A5446" t="str">
            <v>GBPINR21430100.75CE</v>
          </cell>
          <cell r="B5446">
            <v>1819395</v>
          </cell>
          <cell r="C5446">
            <v>44316</v>
          </cell>
        </row>
        <row r="5447">
          <cell r="A5447" t="str">
            <v>GBPINR21430100.75PE</v>
          </cell>
          <cell r="B5447">
            <v>1819651</v>
          </cell>
          <cell r="C5447">
            <v>44316</v>
          </cell>
        </row>
        <row r="5448">
          <cell r="A5448" t="str">
            <v>GBPINR21430100CE</v>
          </cell>
          <cell r="B5448">
            <v>1817859</v>
          </cell>
          <cell r="C5448">
            <v>44316</v>
          </cell>
        </row>
        <row r="5449">
          <cell r="A5449" t="str">
            <v>GBPINR21430100PE</v>
          </cell>
          <cell r="B5449">
            <v>1818115</v>
          </cell>
          <cell r="C5449">
            <v>44316</v>
          </cell>
        </row>
        <row r="5450">
          <cell r="A5450" t="str">
            <v>GBPINR21430101.25CE</v>
          </cell>
          <cell r="B5450">
            <v>1820419</v>
          </cell>
          <cell r="C5450">
            <v>44316</v>
          </cell>
        </row>
        <row r="5451">
          <cell r="A5451" t="str">
            <v>GBPINR21430101.25PE</v>
          </cell>
          <cell r="B5451">
            <v>1820675</v>
          </cell>
          <cell r="C5451">
            <v>44316</v>
          </cell>
        </row>
        <row r="5452">
          <cell r="A5452" t="str">
            <v>GBPINR21430101.5CE</v>
          </cell>
          <cell r="B5452">
            <v>1820931</v>
          </cell>
          <cell r="C5452">
            <v>44316</v>
          </cell>
        </row>
        <row r="5453">
          <cell r="A5453" t="str">
            <v>GBPINR21430101.5PE</v>
          </cell>
          <cell r="B5453">
            <v>1821187</v>
          </cell>
          <cell r="C5453">
            <v>44316</v>
          </cell>
        </row>
        <row r="5454">
          <cell r="A5454" t="str">
            <v>GBPINR21430101.75CE</v>
          </cell>
          <cell r="B5454">
            <v>1821443</v>
          </cell>
          <cell r="C5454">
            <v>44316</v>
          </cell>
        </row>
        <row r="5455">
          <cell r="A5455" t="str">
            <v>GBPINR21430101.75PE</v>
          </cell>
          <cell r="B5455">
            <v>1821699</v>
          </cell>
          <cell r="C5455">
            <v>44316</v>
          </cell>
        </row>
        <row r="5456">
          <cell r="A5456" t="str">
            <v>GBPINR21430101CE</v>
          </cell>
          <cell r="B5456">
            <v>1819907</v>
          </cell>
          <cell r="C5456">
            <v>44316</v>
          </cell>
        </row>
        <row r="5457">
          <cell r="A5457" t="str">
            <v>GBPINR21430101PE</v>
          </cell>
          <cell r="B5457">
            <v>1820163</v>
          </cell>
          <cell r="C5457">
            <v>44316</v>
          </cell>
        </row>
        <row r="5458">
          <cell r="A5458" t="str">
            <v>GBPINR21430102.25CE</v>
          </cell>
          <cell r="B5458">
            <v>1822467</v>
          </cell>
          <cell r="C5458">
            <v>44316</v>
          </cell>
        </row>
        <row r="5459">
          <cell r="A5459" t="str">
            <v>GBPINR21430102.25PE</v>
          </cell>
          <cell r="B5459">
            <v>1827331</v>
          </cell>
          <cell r="C5459">
            <v>44316</v>
          </cell>
        </row>
        <row r="5460">
          <cell r="A5460" t="str">
            <v>GBPINR21430102.5CE</v>
          </cell>
          <cell r="B5460">
            <v>1827587</v>
          </cell>
          <cell r="C5460">
            <v>44316</v>
          </cell>
        </row>
        <row r="5461">
          <cell r="A5461" t="str">
            <v>GBPINR21430102.5PE</v>
          </cell>
          <cell r="B5461">
            <v>1827843</v>
          </cell>
          <cell r="C5461">
            <v>44316</v>
          </cell>
        </row>
        <row r="5462">
          <cell r="A5462" t="str">
            <v>GBPINR21430102.75CE</v>
          </cell>
          <cell r="B5462">
            <v>1828099</v>
          </cell>
          <cell r="C5462">
            <v>44316</v>
          </cell>
        </row>
        <row r="5463">
          <cell r="A5463" t="str">
            <v>GBPINR21430102.75PE</v>
          </cell>
          <cell r="B5463">
            <v>1828355</v>
          </cell>
          <cell r="C5463">
            <v>44316</v>
          </cell>
        </row>
        <row r="5464">
          <cell r="A5464" t="str">
            <v>GBPINR21430102CE</v>
          </cell>
          <cell r="B5464">
            <v>1821955</v>
          </cell>
          <cell r="C5464">
            <v>44316</v>
          </cell>
        </row>
        <row r="5465">
          <cell r="A5465" t="str">
            <v>GBPINR21430102PE</v>
          </cell>
          <cell r="B5465">
            <v>1822211</v>
          </cell>
          <cell r="C5465">
            <v>44316</v>
          </cell>
        </row>
        <row r="5466">
          <cell r="A5466" t="str">
            <v>GBPINR21430103.25CE</v>
          </cell>
          <cell r="B5466">
            <v>1829123</v>
          </cell>
          <cell r="C5466">
            <v>44316</v>
          </cell>
        </row>
        <row r="5467">
          <cell r="A5467" t="str">
            <v>GBPINR21430103.25PE</v>
          </cell>
          <cell r="B5467">
            <v>1829379</v>
          </cell>
          <cell r="C5467">
            <v>44316</v>
          </cell>
        </row>
        <row r="5468">
          <cell r="A5468" t="str">
            <v>GBPINR21430103.5CE</v>
          </cell>
          <cell r="B5468">
            <v>1829635</v>
          </cell>
          <cell r="C5468">
            <v>44316</v>
          </cell>
        </row>
        <row r="5469">
          <cell r="A5469" t="str">
            <v>GBPINR21430103.5PE</v>
          </cell>
          <cell r="B5469">
            <v>1829891</v>
          </cell>
          <cell r="C5469">
            <v>44316</v>
          </cell>
        </row>
        <row r="5470">
          <cell r="A5470" t="str">
            <v>GBPINR21430103.75CE</v>
          </cell>
          <cell r="B5470">
            <v>1830147</v>
          </cell>
          <cell r="C5470">
            <v>44316</v>
          </cell>
        </row>
        <row r="5471">
          <cell r="A5471" t="str">
            <v>GBPINR21430103.75PE</v>
          </cell>
          <cell r="B5471">
            <v>1830403</v>
          </cell>
          <cell r="C5471">
            <v>44316</v>
          </cell>
        </row>
        <row r="5472">
          <cell r="A5472" t="str">
            <v>GBPINR21430103CE</v>
          </cell>
          <cell r="B5472">
            <v>1828611</v>
          </cell>
          <cell r="C5472">
            <v>44316</v>
          </cell>
        </row>
        <row r="5473">
          <cell r="A5473" t="str">
            <v>GBPINR21430103PE</v>
          </cell>
          <cell r="B5473">
            <v>1828867</v>
          </cell>
          <cell r="C5473">
            <v>44316</v>
          </cell>
        </row>
        <row r="5474">
          <cell r="A5474" t="str">
            <v>GBPINR21430104.25CE</v>
          </cell>
          <cell r="B5474">
            <v>1831171</v>
          </cell>
          <cell r="C5474">
            <v>44316</v>
          </cell>
        </row>
        <row r="5475">
          <cell r="A5475" t="str">
            <v>GBPINR21430104.25PE</v>
          </cell>
          <cell r="B5475">
            <v>1831427</v>
          </cell>
          <cell r="C5475">
            <v>44316</v>
          </cell>
        </row>
        <row r="5476">
          <cell r="A5476" t="str">
            <v>GBPINR21430104.5CE</v>
          </cell>
          <cell r="B5476">
            <v>1831683</v>
          </cell>
          <cell r="C5476">
            <v>44316</v>
          </cell>
        </row>
        <row r="5477">
          <cell r="A5477" t="str">
            <v>GBPINR21430104.5PE</v>
          </cell>
          <cell r="B5477">
            <v>1831939</v>
          </cell>
          <cell r="C5477">
            <v>44316</v>
          </cell>
        </row>
        <row r="5478">
          <cell r="A5478" t="str">
            <v>GBPINR21430104.75CE</v>
          </cell>
          <cell r="B5478">
            <v>1832195</v>
          </cell>
          <cell r="C5478">
            <v>44316</v>
          </cell>
        </row>
        <row r="5479">
          <cell r="A5479" t="str">
            <v>GBPINR21430104.75PE</v>
          </cell>
          <cell r="B5479">
            <v>1832451</v>
          </cell>
          <cell r="C5479">
            <v>44316</v>
          </cell>
        </row>
        <row r="5480">
          <cell r="A5480" t="str">
            <v>GBPINR21430104CE</v>
          </cell>
          <cell r="B5480">
            <v>1830659</v>
          </cell>
          <cell r="C5480">
            <v>44316</v>
          </cell>
        </row>
        <row r="5481">
          <cell r="A5481" t="str">
            <v>GBPINR21430104PE</v>
          </cell>
          <cell r="B5481">
            <v>1830915</v>
          </cell>
          <cell r="C5481">
            <v>44316</v>
          </cell>
        </row>
        <row r="5482">
          <cell r="A5482" t="str">
            <v>GBPINR21430105.25CE</v>
          </cell>
          <cell r="B5482">
            <v>2979587</v>
          </cell>
          <cell r="C5482">
            <v>44316</v>
          </cell>
        </row>
        <row r="5483">
          <cell r="A5483" t="str">
            <v>GBPINR21430105.25PE</v>
          </cell>
          <cell r="B5483">
            <v>2979843</v>
          </cell>
          <cell r="C5483">
            <v>44316</v>
          </cell>
        </row>
        <row r="5484">
          <cell r="A5484" t="str">
            <v>GBPINR21430105.5CE</v>
          </cell>
          <cell r="B5484">
            <v>2980099</v>
          </cell>
          <cell r="C5484">
            <v>44316</v>
          </cell>
        </row>
        <row r="5485">
          <cell r="A5485" t="str">
            <v>GBPINR21430105.5PE</v>
          </cell>
          <cell r="B5485">
            <v>2980355</v>
          </cell>
          <cell r="C5485">
            <v>44316</v>
          </cell>
        </row>
        <row r="5486">
          <cell r="A5486" t="str">
            <v>GBPINR21430105.75CE</v>
          </cell>
          <cell r="B5486">
            <v>2980611</v>
          </cell>
          <cell r="C5486">
            <v>44316</v>
          </cell>
        </row>
        <row r="5487">
          <cell r="A5487" t="str">
            <v>GBPINR21430105.75PE</v>
          </cell>
          <cell r="B5487">
            <v>2980867</v>
          </cell>
          <cell r="C5487">
            <v>44316</v>
          </cell>
        </row>
        <row r="5488">
          <cell r="A5488" t="str">
            <v>GBPINR21430105CE</v>
          </cell>
          <cell r="B5488">
            <v>1832707</v>
          </cell>
          <cell r="C5488">
            <v>44316</v>
          </cell>
        </row>
        <row r="5489">
          <cell r="A5489" t="str">
            <v>GBPINR21430105PE</v>
          </cell>
          <cell r="B5489">
            <v>1832963</v>
          </cell>
          <cell r="C5489">
            <v>44316</v>
          </cell>
        </row>
        <row r="5490">
          <cell r="A5490" t="str">
            <v>GBPINR21430106.25CE</v>
          </cell>
          <cell r="B5490">
            <v>1036547</v>
          </cell>
          <cell r="C5490">
            <v>44316</v>
          </cell>
        </row>
        <row r="5491">
          <cell r="A5491" t="str">
            <v>GBPINR21430106.25PE</v>
          </cell>
          <cell r="B5491">
            <v>1036803</v>
          </cell>
          <cell r="C5491">
            <v>44316</v>
          </cell>
        </row>
        <row r="5492">
          <cell r="A5492" t="str">
            <v>GBPINR21430106.5CE</v>
          </cell>
          <cell r="B5492">
            <v>1037571</v>
          </cell>
          <cell r="C5492">
            <v>44316</v>
          </cell>
        </row>
        <row r="5493">
          <cell r="A5493" t="str">
            <v>GBPINR21430106.5PE</v>
          </cell>
          <cell r="B5493">
            <v>1037827</v>
          </cell>
          <cell r="C5493">
            <v>44316</v>
          </cell>
        </row>
        <row r="5494">
          <cell r="A5494" t="str">
            <v>GBPINR21430106.75CE</v>
          </cell>
          <cell r="B5494">
            <v>1072899</v>
          </cell>
          <cell r="C5494">
            <v>44316</v>
          </cell>
        </row>
        <row r="5495">
          <cell r="A5495" t="str">
            <v>GBPINR21430106.75PE</v>
          </cell>
          <cell r="B5495">
            <v>1073155</v>
          </cell>
          <cell r="C5495">
            <v>44316</v>
          </cell>
        </row>
        <row r="5496">
          <cell r="A5496" t="str">
            <v>GBPINR21430106CE</v>
          </cell>
          <cell r="B5496">
            <v>291075</v>
          </cell>
          <cell r="C5496">
            <v>44316</v>
          </cell>
        </row>
        <row r="5497">
          <cell r="A5497" t="str">
            <v>GBPINR21430106PE</v>
          </cell>
          <cell r="B5497">
            <v>291331</v>
          </cell>
          <cell r="C5497">
            <v>44316</v>
          </cell>
        </row>
        <row r="5498">
          <cell r="A5498" t="str">
            <v>GBPINR21430107.25CE</v>
          </cell>
          <cell r="B5498">
            <v>588035</v>
          </cell>
          <cell r="C5498">
            <v>44316</v>
          </cell>
        </row>
        <row r="5499">
          <cell r="A5499" t="str">
            <v>GBPINR21430107.25PE</v>
          </cell>
          <cell r="B5499">
            <v>588291</v>
          </cell>
          <cell r="C5499">
            <v>44316</v>
          </cell>
        </row>
        <row r="5500">
          <cell r="A5500" t="str">
            <v>GBPINR21430107.5CE</v>
          </cell>
          <cell r="B5500">
            <v>1025283</v>
          </cell>
          <cell r="C5500">
            <v>44316</v>
          </cell>
        </row>
        <row r="5501">
          <cell r="A5501" t="str">
            <v>GBPINR21430107.5PE</v>
          </cell>
          <cell r="B5501">
            <v>1025539</v>
          </cell>
          <cell r="C5501">
            <v>44316</v>
          </cell>
        </row>
        <row r="5502">
          <cell r="A5502" t="str">
            <v>GBPINR21430107.75CE</v>
          </cell>
          <cell r="B5502">
            <v>1025795</v>
          </cell>
          <cell r="C5502">
            <v>44316</v>
          </cell>
        </row>
        <row r="5503">
          <cell r="A5503" t="str">
            <v>GBPINR21430107.75PE</v>
          </cell>
          <cell r="B5503">
            <v>1026051</v>
          </cell>
          <cell r="C5503">
            <v>44316</v>
          </cell>
        </row>
        <row r="5504">
          <cell r="A5504" t="str">
            <v>GBPINR21430107CE</v>
          </cell>
          <cell r="B5504">
            <v>345091</v>
          </cell>
          <cell r="C5504">
            <v>44316</v>
          </cell>
        </row>
        <row r="5505">
          <cell r="A5505" t="str">
            <v>GBPINR21430107PE</v>
          </cell>
          <cell r="B5505">
            <v>350211</v>
          </cell>
          <cell r="C5505">
            <v>44316</v>
          </cell>
        </row>
        <row r="5506">
          <cell r="A5506" t="str">
            <v>GBPINR21430108.25CE</v>
          </cell>
          <cell r="B5506">
            <v>3394563</v>
          </cell>
          <cell r="C5506">
            <v>44316</v>
          </cell>
        </row>
        <row r="5507">
          <cell r="A5507" t="str">
            <v>GBPINR21430108.25PE</v>
          </cell>
          <cell r="B5507">
            <v>3394819</v>
          </cell>
          <cell r="C5507">
            <v>44316</v>
          </cell>
        </row>
        <row r="5508">
          <cell r="A5508" t="str">
            <v>GBPINR21430108CE</v>
          </cell>
          <cell r="B5508">
            <v>3252227</v>
          </cell>
          <cell r="C5508">
            <v>44316</v>
          </cell>
        </row>
        <row r="5509">
          <cell r="A5509" t="str">
            <v>GBPINR21430108PE</v>
          </cell>
          <cell r="B5509">
            <v>3252483</v>
          </cell>
          <cell r="C5509">
            <v>44316</v>
          </cell>
        </row>
        <row r="5510">
          <cell r="A5510" t="str">
            <v>GBPINR2143093.25CE</v>
          </cell>
          <cell r="B5510">
            <v>1479171</v>
          </cell>
          <cell r="C5510">
            <v>44316</v>
          </cell>
        </row>
        <row r="5511">
          <cell r="A5511" t="str">
            <v>GBPINR2143093.25PE</v>
          </cell>
          <cell r="B5511">
            <v>1481219</v>
          </cell>
          <cell r="C5511">
            <v>44316</v>
          </cell>
        </row>
        <row r="5512">
          <cell r="A5512" t="str">
            <v>GBPINR2143093.5CE</v>
          </cell>
          <cell r="B5512">
            <v>1481475</v>
          </cell>
          <cell r="C5512">
            <v>44316</v>
          </cell>
        </row>
        <row r="5513">
          <cell r="A5513" t="str">
            <v>GBPINR2143093.5PE</v>
          </cell>
          <cell r="B5513">
            <v>1482755</v>
          </cell>
          <cell r="C5513">
            <v>44316</v>
          </cell>
        </row>
        <row r="5514">
          <cell r="A5514" t="str">
            <v>GBPINR2143093.75CE</v>
          </cell>
          <cell r="B5514">
            <v>1483011</v>
          </cell>
          <cell r="C5514">
            <v>44316</v>
          </cell>
        </row>
        <row r="5515">
          <cell r="A5515" t="str">
            <v>GBPINR2143093.75PE</v>
          </cell>
          <cell r="B5515">
            <v>1483267</v>
          </cell>
          <cell r="C5515">
            <v>44316</v>
          </cell>
        </row>
        <row r="5516">
          <cell r="A5516" t="str">
            <v>GBPINR2143093CE</v>
          </cell>
          <cell r="B5516">
            <v>1478659</v>
          </cell>
          <cell r="C5516">
            <v>44316</v>
          </cell>
        </row>
        <row r="5517">
          <cell r="A5517" t="str">
            <v>GBPINR2143093PE</v>
          </cell>
          <cell r="B5517">
            <v>1478915</v>
          </cell>
          <cell r="C5517">
            <v>44316</v>
          </cell>
        </row>
        <row r="5518">
          <cell r="A5518" t="str">
            <v>GBPINR2143094.25CE</v>
          </cell>
          <cell r="B5518">
            <v>1484035</v>
          </cell>
          <cell r="C5518">
            <v>44316</v>
          </cell>
        </row>
        <row r="5519">
          <cell r="A5519" t="str">
            <v>GBPINR2143094.25PE</v>
          </cell>
          <cell r="B5519">
            <v>1484291</v>
          </cell>
          <cell r="C5519">
            <v>44316</v>
          </cell>
        </row>
        <row r="5520">
          <cell r="A5520" t="str">
            <v>GBPINR2143094.5CE</v>
          </cell>
          <cell r="B5520">
            <v>1484547</v>
          </cell>
          <cell r="C5520">
            <v>44316</v>
          </cell>
        </row>
        <row r="5521">
          <cell r="A5521" t="str">
            <v>GBPINR2143094.5PE</v>
          </cell>
          <cell r="B5521">
            <v>1485059</v>
          </cell>
          <cell r="C5521">
            <v>44316</v>
          </cell>
        </row>
        <row r="5522">
          <cell r="A5522" t="str">
            <v>GBPINR2143094.75CE</v>
          </cell>
          <cell r="B5522">
            <v>1485315</v>
          </cell>
          <cell r="C5522">
            <v>44316</v>
          </cell>
        </row>
        <row r="5523">
          <cell r="A5523" t="str">
            <v>GBPINR2143094.75PE</v>
          </cell>
          <cell r="B5523">
            <v>1485571</v>
          </cell>
          <cell r="C5523">
            <v>44316</v>
          </cell>
        </row>
        <row r="5524">
          <cell r="A5524" t="str">
            <v>GBPINR2143094CE</v>
          </cell>
          <cell r="B5524">
            <v>1483523</v>
          </cell>
          <cell r="C5524">
            <v>44316</v>
          </cell>
        </row>
        <row r="5525">
          <cell r="A5525" t="str">
            <v>GBPINR2143094PE</v>
          </cell>
          <cell r="B5525">
            <v>1483779</v>
          </cell>
          <cell r="C5525">
            <v>44316</v>
          </cell>
        </row>
        <row r="5526">
          <cell r="A5526" t="str">
            <v>GBPINR2143095.25CE</v>
          </cell>
          <cell r="B5526">
            <v>1486339</v>
          </cell>
          <cell r="C5526">
            <v>44316</v>
          </cell>
        </row>
        <row r="5527">
          <cell r="A5527" t="str">
            <v>GBPINR2143095.25PE</v>
          </cell>
          <cell r="B5527">
            <v>1486595</v>
          </cell>
          <cell r="C5527">
            <v>44316</v>
          </cell>
        </row>
        <row r="5528">
          <cell r="A5528" t="str">
            <v>GBPINR2143095.5CE</v>
          </cell>
          <cell r="B5528">
            <v>1488899</v>
          </cell>
          <cell r="C5528">
            <v>44316</v>
          </cell>
        </row>
        <row r="5529">
          <cell r="A5529" t="str">
            <v>GBPINR2143095.5PE</v>
          </cell>
          <cell r="B5529">
            <v>1489155</v>
          </cell>
          <cell r="C5529">
            <v>44316</v>
          </cell>
        </row>
        <row r="5530">
          <cell r="A5530" t="str">
            <v>GBPINR2143095.75CE</v>
          </cell>
          <cell r="B5530">
            <v>1492995</v>
          </cell>
          <cell r="C5530">
            <v>44316</v>
          </cell>
        </row>
        <row r="5531">
          <cell r="A5531" t="str">
            <v>GBPINR2143095.75PE</v>
          </cell>
          <cell r="B5531">
            <v>1493251</v>
          </cell>
          <cell r="C5531">
            <v>44316</v>
          </cell>
        </row>
        <row r="5532">
          <cell r="A5532" t="str">
            <v>GBPINR2143095CE</v>
          </cell>
          <cell r="B5532">
            <v>1485827</v>
          </cell>
          <cell r="C5532">
            <v>44316</v>
          </cell>
        </row>
        <row r="5533">
          <cell r="A5533" t="str">
            <v>GBPINR2143095PE</v>
          </cell>
          <cell r="B5533">
            <v>1486083</v>
          </cell>
          <cell r="C5533">
            <v>44316</v>
          </cell>
        </row>
        <row r="5534">
          <cell r="A5534" t="str">
            <v>GBPINR2143096.25CE</v>
          </cell>
          <cell r="B5534">
            <v>1494019</v>
          </cell>
          <cell r="C5534">
            <v>44316</v>
          </cell>
        </row>
        <row r="5535">
          <cell r="A5535" t="str">
            <v>GBPINR2143096.25PE</v>
          </cell>
          <cell r="B5535">
            <v>1494275</v>
          </cell>
          <cell r="C5535">
            <v>44316</v>
          </cell>
        </row>
        <row r="5536">
          <cell r="A5536" t="str">
            <v>GBPINR2143096.5CE</v>
          </cell>
          <cell r="B5536">
            <v>1494531</v>
          </cell>
          <cell r="C5536">
            <v>44316</v>
          </cell>
        </row>
        <row r="5537">
          <cell r="A5537" t="str">
            <v>GBPINR2143096.5PE</v>
          </cell>
          <cell r="B5537">
            <v>1494787</v>
          </cell>
          <cell r="C5537">
            <v>44316</v>
          </cell>
        </row>
        <row r="5538">
          <cell r="A5538" t="str">
            <v>GBPINR2143096.75CE</v>
          </cell>
          <cell r="B5538">
            <v>1497091</v>
          </cell>
          <cell r="C5538">
            <v>44316</v>
          </cell>
        </row>
        <row r="5539">
          <cell r="A5539" t="str">
            <v>GBPINR2143096.75PE</v>
          </cell>
          <cell r="B5539">
            <v>1497347</v>
          </cell>
          <cell r="C5539">
            <v>44316</v>
          </cell>
        </row>
        <row r="5540">
          <cell r="A5540" t="str">
            <v>GBPINR2143096CE</v>
          </cell>
          <cell r="B5540">
            <v>1493507</v>
          </cell>
          <cell r="C5540">
            <v>44316</v>
          </cell>
        </row>
        <row r="5541">
          <cell r="A5541" t="str">
            <v>GBPINR2143096PE</v>
          </cell>
          <cell r="B5541">
            <v>1493763</v>
          </cell>
          <cell r="C5541">
            <v>44316</v>
          </cell>
        </row>
        <row r="5542">
          <cell r="A5542" t="str">
            <v>GBPINR2143097.25CE</v>
          </cell>
          <cell r="B5542">
            <v>1498627</v>
          </cell>
          <cell r="C5542">
            <v>44316</v>
          </cell>
        </row>
        <row r="5543">
          <cell r="A5543" t="str">
            <v>GBPINR2143097.25PE</v>
          </cell>
          <cell r="B5543">
            <v>1498883</v>
          </cell>
          <cell r="C5543">
            <v>44316</v>
          </cell>
        </row>
        <row r="5544">
          <cell r="A5544" t="str">
            <v>GBPINR2143097.5CE</v>
          </cell>
          <cell r="B5544">
            <v>1499139</v>
          </cell>
          <cell r="C5544">
            <v>44316</v>
          </cell>
        </row>
        <row r="5545">
          <cell r="A5545" t="str">
            <v>GBPINR2143097.5PE</v>
          </cell>
          <cell r="B5545">
            <v>1499395</v>
          </cell>
          <cell r="C5545">
            <v>44316</v>
          </cell>
        </row>
        <row r="5546">
          <cell r="A5546" t="str">
            <v>GBPINR2143097.75CE</v>
          </cell>
          <cell r="B5546">
            <v>1500675</v>
          </cell>
          <cell r="C5546">
            <v>44316</v>
          </cell>
        </row>
        <row r="5547">
          <cell r="A5547" t="str">
            <v>GBPINR2143097.75PE</v>
          </cell>
          <cell r="B5547">
            <v>1500931</v>
          </cell>
          <cell r="C5547">
            <v>44316</v>
          </cell>
        </row>
        <row r="5548">
          <cell r="A5548" t="str">
            <v>GBPINR2143097CE</v>
          </cell>
          <cell r="B5548">
            <v>1497603</v>
          </cell>
          <cell r="C5548">
            <v>44316</v>
          </cell>
        </row>
        <row r="5549">
          <cell r="A5549" t="str">
            <v>GBPINR2143097PE</v>
          </cell>
          <cell r="B5549">
            <v>1497859</v>
          </cell>
          <cell r="C5549">
            <v>44316</v>
          </cell>
        </row>
        <row r="5550">
          <cell r="A5550" t="str">
            <v>GBPINR2143098.25CE</v>
          </cell>
          <cell r="B5550">
            <v>1501699</v>
          </cell>
          <cell r="C5550">
            <v>44316</v>
          </cell>
        </row>
        <row r="5551">
          <cell r="A5551" t="str">
            <v>GBPINR2143098.25PE</v>
          </cell>
          <cell r="B5551">
            <v>1501955</v>
          </cell>
          <cell r="C5551">
            <v>44316</v>
          </cell>
        </row>
        <row r="5552">
          <cell r="A5552" t="str">
            <v>GBPINR2143098.5CE</v>
          </cell>
          <cell r="B5552">
            <v>1778435</v>
          </cell>
          <cell r="C5552">
            <v>44316</v>
          </cell>
        </row>
        <row r="5553">
          <cell r="A5553" t="str">
            <v>GBPINR2143098.5PE</v>
          </cell>
          <cell r="B5553">
            <v>1778691</v>
          </cell>
          <cell r="C5553">
            <v>44316</v>
          </cell>
        </row>
        <row r="5554">
          <cell r="A5554" t="str">
            <v>GBPINR2143098.75CE</v>
          </cell>
          <cell r="B5554">
            <v>1815299</v>
          </cell>
          <cell r="C5554">
            <v>44316</v>
          </cell>
        </row>
        <row r="5555">
          <cell r="A5555" t="str">
            <v>GBPINR2143098.75PE</v>
          </cell>
          <cell r="B5555">
            <v>1815555</v>
          </cell>
          <cell r="C5555">
            <v>44316</v>
          </cell>
        </row>
        <row r="5556">
          <cell r="A5556" t="str">
            <v>GBPINR2143098CE</v>
          </cell>
          <cell r="B5556">
            <v>1501187</v>
          </cell>
          <cell r="C5556">
            <v>44316</v>
          </cell>
        </row>
        <row r="5557">
          <cell r="A5557" t="str">
            <v>GBPINR2143098PE</v>
          </cell>
          <cell r="B5557">
            <v>1501443</v>
          </cell>
          <cell r="C5557">
            <v>44316</v>
          </cell>
        </row>
        <row r="5558">
          <cell r="A5558" t="str">
            <v>GBPINR2143099.25CE</v>
          </cell>
          <cell r="B5558">
            <v>1816323</v>
          </cell>
          <cell r="C5558">
            <v>44316</v>
          </cell>
        </row>
        <row r="5559">
          <cell r="A5559" t="str">
            <v>GBPINR2143099.25PE</v>
          </cell>
          <cell r="B5559">
            <v>1816579</v>
          </cell>
          <cell r="C5559">
            <v>44316</v>
          </cell>
        </row>
        <row r="5560">
          <cell r="A5560" t="str">
            <v>GBPINR2143099.5CE</v>
          </cell>
          <cell r="B5560">
            <v>1816835</v>
          </cell>
          <cell r="C5560">
            <v>44316</v>
          </cell>
        </row>
        <row r="5561">
          <cell r="A5561" t="str">
            <v>GBPINR2143099.5PE</v>
          </cell>
          <cell r="B5561">
            <v>1817091</v>
          </cell>
          <cell r="C5561">
            <v>44316</v>
          </cell>
        </row>
        <row r="5562">
          <cell r="A5562" t="str">
            <v>GBPINR2143099.75CE</v>
          </cell>
          <cell r="B5562">
            <v>1817347</v>
          </cell>
          <cell r="C5562">
            <v>44316</v>
          </cell>
        </row>
        <row r="5563">
          <cell r="A5563" t="str">
            <v>GBPINR2143099.75PE</v>
          </cell>
          <cell r="B5563">
            <v>1817603</v>
          </cell>
          <cell r="C5563">
            <v>44316</v>
          </cell>
        </row>
        <row r="5564">
          <cell r="A5564" t="str">
            <v>GBPINR2143099CE</v>
          </cell>
          <cell r="B5564">
            <v>1815811</v>
          </cell>
          <cell r="C5564">
            <v>44316</v>
          </cell>
        </row>
        <row r="5565">
          <cell r="A5565" t="str">
            <v>GBPINR2143099PE</v>
          </cell>
          <cell r="B5565">
            <v>1816067</v>
          </cell>
          <cell r="C5565">
            <v>44316</v>
          </cell>
        </row>
        <row r="5566">
          <cell r="A5566" t="str">
            <v>GBPINR21MAY100.25CE</v>
          </cell>
          <cell r="B5566">
            <v>3262467</v>
          </cell>
          <cell r="C5566">
            <v>44343</v>
          </cell>
        </row>
        <row r="5567">
          <cell r="A5567" t="str">
            <v>GBPINR21MAY100.25PE</v>
          </cell>
          <cell r="B5567">
            <v>3262723</v>
          </cell>
          <cell r="C5567">
            <v>44343</v>
          </cell>
        </row>
        <row r="5568">
          <cell r="A5568" t="str">
            <v>GBPINR21MAY100.5CE</v>
          </cell>
          <cell r="B5568">
            <v>3262979</v>
          </cell>
          <cell r="C5568">
            <v>44343</v>
          </cell>
        </row>
        <row r="5569">
          <cell r="A5569" t="str">
            <v>GBPINR21MAY100.5PE</v>
          </cell>
          <cell r="B5569">
            <v>3263235</v>
          </cell>
          <cell r="C5569">
            <v>44343</v>
          </cell>
        </row>
        <row r="5570">
          <cell r="A5570" t="str">
            <v>GBPINR21MAY100.75CE</v>
          </cell>
          <cell r="B5570">
            <v>3263491</v>
          </cell>
          <cell r="C5570">
            <v>44343</v>
          </cell>
        </row>
        <row r="5571">
          <cell r="A5571" t="str">
            <v>GBPINR21MAY100.75PE</v>
          </cell>
          <cell r="B5571">
            <v>3263747</v>
          </cell>
          <cell r="C5571">
            <v>44343</v>
          </cell>
        </row>
        <row r="5572">
          <cell r="A5572" t="str">
            <v>GBPINR21MAY100CE</v>
          </cell>
          <cell r="B5572">
            <v>3261955</v>
          </cell>
          <cell r="C5572">
            <v>44343</v>
          </cell>
        </row>
        <row r="5573">
          <cell r="A5573" t="str">
            <v>GBPINR21MAY100PE</v>
          </cell>
          <cell r="B5573">
            <v>3262211</v>
          </cell>
          <cell r="C5573">
            <v>44343</v>
          </cell>
        </row>
        <row r="5574">
          <cell r="A5574" t="str">
            <v>GBPINR21MAY101.25CE</v>
          </cell>
          <cell r="B5574">
            <v>3264515</v>
          </cell>
          <cell r="C5574">
            <v>44343</v>
          </cell>
        </row>
        <row r="5575">
          <cell r="A5575" t="str">
            <v>GBPINR21MAY101.25PE</v>
          </cell>
          <cell r="B5575">
            <v>3264771</v>
          </cell>
          <cell r="C5575">
            <v>44343</v>
          </cell>
        </row>
        <row r="5576">
          <cell r="A5576" t="str">
            <v>GBPINR21MAY101.5CE</v>
          </cell>
          <cell r="B5576">
            <v>3265027</v>
          </cell>
          <cell r="C5576">
            <v>44343</v>
          </cell>
        </row>
        <row r="5577">
          <cell r="A5577" t="str">
            <v>GBPINR21MAY101.5PE</v>
          </cell>
          <cell r="B5577">
            <v>3265283</v>
          </cell>
          <cell r="C5577">
            <v>44343</v>
          </cell>
        </row>
        <row r="5578">
          <cell r="A5578" t="str">
            <v>GBPINR21MAY101.75CE</v>
          </cell>
          <cell r="B5578">
            <v>3265539</v>
          </cell>
          <cell r="C5578">
            <v>44343</v>
          </cell>
        </row>
        <row r="5579">
          <cell r="A5579" t="str">
            <v>GBPINR21MAY101.75PE</v>
          </cell>
          <cell r="B5579">
            <v>3265795</v>
          </cell>
          <cell r="C5579">
            <v>44343</v>
          </cell>
        </row>
        <row r="5580">
          <cell r="A5580" t="str">
            <v>GBPINR21MAY101CE</v>
          </cell>
          <cell r="B5580">
            <v>3264003</v>
          </cell>
          <cell r="C5580">
            <v>44343</v>
          </cell>
        </row>
        <row r="5581">
          <cell r="A5581" t="str">
            <v>GBPINR21MAY101PE</v>
          </cell>
          <cell r="B5581">
            <v>3264259</v>
          </cell>
          <cell r="C5581">
            <v>44343</v>
          </cell>
        </row>
        <row r="5582">
          <cell r="A5582" t="str">
            <v>GBPINR21MAY102.25CE</v>
          </cell>
          <cell r="B5582">
            <v>3266563</v>
          </cell>
          <cell r="C5582">
            <v>44343</v>
          </cell>
        </row>
        <row r="5583">
          <cell r="A5583" t="str">
            <v>GBPINR21MAY102.25PE</v>
          </cell>
          <cell r="B5583">
            <v>3266819</v>
          </cell>
          <cell r="C5583">
            <v>44343</v>
          </cell>
        </row>
        <row r="5584">
          <cell r="A5584" t="str">
            <v>GBPINR21MAY102.5CE</v>
          </cell>
          <cell r="B5584">
            <v>3267075</v>
          </cell>
          <cell r="C5584">
            <v>44343</v>
          </cell>
        </row>
        <row r="5585">
          <cell r="A5585" t="str">
            <v>GBPINR21MAY102.5PE</v>
          </cell>
          <cell r="B5585">
            <v>3267331</v>
          </cell>
          <cell r="C5585">
            <v>44343</v>
          </cell>
        </row>
        <row r="5586">
          <cell r="A5586" t="str">
            <v>GBPINR21MAY102.75CE</v>
          </cell>
          <cell r="B5586">
            <v>3267587</v>
          </cell>
          <cell r="C5586">
            <v>44343</v>
          </cell>
        </row>
        <row r="5587">
          <cell r="A5587" t="str">
            <v>GBPINR21MAY102.75PE</v>
          </cell>
          <cell r="B5587">
            <v>3267843</v>
          </cell>
          <cell r="C5587">
            <v>44343</v>
          </cell>
        </row>
        <row r="5588">
          <cell r="A5588" t="str">
            <v>GBPINR21MAY102CE</v>
          </cell>
          <cell r="B5588">
            <v>3266051</v>
          </cell>
          <cell r="C5588">
            <v>44343</v>
          </cell>
        </row>
        <row r="5589">
          <cell r="A5589" t="str">
            <v>GBPINR21MAY102PE</v>
          </cell>
          <cell r="B5589">
            <v>3266307</v>
          </cell>
          <cell r="C5589">
            <v>44343</v>
          </cell>
        </row>
        <row r="5590">
          <cell r="A5590" t="str">
            <v>GBPINR21MAY103.25CE</v>
          </cell>
          <cell r="B5590">
            <v>3268611</v>
          </cell>
          <cell r="C5590">
            <v>44343</v>
          </cell>
        </row>
        <row r="5591">
          <cell r="A5591" t="str">
            <v>GBPINR21MAY103.25PE</v>
          </cell>
          <cell r="B5591">
            <v>3268867</v>
          </cell>
          <cell r="C5591">
            <v>44343</v>
          </cell>
        </row>
        <row r="5592">
          <cell r="A5592" t="str">
            <v>GBPINR21MAY103.5CE</v>
          </cell>
          <cell r="B5592">
            <v>3269123</v>
          </cell>
          <cell r="C5592">
            <v>44343</v>
          </cell>
        </row>
        <row r="5593">
          <cell r="A5593" t="str">
            <v>GBPINR21MAY103.5PE</v>
          </cell>
          <cell r="B5593">
            <v>3269379</v>
          </cell>
          <cell r="C5593">
            <v>44343</v>
          </cell>
        </row>
        <row r="5594">
          <cell r="A5594" t="str">
            <v>GBPINR21MAY103.75CE</v>
          </cell>
          <cell r="B5594">
            <v>3269635</v>
          </cell>
          <cell r="C5594">
            <v>44343</v>
          </cell>
        </row>
        <row r="5595">
          <cell r="A5595" t="str">
            <v>GBPINR21MAY103.75PE</v>
          </cell>
          <cell r="B5595">
            <v>3269891</v>
          </cell>
          <cell r="C5595">
            <v>44343</v>
          </cell>
        </row>
        <row r="5596">
          <cell r="A5596" t="str">
            <v>GBPINR21MAY103CE</v>
          </cell>
          <cell r="B5596">
            <v>3268099</v>
          </cell>
          <cell r="C5596">
            <v>44343</v>
          </cell>
        </row>
        <row r="5597">
          <cell r="A5597" t="str">
            <v>GBPINR21MAY103PE</v>
          </cell>
          <cell r="B5597">
            <v>3268355</v>
          </cell>
          <cell r="C5597">
            <v>44343</v>
          </cell>
        </row>
        <row r="5598">
          <cell r="A5598" t="str">
            <v>GBPINR21MAY104.25CE</v>
          </cell>
          <cell r="B5598">
            <v>3270659</v>
          </cell>
          <cell r="C5598">
            <v>44343</v>
          </cell>
        </row>
        <row r="5599">
          <cell r="A5599" t="str">
            <v>GBPINR21MAY104.25PE</v>
          </cell>
          <cell r="B5599">
            <v>3270915</v>
          </cell>
          <cell r="C5599">
            <v>44343</v>
          </cell>
        </row>
        <row r="5600">
          <cell r="A5600" t="str">
            <v>GBPINR21MAY104.5CE</v>
          </cell>
          <cell r="B5600">
            <v>3271171</v>
          </cell>
          <cell r="C5600">
            <v>44343</v>
          </cell>
        </row>
        <row r="5601">
          <cell r="A5601" t="str">
            <v>GBPINR21MAY104.5PE</v>
          </cell>
          <cell r="B5601">
            <v>3271427</v>
          </cell>
          <cell r="C5601">
            <v>44343</v>
          </cell>
        </row>
        <row r="5602">
          <cell r="A5602" t="str">
            <v>GBPINR21MAY104.75CE</v>
          </cell>
          <cell r="B5602">
            <v>3271683</v>
          </cell>
          <cell r="C5602">
            <v>44343</v>
          </cell>
        </row>
        <row r="5603">
          <cell r="A5603" t="str">
            <v>GBPINR21MAY104.75PE</v>
          </cell>
          <cell r="B5603">
            <v>3271939</v>
          </cell>
          <cell r="C5603">
            <v>44343</v>
          </cell>
        </row>
        <row r="5604">
          <cell r="A5604" t="str">
            <v>GBPINR21MAY104CE</v>
          </cell>
          <cell r="B5604">
            <v>3270147</v>
          </cell>
          <cell r="C5604">
            <v>44343</v>
          </cell>
        </row>
        <row r="5605">
          <cell r="A5605" t="str">
            <v>GBPINR21MAY104PE</v>
          </cell>
          <cell r="B5605">
            <v>3270403</v>
          </cell>
          <cell r="C5605">
            <v>44343</v>
          </cell>
        </row>
        <row r="5606">
          <cell r="A5606" t="str">
            <v>GBPINR21MAY105.25CE</v>
          </cell>
          <cell r="B5606">
            <v>3272707</v>
          </cell>
          <cell r="C5606">
            <v>44343</v>
          </cell>
        </row>
        <row r="5607">
          <cell r="A5607" t="str">
            <v>GBPINR21MAY105.25PE</v>
          </cell>
          <cell r="B5607">
            <v>3272963</v>
          </cell>
          <cell r="C5607">
            <v>44343</v>
          </cell>
        </row>
        <row r="5608">
          <cell r="A5608" t="str">
            <v>GBPINR21MAY105.5CE</v>
          </cell>
          <cell r="B5608">
            <v>3273219</v>
          </cell>
          <cell r="C5608">
            <v>44343</v>
          </cell>
        </row>
        <row r="5609">
          <cell r="A5609" t="str">
            <v>GBPINR21MAY105.5PE</v>
          </cell>
          <cell r="B5609">
            <v>3273475</v>
          </cell>
          <cell r="C5609">
            <v>44343</v>
          </cell>
        </row>
        <row r="5610">
          <cell r="A5610" t="str">
            <v>GBPINR21MAY105.75CE</v>
          </cell>
          <cell r="B5610">
            <v>3273731</v>
          </cell>
          <cell r="C5610">
            <v>44343</v>
          </cell>
        </row>
        <row r="5611">
          <cell r="A5611" t="str">
            <v>GBPINR21MAY105.75PE</v>
          </cell>
          <cell r="B5611">
            <v>3273987</v>
          </cell>
          <cell r="C5611">
            <v>44343</v>
          </cell>
        </row>
        <row r="5612">
          <cell r="A5612" t="str">
            <v>GBPINR21MAY105CE</v>
          </cell>
          <cell r="B5612">
            <v>3272195</v>
          </cell>
          <cell r="C5612">
            <v>44343</v>
          </cell>
        </row>
        <row r="5613">
          <cell r="A5613" t="str">
            <v>GBPINR21MAY105PE</v>
          </cell>
          <cell r="B5613">
            <v>3272451</v>
          </cell>
          <cell r="C5613">
            <v>44343</v>
          </cell>
        </row>
        <row r="5614">
          <cell r="A5614" t="str">
            <v>GBPINR21MAY106.25CE</v>
          </cell>
          <cell r="B5614">
            <v>3274755</v>
          </cell>
          <cell r="C5614">
            <v>44343</v>
          </cell>
        </row>
        <row r="5615">
          <cell r="A5615" t="str">
            <v>GBPINR21MAY106.25PE</v>
          </cell>
          <cell r="B5615">
            <v>3275011</v>
          </cell>
          <cell r="C5615">
            <v>44343</v>
          </cell>
        </row>
        <row r="5616">
          <cell r="A5616" t="str">
            <v>GBPINR21MAY106.5CE</v>
          </cell>
          <cell r="B5616">
            <v>3275267</v>
          </cell>
          <cell r="C5616">
            <v>44343</v>
          </cell>
        </row>
        <row r="5617">
          <cell r="A5617" t="str">
            <v>GBPINR21MAY106.5PE</v>
          </cell>
          <cell r="B5617">
            <v>3275523</v>
          </cell>
          <cell r="C5617">
            <v>44343</v>
          </cell>
        </row>
        <row r="5618">
          <cell r="A5618" t="str">
            <v>GBPINR21MAY106.75CE</v>
          </cell>
          <cell r="B5618">
            <v>3275779</v>
          </cell>
          <cell r="C5618">
            <v>44343</v>
          </cell>
        </row>
        <row r="5619">
          <cell r="A5619" t="str">
            <v>GBPINR21MAY106.75PE</v>
          </cell>
          <cell r="B5619">
            <v>3276035</v>
          </cell>
          <cell r="C5619">
            <v>44343</v>
          </cell>
        </row>
        <row r="5620">
          <cell r="A5620" t="str">
            <v>GBPINR21MAY106CE</v>
          </cell>
          <cell r="B5620">
            <v>3274243</v>
          </cell>
          <cell r="C5620">
            <v>44343</v>
          </cell>
        </row>
        <row r="5621">
          <cell r="A5621" t="str">
            <v>GBPINR21MAY106PE</v>
          </cell>
          <cell r="B5621">
            <v>3274499</v>
          </cell>
          <cell r="C5621">
            <v>44343</v>
          </cell>
        </row>
        <row r="5622">
          <cell r="A5622" t="str">
            <v>GBPINR21MAY107.25CE</v>
          </cell>
          <cell r="B5622">
            <v>3276803</v>
          </cell>
          <cell r="C5622">
            <v>44343</v>
          </cell>
        </row>
        <row r="5623">
          <cell r="A5623" t="str">
            <v>GBPINR21MAY107.25PE</v>
          </cell>
          <cell r="B5623">
            <v>3277059</v>
          </cell>
          <cell r="C5623">
            <v>44343</v>
          </cell>
        </row>
        <row r="5624">
          <cell r="A5624" t="str">
            <v>GBPINR21MAY107.5CE</v>
          </cell>
          <cell r="B5624">
            <v>3277315</v>
          </cell>
          <cell r="C5624">
            <v>44343</v>
          </cell>
        </row>
        <row r="5625">
          <cell r="A5625" t="str">
            <v>GBPINR21MAY107.5PE</v>
          </cell>
          <cell r="B5625">
            <v>3277571</v>
          </cell>
          <cell r="C5625">
            <v>44343</v>
          </cell>
        </row>
        <row r="5626">
          <cell r="A5626" t="str">
            <v>GBPINR21MAY107.75CE</v>
          </cell>
          <cell r="B5626">
            <v>3277827</v>
          </cell>
          <cell r="C5626">
            <v>44343</v>
          </cell>
        </row>
        <row r="5627">
          <cell r="A5627" t="str">
            <v>GBPINR21MAY107.75PE</v>
          </cell>
          <cell r="B5627">
            <v>3278083</v>
          </cell>
          <cell r="C5627">
            <v>44343</v>
          </cell>
        </row>
        <row r="5628">
          <cell r="A5628" t="str">
            <v>GBPINR21MAY107CE</v>
          </cell>
          <cell r="B5628">
            <v>3276291</v>
          </cell>
          <cell r="C5628">
            <v>44343</v>
          </cell>
        </row>
        <row r="5629">
          <cell r="A5629" t="str">
            <v>GBPINR21MAY107PE</v>
          </cell>
          <cell r="B5629">
            <v>3276547</v>
          </cell>
          <cell r="C5629">
            <v>44343</v>
          </cell>
        </row>
        <row r="5630">
          <cell r="A5630" t="str">
            <v>GBPINR21MAY108.25CE</v>
          </cell>
          <cell r="B5630">
            <v>3397123</v>
          </cell>
          <cell r="C5630">
            <v>44343</v>
          </cell>
        </row>
        <row r="5631">
          <cell r="A5631" t="str">
            <v>GBPINR21MAY108.25PE</v>
          </cell>
          <cell r="B5631">
            <v>3397379</v>
          </cell>
          <cell r="C5631">
            <v>44343</v>
          </cell>
        </row>
        <row r="5632">
          <cell r="A5632" t="str">
            <v>GBPINR21MAY108CE</v>
          </cell>
          <cell r="B5632">
            <v>3278339</v>
          </cell>
          <cell r="C5632">
            <v>44343</v>
          </cell>
        </row>
        <row r="5633">
          <cell r="A5633" t="str">
            <v>GBPINR21MAY108PE</v>
          </cell>
          <cell r="B5633">
            <v>3278595</v>
          </cell>
          <cell r="C5633">
            <v>44343</v>
          </cell>
        </row>
        <row r="5634">
          <cell r="A5634" t="str">
            <v>GBPINR21MAY96.25CE</v>
          </cell>
          <cell r="B5634">
            <v>3254275</v>
          </cell>
          <cell r="C5634">
            <v>44343</v>
          </cell>
        </row>
        <row r="5635">
          <cell r="A5635" t="str">
            <v>GBPINR21MAY96.25PE</v>
          </cell>
          <cell r="B5635">
            <v>3254531</v>
          </cell>
          <cell r="C5635">
            <v>44343</v>
          </cell>
        </row>
        <row r="5636">
          <cell r="A5636" t="str">
            <v>GBPINR21MAY96.5CE</v>
          </cell>
          <cell r="B5636">
            <v>3254787</v>
          </cell>
          <cell r="C5636">
            <v>44343</v>
          </cell>
        </row>
        <row r="5637">
          <cell r="A5637" t="str">
            <v>GBPINR21MAY96.5PE</v>
          </cell>
          <cell r="B5637">
            <v>3255043</v>
          </cell>
          <cell r="C5637">
            <v>44343</v>
          </cell>
        </row>
        <row r="5638">
          <cell r="A5638" t="str">
            <v>GBPINR21MAY96.75CE</v>
          </cell>
          <cell r="B5638">
            <v>3255299</v>
          </cell>
          <cell r="C5638">
            <v>44343</v>
          </cell>
        </row>
        <row r="5639">
          <cell r="A5639" t="str">
            <v>GBPINR21MAY96.75PE</v>
          </cell>
          <cell r="B5639">
            <v>3255555</v>
          </cell>
          <cell r="C5639">
            <v>44343</v>
          </cell>
        </row>
        <row r="5640">
          <cell r="A5640" t="str">
            <v>GBPINR21MAY96CE</v>
          </cell>
          <cell r="B5640">
            <v>3253763</v>
          </cell>
          <cell r="C5640">
            <v>44343</v>
          </cell>
        </row>
        <row r="5641">
          <cell r="A5641" t="str">
            <v>GBPINR21MAY96PE</v>
          </cell>
          <cell r="B5641">
            <v>3254019</v>
          </cell>
          <cell r="C5641">
            <v>44343</v>
          </cell>
        </row>
        <row r="5642">
          <cell r="A5642" t="str">
            <v>GBPINR21MAY97.25CE</v>
          </cell>
          <cell r="B5642">
            <v>3256323</v>
          </cell>
          <cell r="C5642">
            <v>44343</v>
          </cell>
        </row>
        <row r="5643">
          <cell r="A5643" t="str">
            <v>GBPINR21MAY97.25PE</v>
          </cell>
          <cell r="B5643">
            <v>3256579</v>
          </cell>
          <cell r="C5643">
            <v>44343</v>
          </cell>
        </row>
        <row r="5644">
          <cell r="A5644" t="str">
            <v>GBPINR21MAY97.5CE</v>
          </cell>
          <cell r="B5644">
            <v>3256835</v>
          </cell>
          <cell r="C5644">
            <v>44343</v>
          </cell>
        </row>
        <row r="5645">
          <cell r="A5645" t="str">
            <v>GBPINR21MAY97.5PE</v>
          </cell>
          <cell r="B5645">
            <v>3257091</v>
          </cell>
          <cell r="C5645">
            <v>44343</v>
          </cell>
        </row>
        <row r="5646">
          <cell r="A5646" t="str">
            <v>GBPINR21MAY97.75CE</v>
          </cell>
          <cell r="B5646">
            <v>3257347</v>
          </cell>
          <cell r="C5646">
            <v>44343</v>
          </cell>
        </row>
        <row r="5647">
          <cell r="A5647" t="str">
            <v>GBPINR21MAY97.75PE</v>
          </cell>
          <cell r="B5647">
            <v>3257603</v>
          </cell>
          <cell r="C5647">
            <v>44343</v>
          </cell>
        </row>
        <row r="5648">
          <cell r="A5648" t="str">
            <v>GBPINR21MAY97CE</v>
          </cell>
          <cell r="B5648">
            <v>3255811</v>
          </cell>
          <cell r="C5648">
            <v>44343</v>
          </cell>
        </row>
        <row r="5649">
          <cell r="A5649" t="str">
            <v>GBPINR21MAY97PE</v>
          </cell>
          <cell r="B5649">
            <v>3256067</v>
          </cell>
          <cell r="C5649">
            <v>44343</v>
          </cell>
        </row>
        <row r="5650">
          <cell r="A5650" t="str">
            <v>GBPINR21MAY98.25CE</v>
          </cell>
          <cell r="B5650">
            <v>3258371</v>
          </cell>
          <cell r="C5650">
            <v>44343</v>
          </cell>
        </row>
        <row r="5651">
          <cell r="A5651" t="str">
            <v>GBPINR21MAY98.25PE</v>
          </cell>
          <cell r="B5651">
            <v>3258627</v>
          </cell>
          <cell r="C5651">
            <v>44343</v>
          </cell>
        </row>
        <row r="5652">
          <cell r="A5652" t="str">
            <v>GBPINR21MAY98.5CE</v>
          </cell>
          <cell r="B5652">
            <v>3258883</v>
          </cell>
          <cell r="C5652">
            <v>44343</v>
          </cell>
        </row>
        <row r="5653">
          <cell r="A5653" t="str">
            <v>GBPINR21MAY98.5PE</v>
          </cell>
          <cell r="B5653">
            <v>3259139</v>
          </cell>
          <cell r="C5653">
            <v>44343</v>
          </cell>
        </row>
        <row r="5654">
          <cell r="A5654" t="str">
            <v>GBPINR21MAY98.75CE</v>
          </cell>
          <cell r="B5654">
            <v>3259395</v>
          </cell>
          <cell r="C5654">
            <v>44343</v>
          </cell>
        </row>
        <row r="5655">
          <cell r="A5655" t="str">
            <v>GBPINR21MAY98.75PE</v>
          </cell>
          <cell r="B5655">
            <v>3259651</v>
          </cell>
          <cell r="C5655">
            <v>44343</v>
          </cell>
        </row>
        <row r="5656">
          <cell r="A5656" t="str">
            <v>GBPINR21MAY98CE</v>
          </cell>
          <cell r="B5656">
            <v>3257859</v>
          </cell>
          <cell r="C5656">
            <v>44343</v>
          </cell>
        </row>
        <row r="5657">
          <cell r="A5657" t="str">
            <v>GBPINR21MAY98PE</v>
          </cell>
          <cell r="B5657">
            <v>3258115</v>
          </cell>
          <cell r="C5657">
            <v>44343</v>
          </cell>
        </row>
        <row r="5658">
          <cell r="A5658" t="str">
            <v>GBPINR21MAY99.25CE</v>
          </cell>
          <cell r="B5658">
            <v>3260419</v>
          </cell>
          <cell r="C5658">
            <v>44343</v>
          </cell>
        </row>
        <row r="5659">
          <cell r="A5659" t="str">
            <v>GBPINR21MAY99.25PE</v>
          </cell>
          <cell r="B5659">
            <v>3260675</v>
          </cell>
          <cell r="C5659">
            <v>44343</v>
          </cell>
        </row>
        <row r="5660">
          <cell r="A5660" t="str">
            <v>GBPINR21MAY99.5CE</v>
          </cell>
          <cell r="B5660">
            <v>3260931</v>
          </cell>
          <cell r="C5660">
            <v>44343</v>
          </cell>
        </row>
        <row r="5661">
          <cell r="A5661" t="str">
            <v>GBPINR21MAY99.5PE</v>
          </cell>
          <cell r="B5661">
            <v>3261187</v>
          </cell>
          <cell r="C5661">
            <v>44343</v>
          </cell>
        </row>
        <row r="5662">
          <cell r="A5662" t="str">
            <v>GBPINR21MAY99.75CE</v>
          </cell>
          <cell r="B5662">
            <v>3261443</v>
          </cell>
          <cell r="C5662">
            <v>44343</v>
          </cell>
        </row>
        <row r="5663">
          <cell r="A5663" t="str">
            <v>GBPINR21MAY99.75PE</v>
          </cell>
          <cell r="B5663">
            <v>3261699</v>
          </cell>
          <cell r="C5663">
            <v>44343</v>
          </cell>
        </row>
        <row r="5664">
          <cell r="A5664" t="str">
            <v>GBPINR21MAY99CE</v>
          </cell>
          <cell r="B5664">
            <v>3259907</v>
          </cell>
          <cell r="C5664">
            <v>44343</v>
          </cell>
        </row>
        <row r="5665">
          <cell r="A5665" t="str">
            <v>GBPINR21MAY99PE</v>
          </cell>
          <cell r="B5665">
            <v>3260163</v>
          </cell>
          <cell r="C5665">
            <v>44343</v>
          </cell>
        </row>
        <row r="5666">
          <cell r="A5666" t="str">
            <v>GBPINR21507100.25CE</v>
          </cell>
          <cell r="B5666">
            <v>3006211</v>
          </cell>
          <cell r="C5666">
            <v>44323</v>
          </cell>
        </row>
        <row r="5667">
          <cell r="A5667" t="str">
            <v>GBPINR21507100.25PE</v>
          </cell>
          <cell r="B5667">
            <v>3006467</v>
          </cell>
          <cell r="C5667">
            <v>44323</v>
          </cell>
        </row>
        <row r="5668">
          <cell r="A5668" t="str">
            <v>GBPINR21507100.5CE</v>
          </cell>
          <cell r="B5668">
            <v>3006723</v>
          </cell>
          <cell r="C5668">
            <v>44323</v>
          </cell>
        </row>
        <row r="5669">
          <cell r="A5669" t="str">
            <v>GBPINR21507100.5PE</v>
          </cell>
          <cell r="B5669">
            <v>3006979</v>
          </cell>
          <cell r="C5669">
            <v>44323</v>
          </cell>
        </row>
        <row r="5670">
          <cell r="A5670" t="str">
            <v>GBPINR21507100.75CE</v>
          </cell>
          <cell r="B5670">
            <v>3007235</v>
          </cell>
          <cell r="C5670">
            <v>44323</v>
          </cell>
        </row>
        <row r="5671">
          <cell r="A5671" t="str">
            <v>GBPINR21507100.75PE</v>
          </cell>
          <cell r="B5671">
            <v>3007491</v>
          </cell>
          <cell r="C5671">
            <v>44323</v>
          </cell>
        </row>
        <row r="5672">
          <cell r="A5672" t="str">
            <v>GBPINR21507100CE</v>
          </cell>
          <cell r="B5672">
            <v>3005699</v>
          </cell>
          <cell r="C5672">
            <v>44323</v>
          </cell>
        </row>
        <row r="5673">
          <cell r="A5673" t="str">
            <v>GBPINR21507100PE</v>
          </cell>
          <cell r="B5673">
            <v>3005955</v>
          </cell>
          <cell r="C5673">
            <v>44323</v>
          </cell>
        </row>
        <row r="5674">
          <cell r="A5674" t="str">
            <v>GBPINR21507101.25CE</v>
          </cell>
          <cell r="B5674">
            <v>3008259</v>
          </cell>
          <cell r="C5674">
            <v>44323</v>
          </cell>
        </row>
        <row r="5675">
          <cell r="A5675" t="str">
            <v>GBPINR21507101.25PE</v>
          </cell>
          <cell r="B5675">
            <v>3008515</v>
          </cell>
          <cell r="C5675">
            <v>44323</v>
          </cell>
        </row>
        <row r="5676">
          <cell r="A5676" t="str">
            <v>GBPINR21507101.5CE</v>
          </cell>
          <cell r="B5676">
            <v>3008771</v>
          </cell>
          <cell r="C5676">
            <v>44323</v>
          </cell>
        </row>
        <row r="5677">
          <cell r="A5677" t="str">
            <v>GBPINR21507101.5PE</v>
          </cell>
          <cell r="B5677">
            <v>3009027</v>
          </cell>
          <cell r="C5677">
            <v>44323</v>
          </cell>
        </row>
        <row r="5678">
          <cell r="A5678" t="str">
            <v>GBPINR21507101.75CE</v>
          </cell>
          <cell r="B5678">
            <v>3009283</v>
          </cell>
          <cell r="C5678">
            <v>44323</v>
          </cell>
        </row>
        <row r="5679">
          <cell r="A5679" t="str">
            <v>GBPINR21507101.75PE</v>
          </cell>
          <cell r="B5679">
            <v>3009539</v>
          </cell>
          <cell r="C5679">
            <v>44323</v>
          </cell>
        </row>
        <row r="5680">
          <cell r="A5680" t="str">
            <v>GBPINR21507101CE</v>
          </cell>
          <cell r="B5680">
            <v>3007747</v>
          </cell>
          <cell r="C5680">
            <v>44323</v>
          </cell>
        </row>
        <row r="5681">
          <cell r="A5681" t="str">
            <v>GBPINR21507101PE</v>
          </cell>
          <cell r="B5681">
            <v>3008003</v>
          </cell>
          <cell r="C5681">
            <v>44323</v>
          </cell>
        </row>
        <row r="5682">
          <cell r="A5682" t="str">
            <v>GBPINR21507102.25CE</v>
          </cell>
          <cell r="B5682">
            <v>3010307</v>
          </cell>
          <cell r="C5682">
            <v>44323</v>
          </cell>
        </row>
        <row r="5683">
          <cell r="A5683" t="str">
            <v>GBPINR21507102.25PE</v>
          </cell>
          <cell r="B5683">
            <v>3010563</v>
          </cell>
          <cell r="C5683">
            <v>44323</v>
          </cell>
        </row>
        <row r="5684">
          <cell r="A5684" t="str">
            <v>GBPINR21507102.5CE</v>
          </cell>
          <cell r="B5684">
            <v>3010819</v>
          </cell>
          <cell r="C5684">
            <v>44323</v>
          </cell>
        </row>
        <row r="5685">
          <cell r="A5685" t="str">
            <v>GBPINR21507102.5PE</v>
          </cell>
          <cell r="B5685">
            <v>3011075</v>
          </cell>
          <cell r="C5685">
            <v>44323</v>
          </cell>
        </row>
        <row r="5686">
          <cell r="A5686" t="str">
            <v>GBPINR21507102.75CE</v>
          </cell>
          <cell r="B5686">
            <v>3011331</v>
          </cell>
          <cell r="C5686">
            <v>44323</v>
          </cell>
        </row>
        <row r="5687">
          <cell r="A5687" t="str">
            <v>GBPINR21507102.75PE</v>
          </cell>
          <cell r="B5687">
            <v>3011587</v>
          </cell>
          <cell r="C5687">
            <v>44323</v>
          </cell>
        </row>
        <row r="5688">
          <cell r="A5688" t="str">
            <v>GBPINR21507102CE</v>
          </cell>
          <cell r="B5688">
            <v>3009795</v>
          </cell>
          <cell r="C5688">
            <v>44323</v>
          </cell>
        </row>
        <row r="5689">
          <cell r="A5689" t="str">
            <v>GBPINR21507102PE</v>
          </cell>
          <cell r="B5689">
            <v>3010051</v>
          </cell>
          <cell r="C5689">
            <v>44323</v>
          </cell>
        </row>
        <row r="5690">
          <cell r="A5690" t="str">
            <v>GBPINR21507103.25CE</v>
          </cell>
          <cell r="B5690">
            <v>3012355</v>
          </cell>
          <cell r="C5690">
            <v>44323</v>
          </cell>
        </row>
        <row r="5691">
          <cell r="A5691" t="str">
            <v>GBPINR21507103.25PE</v>
          </cell>
          <cell r="B5691">
            <v>3012611</v>
          </cell>
          <cell r="C5691">
            <v>44323</v>
          </cell>
        </row>
        <row r="5692">
          <cell r="A5692" t="str">
            <v>GBPINR21507103.5CE</v>
          </cell>
          <cell r="B5692">
            <v>3012867</v>
          </cell>
          <cell r="C5692">
            <v>44323</v>
          </cell>
        </row>
        <row r="5693">
          <cell r="A5693" t="str">
            <v>GBPINR21507103.5PE</v>
          </cell>
          <cell r="B5693">
            <v>3013123</v>
          </cell>
          <cell r="C5693">
            <v>44323</v>
          </cell>
        </row>
        <row r="5694">
          <cell r="A5694" t="str">
            <v>GBPINR21507103.75CE</v>
          </cell>
          <cell r="B5694">
            <v>3013379</v>
          </cell>
          <cell r="C5694">
            <v>44323</v>
          </cell>
        </row>
        <row r="5695">
          <cell r="A5695" t="str">
            <v>GBPINR21507103.75PE</v>
          </cell>
          <cell r="B5695">
            <v>3013635</v>
          </cell>
          <cell r="C5695">
            <v>44323</v>
          </cell>
        </row>
        <row r="5696">
          <cell r="A5696" t="str">
            <v>GBPINR21507103CE</v>
          </cell>
          <cell r="B5696">
            <v>3011843</v>
          </cell>
          <cell r="C5696">
            <v>44323</v>
          </cell>
        </row>
        <row r="5697">
          <cell r="A5697" t="str">
            <v>GBPINR21507103PE</v>
          </cell>
          <cell r="B5697">
            <v>3012099</v>
          </cell>
          <cell r="C5697">
            <v>44323</v>
          </cell>
        </row>
        <row r="5698">
          <cell r="A5698" t="str">
            <v>GBPINR21507104.25CE</v>
          </cell>
          <cell r="B5698">
            <v>3014403</v>
          </cell>
          <cell r="C5698">
            <v>44323</v>
          </cell>
        </row>
        <row r="5699">
          <cell r="A5699" t="str">
            <v>GBPINR21507104.25PE</v>
          </cell>
          <cell r="B5699">
            <v>3014659</v>
          </cell>
          <cell r="C5699">
            <v>44323</v>
          </cell>
        </row>
        <row r="5700">
          <cell r="A5700" t="str">
            <v>GBPINR21507104.5CE</v>
          </cell>
          <cell r="B5700">
            <v>3014915</v>
          </cell>
          <cell r="C5700">
            <v>44323</v>
          </cell>
        </row>
        <row r="5701">
          <cell r="A5701" t="str">
            <v>GBPINR21507104.5PE</v>
          </cell>
          <cell r="B5701">
            <v>3015171</v>
          </cell>
          <cell r="C5701">
            <v>44323</v>
          </cell>
        </row>
        <row r="5702">
          <cell r="A5702" t="str">
            <v>GBPINR21507104.75CE</v>
          </cell>
          <cell r="B5702">
            <v>3015427</v>
          </cell>
          <cell r="C5702">
            <v>44323</v>
          </cell>
        </row>
        <row r="5703">
          <cell r="A5703" t="str">
            <v>GBPINR21507104.75PE</v>
          </cell>
          <cell r="B5703">
            <v>3015683</v>
          </cell>
          <cell r="C5703">
            <v>44323</v>
          </cell>
        </row>
        <row r="5704">
          <cell r="A5704" t="str">
            <v>GBPINR21507104CE</v>
          </cell>
          <cell r="B5704">
            <v>3013891</v>
          </cell>
          <cell r="C5704">
            <v>44323</v>
          </cell>
        </row>
        <row r="5705">
          <cell r="A5705" t="str">
            <v>GBPINR21507104PE</v>
          </cell>
          <cell r="B5705">
            <v>3014147</v>
          </cell>
          <cell r="C5705">
            <v>44323</v>
          </cell>
        </row>
        <row r="5706">
          <cell r="A5706" t="str">
            <v>GBPINR21507105.25CE</v>
          </cell>
          <cell r="B5706">
            <v>3016451</v>
          </cell>
          <cell r="C5706">
            <v>44323</v>
          </cell>
        </row>
        <row r="5707">
          <cell r="A5707" t="str">
            <v>GBPINR21507105.25PE</v>
          </cell>
          <cell r="B5707">
            <v>3016707</v>
          </cell>
          <cell r="C5707">
            <v>44323</v>
          </cell>
        </row>
        <row r="5708">
          <cell r="A5708" t="str">
            <v>GBPINR21507105.5CE</v>
          </cell>
          <cell r="B5708">
            <v>3016963</v>
          </cell>
          <cell r="C5708">
            <v>44323</v>
          </cell>
        </row>
        <row r="5709">
          <cell r="A5709" t="str">
            <v>GBPINR21507105.5PE</v>
          </cell>
          <cell r="B5709">
            <v>3017219</v>
          </cell>
          <cell r="C5709">
            <v>44323</v>
          </cell>
        </row>
        <row r="5710">
          <cell r="A5710" t="str">
            <v>GBPINR21507105.75CE</v>
          </cell>
          <cell r="B5710">
            <v>3017475</v>
          </cell>
          <cell r="C5710">
            <v>44323</v>
          </cell>
        </row>
        <row r="5711">
          <cell r="A5711" t="str">
            <v>GBPINR21507105.75PE</v>
          </cell>
          <cell r="B5711">
            <v>3017731</v>
          </cell>
          <cell r="C5711">
            <v>44323</v>
          </cell>
        </row>
        <row r="5712">
          <cell r="A5712" t="str">
            <v>GBPINR21507105CE</v>
          </cell>
          <cell r="B5712">
            <v>3015939</v>
          </cell>
          <cell r="C5712">
            <v>44323</v>
          </cell>
        </row>
        <row r="5713">
          <cell r="A5713" t="str">
            <v>GBPINR21507105PE</v>
          </cell>
          <cell r="B5713">
            <v>3016195</v>
          </cell>
          <cell r="C5713">
            <v>44323</v>
          </cell>
        </row>
        <row r="5714">
          <cell r="A5714" t="str">
            <v>GBPINR21507106.25CE</v>
          </cell>
          <cell r="B5714">
            <v>3018499</v>
          </cell>
          <cell r="C5714">
            <v>44323</v>
          </cell>
        </row>
        <row r="5715">
          <cell r="A5715" t="str">
            <v>GBPINR21507106.25PE</v>
          </cell>
          <cell r="B5715">
            <v>3018755</v>
          </cell>
          <cell r="C5715">
            <v>44323</v>
          </cell>
        </row>
        <row r="5716">
          <cell r="A5716" t="str">
            <v>GBPINR21507106.5CE</v>
          </cell>
          <cell r="B5716">
            <v>3019011</v>
          </cell>
          <cell r="C5716">
            <v>44323</v>
          </cell>
        </row>
        <row r="5717">
          <cell r="A5717" t="str">
            <v>GBPINR21507106.5PE</v>
          </cell>
          <cell r="B5717">
            <v>3019267</v>
          </cell>
          <cell r="C5717">
            <v>44323</v>
          </cell>
        </row>
        <row r="5718">
          <cell r="A5718" t="str">
            <v>GBPINR21507106.75CE</v>
          </cell>
          <cell r="B5718">
            <v>3019523</v>
          </cell>
          <cell r="C5718">
            <v>44323</v>
          </cell>
        </row>
        <row r="5719">
          <cell r="A5719" t="str">
            <v>GBPINR21507106.75PE</v>
          </cell>
          <cell r="B5719">
            <v>3019779</v>
          </cell>
          <cell r="C5719">
            <v>44323</v>
          </cell>
        </row>
        <row r="5720">
          <cell r="A5720" t="str">
            <v>GBPINR21507106CE</v>
          </cell>
          <cell r="B5720">
            <v>3017987</v>
          </cell>
          <cell r="C5720">
            <v>44323</v>
          </cell>
        </row>
        <row r="5721">
          <cell r="A5721" t="str">
            <v>GBPINR21507106PE</v>
          </cell>
          <cell r="B5721">
            <v>3018243</v>
          </cell>
          <cell r="C5721">
            <v>44323</v>
          </cell>
        </row>
        <row r="5722">
          <cell r="A5722" t="str">
            <v>GBPINR21507107.25CE</v>
          </cell>
          <cell r="B5722">
            <v>621059</v>
          </cell>
          <cell r="C5722">
            <v>44323</v>
          </cell>
        </row>
        <row r="5723">
          <cell r="A5723" t="str">
            <v>GBPINR21507107.25PE</v>
          </cell>
          <cell r="B5723">
            <v>621315</v>
          </cell>
          <cell r="C5723">
            <v>44323</v>
          </cell>
        </row>
        <row r="5724">
          <cell r="A5724" t="str">
            <v>GBPINR21507107.5CE</v>
          </cell>
          <cell r="B5724">
            <v>1026307</v>
          </cell>
          <cell r="C5724">
            <v>44323</v>
          </cell>
        </row>
        <row r="5725">
          <cell r="A5725" t="str">
            <v>GBPINR21507107.5PE</v>
          </cell>
          <cell r="B5725">
            <v>1026563</v>
          </cell>
          <cell r="C5725">
            <v>44323</v>
          </cell>
        </row>
        <row r="5726">
          <cell r="A5726" t="str">
            <v>GBPINR21507107.75CE</v>
          </cell>
          <cell r="B5726">
            <v>1026819</v>
          </cell>
          <cell r="C5726">
            <v>44323</v>
          </cell>
        </row>
        <row r="5727">
          <cell r="A5727" t="str">
            <v>GBPINR21507107.75PE</v>
          </cell>
          <cell r="B5727">
            <v>1027075</v>
          </cell>
          <cell r="C5727">
            <v>44323</v>
          </cell>
        </row>
        <row r="5728">
          <cell r="A5728" t="str">
            <v>GBPINR21507107CE</v>
          </cell>
          <cell r="B5728">
            <v>350467</v>
          </cell>
          <cell r="C5728">
            <v>44323</v>
          </cell>
        </row>
        <row r="5729">
          <cell r="A5729" t="str">
            <v>GBPINR21507107PE</v>
          </cell>
          <cell r="B5729">
            <v>350723</v>
          </cell>
          <cell r="C5729">
            <v>44323</v>
          </cell>
        </row>
        <row r="5730">
          <cell r="A5730" t="str">
            <v>GBPINR21507108.25CE</v>
          </cell>
          <cell r="B5730">
            <v>3396099</v>
          </cell>
          <cell r="C5730">
            <v>44323</v>
          </cell>
        </row>
        <row r="5731">
          <cell r="A5731" t="str">
            <v>GBPINR21507108.25PE</v>
          </cell>
          <cell r="B5731">
            <v>3396355</v>
          </cell>
          <cell r="C5731">
            <v>44323</v>
          </cell>
        </row>
        <row r="5732">
          <cell r="A5732" t="str">
            <v>GBPINR21507108CE</v>
          </cell>
          <cell r="B5732">
            <v>3252739</v>
          </cell>
          <cell r="C5732">
            <v>44323</v>
          </cell>
        </row>
        <row r="5733">
          <cell r="A5733" t="str">
            <v>GBPINR21507108PE</v>
          </cell>
          <cell r="B5733">
            <v>3252995</v>
          </cell>
          <cell r="C5733">
            <v>44323</v>
          </cell>
        </row>
        <row r="5734">
          <cell r="A5734" t="str">
            <v>GBPINR2150794.25CE</v>
          </cell>
          <cell r="B5734">
            <v>3121923</v>
          </cell>
          <cell r="C5734">
            <v>44323</v>
          </cell>
        </row>
        <row r="5735">
          <cell r="A5735" t="str">
            <v>GBPINR2150794.25PE</v>
          </cell>
          <cell r="B5735">
            <v>3122179</v>
          </cell>
          <cell r="C5735">
            <v>44323</v>
          </cell>
        </row>
        <row r="5736">
          <cell r="A5736" t="str">
            <v>GBPINR2150794.5CE</v>
          </cell>
          <cell r="B5736">
            <v>3122435</v>
          </cell>
          <cell r="C5736">
            <v>44323</v>
          </cell>
        </row>
        <row r="5737">
          <cell r="A5737" t="str">
            <v>GBPINR2150794.5PE</v>
          </cell>
          <cell r="B5737">
            <v>3122691</v>
          </cell>
          <cell r="C5737">
            <v>44323</v>
          </cell>
        </row>
        <row r="5738">
          <cell r="A5738" t="str">
            <v>GBPINR2150794.75CE</v>
          </cell>
          <cell r="B5738">
            <v>2994947</v>
          </cell>
          <cell r="C5738">
            <v>44323</v>
          </cell>
        </row>
        <row r="5739">
          <cell r="A5739" t="str">
            <v>GBPINR2150794.75PE</v>
          </cell>
          <cell r="B5739">
            <v>2995203</v>
          </cell>
          <cell r="C5739">
            <v>44323</v>
          </cell>
        </row>
        <row r="5740">
          <cell r="A5740" t="str">
            <v>GBPINR2150794CE</v>
          </cell>
          <cell r="B5740">
            <v>3121411</v>
          </cell>
          <cell r="C5740">
            <v>44323</v>
          </cell>
        </row>
        <row r="5741">
          <cell r="A5741" t="str">
            <v>GBPINR2150794PE</v>
          </cell>
          <cell r="B5741">
            <v>3121667</v>
          </cell>
          <cell r="C5741">
            <v>44323</v>
          </cell>
        </row>
        <row r="5742">
          <cell r="A5742" t="str">
            <v>GBPINR2150795.25CE</v>
          </cell>
          <cell r="B5742">
            <v>2995971</v>
          </cell>
          <cell r="C5742">
            <v>44323</v>
          </cell>
        </row>
        <row r="5743">
          <cell r="A5743" t="str">
            <v>GBPINR2150795.25PE</v>
          </cell>
          <cell r="B5743">
            <v>2996227</v>
          </cell>
          <cell r="C5743">
            <v>44323</v>
          </cell>
        </row>
        <row r="5744">
          <cell r="A5744" t="str">
            <v>GBPINR2150795.5CE</v>
          </cell>
          <cell r="B5744">
            <v>2996483</v>
          </cell>
          <cell r="C5744">
            <v>44323</v>
          </cell>
        </row>
        <row r="5745">
          <cell r="A5745" t="str">
            <v>GBPINR2150795.5PE</v>
          </cell>
          <cell r="B5745">
            <v>2996739</v>
          </cell>
          <cell r="C5745">
            <v>44323</v>
          </cell>
        </row>
        <row r="5746">
          <cell r="A5746" t="str">
            <v>GBPINR2150795.75CE</v>
          </cell>
          <cell r="B5746">
            <v>2996995</v>
          </cell>
          <cell r="C5746">
            <v>44323</v>
          </cell>
        </row>
        <row r="5747">
          <cell r="A5747" t="str">
            <v>GBPINR2150795.75PE</v>
          </cell>
          <cell r="B5747">
            <v>2997251</v>
          </cell>
          <cell r="C5747">
            <v>44323</v>
          </cell>
        </row>
        <row r="5748">
          <cell r="A5748" t="str">
            <v>GBPINR2150795CE</v>
          </cell>
          <cell r="B5748">
            <v>2995459</v>
          </cell>
          <cell r="C5748">
            <v>44323</v>
          </cell>
        </row>
        <row r="5749">
          <cell r="A5749" t="str">
            <v>GBPINR2150795PE</v>
          </cell>
          <cell r="B5749">
            <v>2995715</v>
          </cell>
          <cell r="C5749">
            <v>44323</v>
          </cell>
        </row>
        <row r="5750">
          <cell r="A5750" t="str">
            <v>GBPINR2150796.25CE</v>
          </cell>
          <cell r="B5750">
            <v>2998019</v>
          </cell>
          <cell r="C5750">
            <v>44323</v>
          </cell>
        </row>
        <row r="5751">
          <cell r="A5751" t="str">
            <v>GBPINR2150796.25PE</v>
          </cell>
          <cell r="B5751">
            <v>2998275</v>
          </cell>
          <cell r="C5751">
            <v>44323</v>
          </cell>
        </row>
        <row r="5752">
          <cell r="A5752" t="str">
            <v>GBPINR2150796.5CE</v>
          </cell>
          <cell r="B5752">
            <v>2998531</v>
          </cell>
          <cell r="C5752">
            <v>44323</v>
          </cell>
        </row>
        <row r="5753">
          <cell r="A5753" t="str">
            <v>GBPINR2150796.5PE</v>
          </cell>
          <cell r="B5753">
            <v>2998787</v>
          </cell>
          <cell r="C5753">
            <v>44323</v>
          </cell>
        </row>
        <row r="5754">
          <cell r="A5754" t="str">
            <v>GBPINR2150796.75CE</v>
          </cell>
          <cell r="B5754">
            <v>2999043</v>
          </cell>
          <cell r="C5754">
            <v>44323</v>
          </cell>
        </row>
        <row r="5755">
          <cell r="A5755" t="str">
            <v>GBPINR2150796.75PE</v>
          </cell>
          <cell r="B5755">
            <v>2999299</v>
          </cell>
          <cell r="C5755">
            <v>44323</v>
          </cell>
        </row>
        <row r="5756">
          <cell r="A5756" t="str">
            <v>GBPINR2150796CE</v>
          </cell>
          <cell r="B5756">
            <v>2997507</v>
          </cell>
          <cell r="C5756">
            <v>44323</v>
          </cell>
        </row>
        <row r="5757">
          <cell r="A5757" t="str">
            <v>GBPINR2150796PE</v>
          </cell>
          <cell r="B5757">
            <v>2997763</v>
          </cell>
          <cell r="C5757">
            <v>44323</v>
          </cell>
        </row>
        <row r="5758">
          <cell r="A5758" t="str">
            <v>GBPINR2150797.25CE</v>
          </cell>
          <cell r="B5758">
            <v>3000067</v>
          </cell>
          <cell r="C5758">
            <v>44323</v>
          </cell>
        </row>
        <row r="5759">
          <cell r="A5759" t="str">
            <v>GBPINR2150797.25PE</v>
          </cell>
          <cell r="B5759">
            <v>3000323</v>
          </cell>
          <cell r="C5759">
            <v>44323</v>
          </cell>
        </row>
        <row r="5760">
          <cell r="A5760" t="str">
            <v>GBPINR2150797.5CE</v>
          </cell>
          <cell r="B5760">
            <v>3000579</v>
          </cell>
          <cell r="C5760">
            <v>44323</v>
          </cell>
        </row>
        <row r="5761">
          <cell r="A5761" t="str">
            <v>GBPINR2150797.5PE</v>
          </cell>
          <cell r="B5761">
            <v>3000835</v>
          </cell>
          <cell r="C5761">
            <v>44323</v>
          </cell>
        </row>
        <row r="5762">
          <cell r="A5762" t="str">
            <v>GBPINR2150797.75CE</v>
          </cell>
          <cell r="B5762">
            <v>3001091</v>
          </cell>
          <cell r="C5762">
            <v>44323</v>
          </cell>
        </row>
        <row r="5763">
          <cell r="A5763" t="str">
            <v>GBPINR2150797.75PE</v>
          </cell>
          <cell r="B5763">
            <v>3001347</v>
          </cell>
          <cell r="C5763">
            <v>44323</v>
          </cell>
        </row>
        <row r="5764">
          <cell r="A5764" t="str">
            <v>GBPINR2150797CE</v>
          </cell>
          <cell r="B5764">
            <v>2999555</v>
          </cell>
          <cell r="C5764">
            <v>44323</v>
          </cell>
        </row>
        <row r="5765">
          <cell r="A5765" t="str">
            <v>GBPINR2150797PE</v>
          </cell>
          <cell r="B5765">
            <v>2999811</v>
          </cell>
          <cell r="C5765">
            <v>44323</v>
          </cell>
        </row>
        <row r="5766">
          <cell r="A5766" t="str">
            <v>GBPINR2150798.25CE</v>
          </cell>
          <cell r="B5766">
            <v>3002115</v>
          </cell>
          <cell r="C5766">
            <v>44323</v>
          </cell>
        </row>
        <row r="5767">
          <cell r="A5767" t="str">
            <v>GBPINR2150798.25PE</v>
          </cell>
          <cell r="B5767">
            <v>3002371</v>
          </cell>
          <cell r="C5767">
            <v>44323</v>
          </cell>
        </row>
        <row r="5768">
          <cell r="A5768" t="str">
            <v>GBPINR2150798.5CE</v>
          </cell>
          <cell r="B5768">
            <v>3002627</v>
          </cell>
          <cell r="C5768">
            <v>44323</v>
          </cell>
        </row>
        <row r="5769">
          <cell r="A5769" t="str">
            <v>GBPINR2150798.5PE</v>
          </cell>
          <cell r="B5769">
            <v>3002883</v>
          </cell>
          <cell r="C5769">
            <v>44323</v>
          </cell>
        </row>
        <row r="5770">
          <cell r="A5770" t="str">
            <v>GBPINR2150798.75CE</v>
          </cell>
          <cell r="B5770">
            <v>3003139</v>
          </cell>
          <cell r="C5770">
            <v>44323</v>
          </cell>
        </row>
        <row r="5771">
          <cell r="A5771" t="str">
            <v>GBPINR2150798.75PE</v>
          </cell>
          <cell r="B5771">
            <v>3003395</v>
          </cell>
          <cell r="C5771">
            <v>44323</v>
          </cell>
        </row>
        <row r="5772">
          <cell r="A5772" t="str">
            <v>GBPINR2150798CE</v>
          </cell>
          <cell r="B5772">
            <v>3001603</v>
          </cell>
          <cell r="C5772">
            <v>44323</v>
          </cell>
        </row>
        <row r="5773">
          <cell r="A5773" t="str">
            <v>GBPINR2150798PE</v>
          </cell>
          <cell r="B5773">
            <v>3001859</v>
          </cell>
          <cell r="C5773">
            <v>44323</v>
          </cell>
        </row>
        <row r="5774">
          <cell r="A5774" t="str">
            <v>GBPINR2150799.25CE</v>
          </cell>
          <cell r="B5774">
            <v>3004163</v>
          </cell>
          <cell r="C5774">
            <v>44323</v>
          </cell>
        </row>
        <row r="5775">
          <cell r="A5775" t="str">
            <v>GBPINR2150799.25PE</v>
          </cell>
          <cell r="B5775">
            <v>3004419</v>
          </cell>
          <cell r="C5775">
            <v>44323</v>
          </cell>
        </row>
        <row r="5776">
          <cell r="A5776" t="str">
            <v>GBPINR2150799.5CE</v>
          </cell>
          <cell r="B5776">
            <v>3004675</v>
          </cell>
          <cell r="C5776">
            <v>44323</v>
          </cell>
        </row>
        <row r="5777">
          <cell r="A5777" t="str">
            <v>GBPINR2150799.5PE</v>
          </cell>
          <cell r="B5777">
            <v>3004931</v>
          </cell>
          <cell r="C5777">
            <v>44323</v>
          </cell>
        </row>
        <row r="5778">
          <cell r="A5778" t="str">
            <v>GBPINR2150799.75CE</v>
          </cell>
          <cell r="B5778">
            <v>3005187</v>
          </cell>
          <cell r="C5778">
            <v>44323</v>
          </cell>
        </row>
        <row r="5779">
          <cell r="A5779" t="str">
            <v>GBPINR2150799.75PE</v>
          </cell>
          <cell r="B5779">
            <v>3005443</v>
          </cell>
          <cell r="C5779">
            <v>44323</v>
          </cell>
        </row>
        <row r="5780">
          <cell r="A5780" t="str">
            <v>GBPINR2150799CE</v>
          </cell>
          <cell r="B5780">
            <v>3003651</v>
          </cell>
          <cell r="C5780">
            <v>44323</v>
          </cell>
        </row>
        <row r="5781">
          <cell r="A5781" t="str">
            <v>GBPINR2150799PE</v>
          </cell>
          <cell r="B5781">
            <v>3003907</v>
          </cell>
          <cell r="C5781">
            <v>44323</v>
          </cell>
        </row>
        <row r="5782">
          <cell r="A5782" t="str">
            <v>GBPINR21514100.25CE</v>
          </cell>
          <cell r="B5782">
            <v>3059203</v>
          </cell>
          <cell r="C5782">
            <v>44330</v>
          </cell>
        </row>
        <row r="5783">
          <cell r="A5783" t="str">
            <v>GBPINR21514100.25PE</v>
          </cell>
          <cell r="B5783">
            <v>3059459</v>
          </cell>
          <cell r="C5783">
            <v>44330</v>
          </cell>
        </row>
        <row r="5784">
          <cell r="A5784" t="str">
            <v>GBPINR21514100.5CE</v>
          </cell>
          <cell r="B5784">
            <v>3059715</v>
          </cell>
          <cell r="C5784">
            <v>44330</v>
          </cell>
        </row>
        <row r="5785">
          <cell r="A5785" t="str">
            <v>GBPINR21514100.5PE</v>
          </cell>
          <cell r="B5785">
            <v>3059971</v>
          </cell>
          <cell r="C5785">
            <v>44330</v>
          </cell>
        </row>
        <row r="5786">
          <cell r="A5786" t="str">
            <v>GBPINR21514100.75CE</v>
          </cell>
          <cell r="B5786">
            <v>3060227</v>
          </cell>
          <cell r="C5786">
            <v>44330</v>
          </cell>
        </row>
        <row r="5787">
          <cell r="A5787" t="str">
            <v>GBPINR21514100.75PE</v>
          </cell>
          <cell r="B5787">
            <v>3060483</v>
          </cell>
          <cell r="C5787">
            <v>44330</v>
          </cell>
        </row>
        <row r="5788">
          <cell r="A5788" t="str">
            <v>GBPINR21514100CE</v>
          </cell>
          <cell r="B5788">
            <v>3058691</v>
          </cell>
          <cell r="C5788">
            <v>44330</v>
          </cell>
        </row>
        <row r="5789">
          <cell r="A5789" t="str">
            <v>GBPINR21514100PE</v>
          </cell>
          <cell r="B5789">
            <v>3058947</v>
          </cell>
          <cell r="C5789">
            <v>44330</v>
          </cell>
        </row>
        <row r="5790">
          <cell r="A5790" t="str">
            <v>GBPINR21514101.25CE</v>
          </cell>
          <cell r="B5790">
            <v>3061251</v>
          </cell>
          <cell r="C5790">
            <v>44330</v>
          </cell>
        </row>
        <row r="5791">
          <cell r="A5791" t="str">
            <v>GBPINR21514101.25PE</v>
          </cell>
          <cell r="B5791">
            <v>3061507</v>
          </cell>
          <cell r="C5791">
            <v>44330</v>
          </cell>
        </row>
        <row r="5792">
          <cell r="A5792" t="str">
            <v>GBPINR21514101.5CE</v>
          </cell>
          <cell r="B5792">
            <v>3061763</v>
          </cell>
          <cell r="C5792">
            <v>44330</v>
          </cell>
        </row>
        <row r="5793">
          <cell r="A5793" t="str">
            <v>GBPINR21514101.5PE</v>
          </cell>
          <cell r="B5793">
            <v>3062019</v>
          </cell>
          <cell r="C5793">
            <v>44330</v>
          </cell>
        </row>
        <row r="5794">
          <cell r="A5794" t="str">
            <v>GBPINR21514101.75CE</v>
          </cell>
          <cell r="B5794">
            <v>3062275</v>
          </cell>
          <cell r="C5794">
            <v>44330</v>
          </cell>
        </row>
        <row r="5795">
          <cell r="A5795" t="str">
            <v>GBPINR21514101.75PE</v>
          </cell>
          <cell r="B5795">
            <v>3062531</v>
          </cell>
          <cell r="C5795">
            <v>44330</v>
          </cell>
        </row>
        <row r="5796">
          <cell r="A5796" t="str">
            <v>GBPINR21514101CE</v>
          </cell>
          <cell r="B5796">
            <v>3060739</v>
          </cell>
          <cell r="C5796">
            <v>44330</v>
          </cell>
        </row>
        <row r="5797">
          <cell r="A5797" t="str">
            <v>GBPINR21514101PE</v>
          </cell>
          <cell r="B5797">
            <v>3060995</v>
          </cell>
          <cell r="C5797">
            <v>44330</v>
          </cell>
        </row>
        <row r="5798">
          <cell r="A5798" t="str">
            <v>GBPINR21514102.25CE</v>
          </cell>
          <cell r="B5798">
            <v>3063299</v>
          </cell>
          <cell r="C5798">
            <v>44330</v>
          </cell>
        </row>
        <row r="5799">
          <cell r="A5799" t="str">
            <v>GBPINR21514102.25PE</v>
          </cell>
          <cell r="B5799">
            <v>3063555</v>
          </cell>
          <cell r="C5799">
            <v>44330</v>
          </cell>
        </row>
        <row r="5800">
          <cell r="A5800" t="str">
            <v>GBPINR21514102.5CE</v>
          </cell>
          <cell r="B5800">
            <v>3063811</v>
          </cell>
          <cell r="C5800">
            <v>44330</v>
          </cell>
        </row>
        <row r="5801">
          <cell r="A5801" t="str">
            <v>GBPINR21514102.5PE</v>
          </cell>
          <cell r="B5801">
            <v>3064067</v>
          </cell>
          <cell r="C5801">
            <v>44330</v>
          </cell>
        </row>
        <row r="5802">
          <cell r="A5802" t="str">
            <v>GBPINR21514102.75CE</v>
          </cell>
          <cell r="B5802">
            <v>3064323</v>
          </cell>
          <cell r="C5802">
            <v>44330</v>
          </cell>
        </row>
        <row r="5803">
          <cell r="A5803" t="str">
            <v>GBPINR21514102.75PE</v>
          </cell>
          <cell r="B5803">
            <v>3064579</v>
          </cell>
          <cell r="C5803">
            <v>44330</v>
          </cell>
        </row>
        <row r="5804">
          <cell r="A5804" t="str">
            <v>GBPINR21514102CE</v>
          </cell>
          <cell r="B5804">
            <v>3062787</v>
          </cell>
          <cell r="C5804">
            <v>44330</v>
          </cell>
        </row>
        <row r="5805">
          <cell r="A5805" t="str">
            <v>GBPINR21514102PE</v>
          </cell>
          <cell r="B5805">
            <v>3063043</v>
          </cell>
          <cell r="C5805">
            <v>44330</v>
          </cell>
        </row>
        <row r="5806">
          <cell r="A5806" t="str">
            <v>GBPINR21514103.25CE</v>
          </cell>
          <cell r="B5806">
            <v>3065347</v>
          </cell>
          <cell r="C5806">
            <v>44330</v>
          </cell>
        </row>
        <row r="5807">
          <cell r="A5807" t="str">
            <v>GBPINR21514103.25PE</v>
          </cell>
          <cell r="B5807">
            <v>3065603</v>
          </cell>
          <cell r="C5807">
            <v>44330</v>
          </cell>
        </row>
        <row r="5808">
          <cell r="A5808" t="str">
            <v>GBPINR21514103.5CE</v>
          </cell>
          <cell r="B5808">
            <v>3065859</v>
          </cell>
          <cell r="C5808">
            <v>44330</v>
          </cell>
        </row>
        <row r="5809">
          <cell r="A5809" t="str">
            <v>GBPINR21514103.5PE</v>
          </cell>
          <cell r="B5809">
            <v>3066115</v>
          </cell>
          <cell r="C5809">
            <v>44330</v>
          </cell>
        </row>
        <row r="5810">
          <cell r="A5810" t="str">
            <v>GBPINR21514103.75CE</v>
          </cell>
          <cell r="B5810">
            <v>3066371</v>
          </cell>
          <cell r="C5810">
            <v>44330</v>
          </cell>
        </row>
        <row r="5811">
          <cell r="A5811" t="str">
            <v>GBPINR21514103.75PE</v>
          </cell>
          <cell r="B5811">
            <v>3066627</v>
          </cell>
          <cell r="C5811">
            <v>44330</v>
          </cell>
        </row>
        <row r="5812">
          <cell r="A5812" t="str">
            <v>GBPINR21514103CE</v>
          </cell>
          <cell r="B5812">
            <v>3064835</v>
          </cell>
          <cell r="C5812">
            <v>44330</v>
          </cell>
        </row>
        <row r="5813">
          <cell r="A5813" t="str">
            <v>GBPINR21514103PE</v>
          </cell>
          <cell r="B5813">
            <v>3065091</v>
          </cell>
          <cell r="C5813">
            <v>44330</v>
          </cell>
        </row>
        <row r="5814">
          <cell r="A5814" t="str">
            <v>GBPINR21514104.25CE</v>
          </cell>
          <cell r="B5814">
            <v>3067395</v>
          </cell>
          <cell r="C5814">
            <v>44330</v>
          </cell>
        </row>
        <row r="5815">
          <cell r="A5815" t="str">
            <v>GBPINR21514104.25PE</v>
          </cell>
          <cell r="B5815">
            <v>3067651</v>
          </cell>
          <cell r="C5815">
            <v>44330</v>
          </cell>
        </row>
        <row r="5816">
          <cell r="A5816" t="str">
            <v>GBPINR21514104.5CE</v>
          </cell>
          <cell r="B5816">
            <v>3067907</v>
          </cell>
          <cell r="C5816">
            <v>44330</v>
          </cell>
        </row>
        <row r="5817">
          <cell r="A5817" t="str">
            <v>GBPINR21514104.5PE</v>
          </cell>
          <cell r="B5817">
            <v>3068163</v>
          </cell>
          <cell r="C5817">
            <v>44330</v>
          </cell>
        </row>
        <row r="5818">
          <cell r="A5818" t="str">
            <v>GBPINR21514104.75CE</v>
          </cell>
          <cell r="B5818">
            <v>3068419</v>
          </cell>
          <cell r="C5818">
            <v>44330</v>
          </cell>
        </row>
        <row r="5819">
          <cell r="A5819" t="str">
            <v>GBPINR21514104.75PE</v>
          </cell>
          <cell r="B5819">
            <v>3068675</v>
          </cell>
          <cell r="C5819">
            <v>44330</v>
          </cell>
        </row>
        <row r="5820">
          <cell r="A5820" t="str">
            <v>GBPINR21514104CE</v>
          </cell>
          <cell r="B5820">
            <v>3066883</v>
          </cell>
          <cell r="C5820">
            <v>44330</v>
          </cell>
        </row>
        <row r="5821">
          <cell r="A5821" t="str">
            <v>GBPINR21514104PE</v>
          </cell>
          <cell r="B5821">
            <v>3067139</v>
          </cell>
          <cell r="C5821">
            <v>44330</v>
          </cell>
        </row>
        <row r="5822">
          <cell r="A5822" t="str">
            <v>GBPINR21514105.25CE</v>
          </cell>
          <cell r="B5822">
            <v>3069443</v>
          </cell>
          <cell r="C5822">
            <v>44330</v>
          </cell>
        </row>
        <row r="5823">
          <cell r="A5823" t="str">
            <v>GBPINR21514105.25PE</v>
          </cell>
          <cell r="B5823">
            <v>3069699</v>
          </cell>
          <cell r="C5823">
            <v>44330</v>
          </cell>
        </row>
        <row r="5824">
          <cell r="A5824" t="str">
            <v>GBPINR21514105.5CE</v>
          </cell>
          <cell r="B5824">
            <v>3069955</v>
          </cell>
          <cell r="C5824">
            <v>44330</v>
          </cell>
        </row>
        <row r="5825">
          <cell r="A5825" t="str">
            <v>GBPINR21514105.5PE</v>
          </cell>
          <cell r="B5825">
            <v>3070211</v>
          </cell>
          <cell r="C5825">
            <v>44330</v>
          </cell>
        </row>
        <row r="5826">
          <cell r="A5826" t="str">
            <v>GBPINR21514105.75CE</v>
          </cell>
          <cell r="B5826">
            <v>3070467</v>
          </cell>
          <cell r="C5826">
            <v>44330</v>
          </cell>
        </row>
        <row r="5827">
          <cell r="A5827" t="str">
            <v>GBPINR21514105.75PE</v>
          </cell>
          <cell r="B5827">
            <v>3070723</v>
          </cell>
          <cell r="C5827">
            <v>44330</v>
          </cell>
        </row>
        <row r="5828">
          <cell r="A5828" t="str">
            <v>GBPINR21514105CE</v>
          </cell>
          <cell r="B5828">
            <v>3068931</v>
          </cell>
          <cell r="C5828">
            <v>44330</v>
          </cell>
        </row>
        <row r="5829">
          <cell r="A5829" t="str">
            <v>GBPINR21514105PE</v>
          </cell>
          <cell r="B5829">
            <v>3069187</v>
          </cell>
          <cell r="C5829">
            <v>44330</v>
          </cell>
        </row>
        <row r="5830">
          <cell r="A5830" t="str">
            <v>GBPINR21514106.25CE</v>
          </cell>
          <cell r="B5830">
            <v>3071491</v>
          </cell>
          <cell r="C5830">
            <v>44330</v>
          </cell>
        </row>
        <row r="5831">
          <cell r="A5831" t="str">
            <v>GBPINR21514106.25PE</v>
          </cell>
          <cell r="B5831">
            <v>3071747</v>
          </cell>
          <cell r="C5831">
            <v>44330</v>
          </cell>
        </row>
        <row r="5832">
          <cell r="A5832" t="str">
            <v>GBPINR21514106.5CE</v>
          </cell>
          <cell r="B5832">
            <v>3072003</v>
          </cell>
          <cell r="C5832">
            <v>44330</v>
          </cell>
        </row>
        <row r="5833">
          <cell r="A5833" t="str">
            <v>GBPINR21514106.5PE</v>
          </cell>
          <cell r="B5833">
            <v>3072259</v>
          </cell>
          <cell r="C5833">
            <v>44330</v>
          </cell>
        </row>
        <row r="5834">
          <cell r="A5834" t="str">
            <v>GBPINR21514106.75CE</v>
          </cell>
          <cell r="B5834">
            <v>3072515</v>
          </cell>
          <cell r="C5834">
            <v>44330</v>
          </cell>
        </row>
        <row r="5835">
          <cell r="A5835" t="str">
            <v>GBPINR21514106.75PE</v>
          </cell>
          <cell r="B5835">
            <v>3072771</v>
          </cell>
          <cell r="C5835">
            <v>44330</v>
          </cell>
        </row>
        <row r="5836">
          <cell r="A5836" t="str">
            <v>GBPINR21514106CE</v>
          </cell>
          <cell r="B5836">
            <v>3070979</v>
          </cell>
          <cell r="C5836">
            <v>44330</v>
          </cell>
        </row>
        <row r="5837">
          <cell r="A5837" t="str">
            <v>GBPINR21514106PE</v>
          </cell>
          <cell r="B5837">
            <v>3071235</v>
          </cell>
          <cell r="C5837">
            <v>44330</v>
          </cell>
        </row>
        <row r="5838">
          <cell r="A5838" t="str">
            <v>GBPINR21514107.25CE</v>
          </cell>
          <cell r="B5838">
            <v>3233539</v>
          </cell>
          <cell r="C5838">
            <v>44330</v>
          </cell>
        </row>
        <row r="5839">
          <cell r="A5839" t="str">
            <v>GBPINR21514107.25PE</v>
          </cell>
          <cell r="B5839">
            <v>3233795</v>
          </cell>
          <cell r="C5839">
            <v>44330</v>
          </cell>
        </row>
        <row r="5840">
          <cell r="A5840" t="str">
            <v>GBPINR21514107.5CE</v>
          </cell>
          <cell r="B5840">
            <v>1027331</v>
          </cell>
          <cell r="C5840">
            <v>44330</v>
          </cell>
        </row>
        <row r="5841">
          <cell r="A5841" t="str">
            <v>GBPINR21514107.5PE</v>
          </cell>
          <cell r="B5841">
            <v>1029635</v>
          </cell>
          <cell r="C5841">
            <v>44330</v>
          </cell>
        </row>
        <row r="5842">
          <cell r="A5842" t="str">
            <v>GBPINR21514107.75CE</v>
          </cell>
          <cell r="B5842">
            <v>1029891</v>
          </cell>
          <cell r="C5842">
            <v>44330</v>
          </cell>
        </row>
        <row r="5843">
          <cell r="A5843" t="str">
            <v>GBPINR21514107.75PE</v>
          </cell>
          <cell r="B5843">
            <v>1030147</v>
          </cell>
          <cell r="C5843">
            <v>44330</v>
          </cell>
        </row>
        <row r="5844">
          <cell r="A5844" t="str">
            <v>GBPINR21514107CE</v>
          </cell>
          <cell r="B5844">
            <v>3073027</v>
          </cell>
          <cell r="C5844">
            <v>44330</v>
          </cell>
        </row>
        <row r="5845">
          <cell r="A5845" t="str">
            <v>GBPINR21514107PE</v>
          </cell>
          <cell r="B5845">
            <v>3073283</v>
          </cell>
          <cell r="C5845">
            <v>44330</v>
          </cell>
        </row>
        <row r="5846">
          <cell r="A5846" t="str">
            <v>GBPINR21514108.25CE</v>
          </cell>
          <cell r="B5846">
            <v>3396611</v>
          </cell>
          <cell r="C5846">
            <v>44330</v>
          </cell>
        </row>
        <row r="5847">
          <cell r="A5847" t="str">
            <v>GBPINR21514108.25PE</v>
          </cell>
          <cell r="B5847">
            <v>3396867</v>
          </cell>
          <cell r="C5847">
            <v>44330</v>
          </cell>
        </row>
        <row r="5848">
          <cell r="A5848" t="str">
            <v>GBPINR21514108CE</v>
          </cell>
          <cell r="B5848">
            <v>3253251</v>
          </cell>
          <cell r="C5848">
            <v>44330</v>
          </cell>
        </row>
        <row r="5849">
          <cell r="A5849" t="str">
            <v>GBPINR21514108PE</v>
          </cell>
          <cell r="B5849">
            <v>3253507</v>
          </cell>
          <cell r="C5849">
            <v>44330</v>
          </cell>
        </row>
        <row r="5850">
          <cell r="A5850" t="str">
            <v>GBPINR2151495.25CE</v>
          </cell>
          <cell r="B5850">
            <v>2592771</v>
          </cell>
          <cell r="C5850">
            <v>44330</v>
          </cell>
        </row>
        <row r="5851">
          <cell r="A5851" t="str">
            <v>GBPINR2151495.25PE</v>
          </cell>
          <cell r="B5851">
            <v>2593027</v>
          </cell>
          <cell r="C5851">
            <v>44330</v>
          </cell>
        </row>
        <row r="5852">
          <cell r="A5852" t="str">
            <v>GBPINR2151495.5CE</v>
          </cell>
          <cell r="B5852">
            <v>2593283</v>
          </cell>
          <cell r="C5852">
            <v>44330</v>
          </cell>
        </row>
        <row r="5853">
          <cell r="A5853" t="str">
            <v>GBPINR2151495.5PE</v>
          </cell>
          <cell r="B5853">
            <v>2593539</v>
          </cell>
          <cell r="C5853">
            <v>44330</v>
          </cell>
        </row>
        <row r="5854">
          <cell r="A5854" t="str">
            <v>GBPINR2151495.75CE</v>
          </cell>
          <cell r="B5854">
            <v>2593795</v>
          </cell>
          <cell r="C5854">
            <v>44330</v>
          </cell>
        </row>
        <row r="5855">
          <cell r="A5855" t="str">
            <v>GBPINR2151495.75PE</v>
          </cell>
          <cell r="B5855">
            <v>2594051</v>
          </cell>
          <cell r="C5855">
            <v>44330</v>
          </cell>
        </row>
        <row r="5856">
          <cell r="A5856" t="str">
            <v>GBPINR2151495CE</v>
          </cell>
          <cell r="B5856">
            <v>2592259</v>
          </cell>
          <cell r="C5856">
            <v>44330</v>
          </cell>
        </row>
        <row r="5857">
          <cell r="A5857" t="str">
            <v>GBPINR2151495PE</v>
          </cell>
          <cell r="B5857">
            <v>2592515</v>
          </cell>
          <cell r="C5857">
            <v>44330</v>
          </cell>
        </row>
        <row r="5858">
          <cell r="A5858" t="str">
            <v>GBPINR2151496.25CE</v>
          </cell>
          <cell r="B5858">
            <v>2594819</v>
          </cell>
          <cell r="C5858">
            <v>44330</v>
          </cell>
        </row>
        <row r="5859">
          <cell r="A5859" t="str">
            <v>GBPINR2151496.25PE</v>
          </cell>
          <cell r="B5859">
            <v>2595075</v>
          </cell>
          <cell r="C5859">
            <v>44330</v>
          </cell>
        </row>
        <row r="5860">
          <cell r="A5860" t="str">
            <v>GBPINR2151496.5CE</v>
          </cell>
          <cell r="B5860">
            <v>2595331</v>
          </cell>
          <cell r="C5860">
            <v>44330</v>
          </cell>
        </row>
        <row r="5861">
          <cell r="A5861" t="str">
            <v>GBPINR2151496.5PE</v>
          </cell>
          <cell r="B5861">
            <v>2595587</v>
          </cell>
          <cell r="C5861">
            <v>44330</v>
          </cell>
        </row>
        <row r="5862">
          <cell r="A5862" t="str">
            <v>GBPINR2151496.75CE</v>
          </cell>
          <cell r="B5862">
            <v>2595843</v>
          </cell>
          <cell r="C5862">
            <v>44330</v>
          </cell>
        </row>
        <row r="5863">
          <cell r="A5863" t="str">
            <v>GBPINR2151496.75PE</v>
          </cell>
          <cell r="B5863">
            <v>2596099</v>
          </cell>
          <cell r="C5863">
            <v>44330</v>
          </cell>
        </row>
        <row r="5864">
          <cell r="A5864" t="str">
            <v>GBPINR2151496CE</v>
          </cell>
          <cell r="B5864">
            <v>2594307</v>
          </cell>
          <cell r="C5864">
            <v>44330</v>
          </cell>
        </row>
        <row r="5865">
          <cell r="A5865" t="str">
            <v>GBPINR2151496PE</v>
          </cell>
          <cell r="B5865">
            <v>2594563</v>
          </cell>
          <cell r="C5865">
            <v>44330</v>
          </cell>
        </row>
        <row r="5866">
          <cell r="A5866" t="str">
            <v>GBPINR2151497.25CE</v>
          </cell>
          <cell r="B5866">
            <v>2596867</v>
          </cell>
          <cell r="C5866">
            <v>44330</v>
          </cell>
        </row>
        <row r="5867">
          <cell r="A5867" t="str">
            <v>GBPINR2151497.25PE</v>
          </cell>
          <cell r="B5867">
            <v>2597123</v>
          </cell>
          <cell r="C5867">
            <v>44330</v>
          </cell>
        </row>
        <row r="5868">
          <cell r="A5868" t="str">
            <v>GBPINR2151497.5CE</v>
          </cell>
          <cell r="B5868">
            <v>2597379</v>
          </cell>
          <cell r="C5868">
            <v>44330</v>
          </cell>
        </row>
        <row r="5869">
          <cell r="A5869" t="str">
            <v>GBPINR2151497.5PE</v>
          </cell>
          <cell r="B5869">
            <v>2597635</v>
          </cell>
          <cell r="C5869">
            <v>44330</v>
          </cell>
        </row>
        <row r="5870">
          <cell r="A5870" t="str">
            <v>GBPINR2151497.75CE</v>
          </cell>
          <cell r="B5870">
            <v>2597891</v>
          </cell>
          <cell r="C5870">
            <v>44330</v>
          </cell>
        </row>
        <row r="5871">
          <cell r="A5871" t="str">
            <v>GBPINR2151497.75PE</v>
          </cell>
          <cell r="B5871">
            <v>2598147</v>
          </cell>
          <cell r="C5871">
            <v>44330</v>
          </cell>
        </row>
        <row r="5872">
          <cell r="A5872" t="str">
            <v>GBPINR2151497CE</v>
          </cell>
          <cell r="B5872">
            <v>2596355</v>
          </cell>
          <cell r="C5872">
            <v>44330</v>
          </cell>
        </row>
        <row r="5873">
          <cell r="A5873" t="str">
            <v>GBPINR2151497PE</v>
          </cell>
          <cell r="B5873">
            <v>2596611</v>
          </cell>
          <cell r="C5873">
            <v>44330</v>
          </cell>
        </row>
        <row r="5874">
          <cell r="A5874" t="str">
            <v>GBPINR2151498.25CE</v>
          </cell>
          <cell r="B5874">
            <v>2598915</v>
          </cell>
          <cell r="C5874">
            <v>44330</v>
          </cell>
        </row>
        <row r="5875">
          <cell r="A5875" t="str">
            <v>GBPINR2151498.25PE</v>
          </cell>
          <cell r="B5875">
            <v>2599171</v>
          </cell>
          <cell r="C5875">
            <v>44330</v>
          </cell>
        </row>
        <row r="5876">
          <cell r="A5876" t="str">
            <v>GBPINR2151498.5CE</v>
          </cell>
          <cell r="B5876">
            <v>2599427</v>
          </cell>
          <cell r="C5876">
            <v>44330</v>
          </cell>
        </row>
        <row r="5877">
          <cell r="A5877" t="str">
            <v>GBPINR2151498.5PE</v>
          </cell>
          <cell r="B5877">
            <v>2599683</v>
          </cell>
          <cell r="C5877">
            <v>44330</v>
          </cell>
        </row>
        <row r="5878">
          <cell r="A5878" t="str">
            <v>GBPINR2151498.75CE</v>
          </cell>
          <cell r="B5878">
            <v>2599939</v>
          </cell>
          <cell r="C5878">
            <v>44330</v>
          </cell>
        </row>
        <row r="5879">
          <cell r="A5879" t="str">
            <v>GBPINR2151498.75PE</v>
          </cell>
          <cell r="B5879">
            <v>2600195</v>
          </cell>
          <cell r="C5879">
            <v>44330</v>
          </cell>
        </row>
        <row r="5880">
          <cell r="A5880" t="str">
            <v>GBPINR2151498CE</v>
          </cell>
          <cell r="B5880">
            <v>2598403</v>
          </cell>
          <cell r="C5880">
            <v>44330</v>
          </cell>
        </row>
        <row r="5881">
          <cell r="A5881" t="str">
            <v>GBPINR2151498PE</v>
          </cell>
          <cell r="B5881">
            <v>2598659</v>
          </cell>
          <cell r="C5881">
            <v>44330</v>
          </cell>
        </row>
        <row r="5882">
          <cell r="A5882" t="str">
            <v>GBPINR2151499.25CE</v>
          </cell>
          <cell r="B5882">
            <v>2971395</v>
          </cell>
          <cell r="C5882">
            <v>44330</v>
          </cell>
        </row>
        <row r="5883">
          <cell r="A5883" t="str">
            <v>GBPINR2151499.25PE</v>
          </cell>
          <cell r="B5883">
            <v>2971651</v>
          </cell>
          <cell r="C5883">
            <v>44330</v>
          </cell>
        </row>
        <row r="5884">
          <cell r="A5884" t="str">
            <v>GBPINR2151499.5CE</v>
          </cell>
          <cell r="B5884">
            <v>2981123</v>
          </cell>
          <cell r="C5884">
            <v>44330</v>
          </cell>
        </row>
        <row r="5885">
          <cell r="A5885" t="str">
            <v>GBPINR2151499.5PE</v>
          </cell>
          <cell r="B5885">
            <v>2981379</v>
          </cell>
          <cell r="C5885">
            <v>44330</v>
          </cell>
        </row>
        <row r="5886">
          <cell r="A5886" t="str">
            <v>GBPINR2151499.75CE</v>
          </cell>
          <cell r="B5886">
            <v>3058179</v>
          </cell>
          <cell r="C5886">
            <v>44330</v>
          </cell>
        </row>
        <row r="5887">
          <cell r="A5887" t="str">
            <v>GBPINR2151499.75PE</v>
          </cell>
          <cell r="B5887">
            <v>3058435</v>
          </cell>
          <cell r="C5887">
            <v>44330</v>
          </cell>
        </row>
        <row r="5888">
          <cell r="A5888" t="str">
            <v>GBPINR2151499CE</v>
          </cell>
          <cell r="B5888">
            <v>2600451</v>
          </cell>
          <cell r="C5888">
            <v>44330</v>
          </cell>
        </row>
        <row r="5889">
          <cell r="A5889" t="str">
            <v>GBPINR2151499PE</v>
          </cell>
          <cell r="B5889">
            <v>2600707</v>
          </cell>
          <cell r="C5889">
            <v>44330</v>
          </cell>
        </row>
        <row r="5890">
          <cell r="A5890" t="str">
            <v>GBPINR21JUN100.25CE</v>
          </cell>
          <cell r="B5890">
            <v>546051</v>
          </cell>
          <cell r="C5890">
            <v>44375</v>
          </cell>
        </row>
        <row r="5891">
          <cell r="A5891" t="str">
            <v>GBPINR21JUN100.25PE</v>
          </cell>
          <cell r="B5891">
            <v>546307</v>
          </cell>
          <cell r="C5891">
            <v>44375</v>
          </cell>
        </row>
        <row r="5892">
          <cell r="A5892" t="str">
            <v>GBPINR21JUN100.5CE</v>
          </cell>
          <cell r="B5892">
            <v>547587</v>
          </cell>
          <cell r="C5892">
            <v>44375</v>
          </cell>
        </row>
        <row r="5893">
          <cell r="A5893" t="str">
            <v>GBPINR21JUN100.5PE</v>
          </cell>
          <cell r="B5893">
            <v>547843</v>
          </cell>
          <cell r="C5893">
            <v>44375</v>
          </cell>
        </row>
        <row r="5894">
          <cell r="A5894" t="str">
            <v>GBPINR21JUN100.75CE</v>
          </cell>
          <cell r="B5894">
            <v>548099</v>
          </cell>
          <cell r="C5894">
            <v>44375</v>
          </cell>
        </row>
        <row r="5895">
          <cell r="A5895" t="str">
            <v>GBPINR21JUN100.75PE</v>
          </cell>
          <cell r="B5895">
            <v>548355</v>
          </cell>
          <cell r="C5895">
            <v>44375</v>
          </cell>
        </row>
        <row r="5896">
          <cell r="A5896" t="str">
            <v>GBPINR21JUN100CE</v>
          </cell>
          <cell r="B5896">
            <v>2086915</v>
          </cell>
          <cell r="C5896">
            <v>44375</v>
          </cell>
        </row>
        <row r="5897">
          <cell r="A5897" t="str">
            <v>GBPINR21JUN100PE</v>
          </cell>
          <cell r="B5897">
            <v>2087171</v>
          </cell>
          <cell r="C5897">
            <v>44375</v>
          </cell>
        </row>
        <row r="5898">
          <cell r="A5898" t="str">
            <v>GBPINR21JUN101.25CE</v>
          </cell>
          <cell r="B5898">
            <v>944899</v>
          </cell>
          <cell r="C5898">
            <v>44375</v>
          </cell>
        </row>
        <row r="5899">
          <cell r="A5899" t="str">
            <v>GBPINR21JUN101.25PE</v>
          </cell>
          <cell r="B5899">
            <v>945155</v>
          </cell>
          <cell r="C5899">
            <v>44375</v>
          </cell>
        </row>
        <row r="5900">
          <cell r="A5900" t="str">
            <v>GBPINR21JUN101.5CE</v>
          </cell>
          <cell r="B5900">
            <v>945411</v>
          </cell>
          <cell r="C5900">
            <v>44375</v>
          </cell>
        </row>
        <row r="5901">
          <cell r="A5901" t="str">
            <v>GBPINR21JUN101.5PE</v>
          </cell>
          <cell r="B5901">
            <v>945667</v>
          </cell>
          <cell r="C5901">
            <v>44375</v>
          </cell>
        </row>
        <row r="5902">
          <cell r="A5902" t="str">
            <v>GBPINR21JUN101.75CE</v>
          </cell>
          <cell r="B5902">
            <v>573443</v>
          </cell>
          <cell r="C5902">
            <v>44375</v>
          </cell>
        </row>
        <row r="5903">
          <cell r="A5903" t="str">
            <v>GBPINR21JUN101.75PE</v>
          </cell>
          <cell r="B5903">
            <v>591875</v>
          </cell>
          <cell r="C5903">
            <v>44375</v>
          </cell>
        </row>
        <row r="5904">
          <cell r="A5904" t="str">
            <v>GBPINR21JUN101CE</v>
          </cell>
          <cell r="B5904">
            <v>713475</v>
          </cell>
          <cell r="C5904">
            <v>44375</v>
          </cell>
        </row>
        <row r="5905">
          <cell r="A5905" t="str">
            <v>GBPINR21JUN101PE</v>
          </cell>
          <cell r="B5905">
            <v>720643</v>
          </cell>
          <cell r="C5905">
            <v>44375</v>
          </cell>
        </row>
        <row r="5906">
          <cell r="A5906" t="str">
            <v>GBPINR21JUN102.25CE</v>
          </cell>
          <cell r="B5906">
            <v>596739</v>
          </cell>
          <cell r="C5906">
            <v>44375</v>
          </cell>
        </row>
        <row r="5907">
          <cell r="A5907" t="str">
            <v>GBPINR21JUN102.25PE</v>
          </cell>
          <cell r="B5907">
            <v>599811</v>
          </cell>
          <cell r="C5907">
            <v>44375</v>
          </cell>
        </row>
        <row r="5908">
          <cell r="A5908" t="str">
            <v>GBPINR21JUN102.5CE</v>
          </cell>
          <cell r="B5908">
            <v>1621763</v>
          </cell>
          <cell r="C5908">
            <v>44375</v>
          </cell>
        </row>
        <row r="5909">
          <cell r="A5909" t="str">
            <v>GBPINR21JUN102.5PE</v>
          </cell>
          <cell r="B5909">
            <v>1622019</v>
          </cell>
          <cell r="C5909">
            <v>44375</v>
          </cell>
        </row>
        <row r="5910">
          <cell r="A5910" t="str">
            <v>GBPINR21JUN102.75CE</v>
          </cell>
          <cell r="B5910">
            <v>1780483</v>
          </cell>
          <cell r="C5910">
            <v>44375</v>
          </cell>
        </row>
        <row r="5911">
          <cell r="A5911" t="str">
            <v>GBPINR21JUN102.75PE</v>
          </cell>
          <cell r="B5911">
            <v>1780739</v>
          </cell>
          <cell r="C5911">
            <v>44375</v>
          </cell>
        </row>
        <row r="5912">
          <cell r="A5912" t="str">
            <v>GBPINR21JUN102CE</v>
          </cell>
          <cell r="B5912">
            <v>592131</v>
          </cell>
          <cell r="C5912">
            <v>44375</v>
          </cell>
        </row>
        <row r="5913">
          <cell r="A5913" t="str">
            <v>GBPINR21JUN102PE</v>
          </cell>
          <cell r="B5913">
            <v>596483</v>
          </cell>
          <cell r="C5913">
            <v>44375</v>
          </cell>
        </row>
        <row r="5914">
          <cell r="A5914" t="str">
            <v>GBPINR21JUN103.25CE</v>
          </cell>
          <cell r="B5914">
            <v>341251</v>
          </cell>
          <cell r="C5914">
            <v>44375</v>
          </cell>
        </row>
        <row r="5915">
          <cell r="A5915" t="str">
            <v>GBPINR21JUN103.25PE</v>
          </cell>
          <cell r="B5915">
            <v>353283</v>
          </cell>
          <cell r="C5915">
            <v>44375</v>
          </cell>
        </row>
        <row r="5916">
          <cell r="A5916" t="str">
            <v>GBPINR21JUN103.5CE</v>
          </cell>
          <cell r="B5916">
            <v>357379</v>
          </cell>
          <cell r="C5916">
            <v>44375</v>
          </cell>
        </row>
        <row r="5917">
          <cell r="A5917" t="str">
            <v>GBPINR21JUN103.5PE</v>
          </cell>
          <cell r="B5917">
            <v>357891</v>
          </cell>
          <cell r="C5917">
            <v>44375</v>
          </cell>
        </row>
        <row r="5918">
          <cell r="A5918" t="str">
            <v>GBPINR21JUN103.75CE</v>
          </cell>
          <cell r="B5918">
            <v>788483</v>
          </cell>
          <cell r="C5918">
            <v>44375</v>
          </cell>
        </row>
        <row r="5919">
          <cell r="A5919" t="str">
            <v>GBPINR21JUN103.75PE</v>
          </cell>
          <cell r="B5919">
            <v>788739</v>
          </cell>
          <cell r="C5919">
            <v>44375</v>
          </cell>
        </row>
        <row r="5920">
          <cell r="A5920" t="str">
            <v>GBPINR21JUN103CE</v>
          </cell>
          <cell r="B5920">
            <v>1780995</v>
          </cell>
          <cell r="C5920">
            <v>44375</v>
          </cell>
        </row>
        <row r="5921">
          <cell r="A5921" t="str">
            <v>GBPINR21JUN103PE</v>
          </cell>
          <cell r="B5921">
            <v>1781251</v>
          </cell>
          <cell r="C5921">
            <v>44375</v>
          </cell>
        </row>
        <row r="5922">
          <cell r="A5922" t="str">
            <v>GBPINR21JUN104.25CE</v>
          </cell>
          <cell r="B5922">
            <v>796419</v>
          </cell>
          <cell r="C5922">
            <v>44375</v>
          </cell>
        </row>
        <row r="5923">
          <cell r="A5923" t="str">
            <v>GBPINR21JUN104.25PE</v>
          </cell>
          <cell r="B5923">
            <v>797955</v>
          </cell>
          <cell r="C5923">
            <v>44375</v>
          </cell>
        </row>
        <row r="5924">
          <cell r="A5924" t="str">
            <v>GBPINR21JUN104.5CE</v>
          </cell>
          <cell r="B5924">
            <v>1594371</v>
          </cell>
          <cell r="C5924">
            <v>44375</v>
          </cell>
        </row>
        <row r="5925">
          <cell r="A5925" t="str">
            <v>GBPINR21JUN104.5PE</v>
          </cell>
          <cell r="B5925">
            <v>1594627</v>
          </cell>
          <cell r="C5925">
            <v>44375</v>
          </cell>
        </row>
        <row r="5926">
          <cell r="A5926" t="str">
            <v>GBPINR21JUN104.75CE</v>
          </cell>
          <cell r="B5926">
            <v>1596419</v>
          </cell>
          <cell r="C5926">
            <v>44375</v>
          </cell>
        </row>
        <row r="5927">
          <cell r="A5927" t="str">
            <v>GBPINR21JUN104.75PE</v>
          </cell>
          <cell r="B5927">
            <v>1596675</v>
          </cell>
          <cell r="C5927">
            <v>44375</v>
          </cell>
        </row>
        <row r="5928">
          <cell r="A5928" t="str">
            <v>GBPINR21JUN104CE</v>
          </cell>
          <cell r="B5928">
            <v>788995</v>
          </cell>
          <cell r="C5928">
            <v>44375</v>
          </cell>
        </row>
        <row r="5929">
          <cell r="A5929" t="str">
            <v>GBPINR21JUN104PE</v>
          </cell>
          <cell r="B5929">
            <v>796163</v>
          </cell>
          <cell r="C5929">
            <v>44375</v>
          </cell>
        </row>
        <row r="5930">
          <cell r="A5930" t="str">
            <v>GBPINR21JUN105.25CE</v>
          </cell>
          <cell r="B5930">
            <v>999939</v>
          </cell>
          <cell r="C5930">
            <v>44375</v>
          </cell>
        </row>
        <row r="5931">
          <cell r="A5931" t="str">
            <v>GBPINR21JUN105.25PE</v>
          </cell>
          <cell r="B5931">
            <v>1000195</v>
          </cell>
          <cell r="C5931">
            <v>44375</v>
          </cell>
        </row>
        <row r="5932">
          <cell r="A5932" t="str">
            <v>GBPINR21JUN105.5CE</v>
          </cell>
          <cell r="B5932">
            <v>3837443</v>
          </cell>
          <cell r="C5932">
            <v>44375</v>
          </cell>
        </row>
        <row r="5933">
          <cell r="A5933" t="str">
            <v>GBPINR21JUN105.5PE</v>
          </cell>
          <cell r="B5933">
            <v>3837699</v>
          </cell>
          <cell r="C5933">
            <v>44375</v>
          </cell>
        </row>
        <row r="5934">
          <cell r="A5934" t="str">
            <v>GBPINR21JUN105.75CE</v>
          </cell>
          <cell r="B5934">
            <v>3932419</v>
          </cell>
          <cell r="C5934">
            <v>44375</v>
          </cell>
        </row>
        <row r="5935">
          <cell r="A5935" t="str">
            <v>GBPINR21JUN105.75PE</v>
          </cell>
          <cell r="B5935">
            <v>3932675</v>
          </cell>
          <cell r="C5935">
            <v>44375</v>
          </cell>
        </row>
        <row r="5936">
          <cell r="A5936" t="str">
            <v>GBPINR21JUN105CE</v>
          </cell>
          <cell r="B5936">
            <v>999427</v>
          </cell>
          <cell r="C5936">
            <v>44375</v>
          </cell>
        </row>
        <row r="5937">
          <cell r="A5937" t="str">
            <v>GBPINR21JUN105PE</v>
          </cell>
          <cell r="B5937">
            <v>999683</v>
          </cell>
          <cell r="C5937">
            <v>44375</v>
          </cell>
        </row>
        <row r="5938">
          <cell r="A5938" t="str">
            <v>GBPINR21JUN106.25CE</v>
          </cell>
          <cell r="B5938">
            <v>3933443</v>
          </cell>
          <cell r="C5938">
            <v>44375</v>
          </cell>
        </row>
        <row r="5939">
          <cell r="A5939" t="str">
            <v>GBPINR21JUN106.25PE</v>
          </cell>
          <cell r="B5939">
            <v>3933699</v>
          </cell>
          <cell r="C5939">
            <v>44375</v>
          </cell>
        </row>
        <row r="5940">
          <cell r="A5940" t="str">
            <v>GBPINR21JUN106.5CE</v>
          </cell>
          <cell r="B5940">
            <v>1038595</v>
          </cell>
          <cell r="C5940">
            <v>44375</v>
          </cell>
        </row>
        <row r="5941">
          <cell r="A5941" t="str">
            <v>GBPINR21JUN106.5PE</v>
          </cell>
          <cell r="B5941">
            <v>1038851</v>
          </cell>
          <cell r="C5941">
            <v>44375</v>
          </cell>
        </row>
        <row r="5942">
          <cell r="A5942" t="str">
            <v>GBPINR21JUN106.75CE</v>
          </cell>
          <cell r="B5942">
            <v>1073923</v>
          </cell>
          <cell r="C5942">
            <v>44375</v>
          </cell>
        </row>
        <row r="5943">
          <cell r="A5943" t="str">
            <v>GBPINR21JUN106.75PE</v>
          </cell>
          <cell r="B5943">
            <v>1074179</v>
          </cell>
          <cell r="C5943">
            <v>44375</v>
          </cell>
        </row>
        <row r="5944">
          <cell r="A5944" t="str">
            <v>GBPINR21JUN106CE</v>
          </cell>
          <cell r="B5944">
            <v>3932931</v>
          </cell>
          <cell r="C5944">
            <v>44375</v>
          </cell>
        </row>
        <row r="5945">
          <cell r="A5945" t="str">
            <v>GBPINR21JUN106PE</v>
          </cell>
          <cell r="B5945">
            <v>3933187</v>
          </cell>
          <cell r="C5945">
            <v>44375</v>
          </cell>
        </row>
        <row r="5946">
          <cell r="A5946" t="str">
            <v>GBPINR21JUN107.25CE</v>
          </cell>
          <cell r="B5946">
            <v>651011</v>
          </cell>
          <cell r="C5946">
            <v>44375</v>
          </cell>
        </row>
        <row r="5947">
          <cell r="A5947" t="str">
            <v>GBPINR21JUN107.25PE</v>
          </cell>
          <cell r="B5947">
            <v>652291</v>
          </cell>
          <cell r="C5947">
            <v>44375</v>
          </cell>
        </row>
        <row r="5948">
          <cell r="A5948" t="str">
            <v>GBPINR21JUN107.5CE</v>
          </cell>
          <cell r="B5948">
            <v>1030403</v>
          </cell>
          <cell r="C5948">
            <v>44375</v>
          </cell>
        </row>
        <row r="5949">
          <cell r="A5949" t="str">
            <v>GBPINR21JUN107.5PE</v>
          </cell>
          <cell r="B5949">
            <v>1030659</v>
          </cell>
          <cell r="C5949">
            <v>44375</v>
          </cell>
        </row>
        <row r="5950">
          <cell r="A5950" t="str">
            <v>GBPINR21JUN107.75CE</v>
          </cell>
          <cell r="B5950">
            <v>1032963</v>
          </cell>
          <cell r="C5950">
            <v>44375</v>
          </cell>
        </row>
        <row r="5951">
          <cell r="A5951" t="str">
            <v>GBPINR21JUN107.75PE</v>
          </cell>
          <cell r="B5951">
            <v>1033219</v>
          </cell>
          <cell r="C5951">
            <v>44375</v>
          </cell>
        </row>
        <row r="5952">
          <cell r="A5952" t="str">
            <v>GBPINR21JUN107CE</v>
          </cell>
          <cell r="B5952">
            <v>357123</v>
          </cell>
          <cell r="C5952">
            <v>44375</v>
          </cell>
        </row>
        <row r="5953">
          <cell r="A5953" t="str">
            <v>GBPINR21JUN107PE</v>
          </cell>
          <cell r="B5953">
            <v>358147</v>
          </cell>
          <cell r="C5953">
            <v>44375</v>
          </cell>
        </row>
        <row r="5954">
          <cell r="A5954" t="str">
            <v>GBPINR21JUN108.25CE</v>
          </cell>
          <cell r="B5954">
            <v>3397635</v>
          </cell>
          <cell r="C5954">
            <v>44375</v>
          </cell>
        </row>
        <row r="5955">
          <cell r="A5955" t="str">
            <v>GBPINR21JUN108.25PE</v>
          </cell>
          <cell r="B5955">
            <v>3397891</v>
          </cell>
          <cell r="C5955">
            <v>44375</v>
          </cell>
        </row>
        <row r="5956">
          <cell r="A5956" t="str">
            <v>GBPINR21JUN108CE</v>
          </cell>
          <cell r="B5956">
            <v>3278851</v>
          </cell>
          <cell r="C5956">
            <v>44375</v>
          </cell>
        </row>
        <row r="5957">
          <cell r="A5957" t="str">
            <v>GBPINR21JUN108PE</v>
          </cell>
          <cell r="B5957">
            <v>3279107</v>
          </cell>
          <cell r="C5957">
            <v>44375</v>
          </cell>
        </row>
        <row r="5958">
          <cell r="A5958" t="str">
            <v>GBPINR21JUN86.75CE</v>
          </cell>
          <cell r="B5958">
            <v>308739</v>
          </cell>
          <cell r="C5958">
            <v>44375</v>
          </cell>
        </row>
        <row r="5959">
          <cell r="A5959" t="str">
            <v>GBPINR21JUN86.75PE</v>
          </cell>
          <cell r="B5959">
            <v>308995</v>
          </cell>
          <cell r="C5959">
            <v>44375</v>
          </cell>
        </row>
        <row r="5960">
          <cell r="A5960" t="str">
            <v>GBPINR21JUN87.25CE</v>
          </cell>
          <cell r="B5960">
            <v>303619</v>
          </cell>
          <cell r="C5960">
            <v>44375</v>
          </cell>
        </row>
        <row r="5961">
          <cell r="A5961" t="str">
            <v>GBPINR21JUN87.25PE</v>
          </cell>
          <cell r="B5961">
            <v>304899</v>
          </cell>
          <cell r="C5961">
            <v>44375</v>
          </cell>
        </row>
        <row r="5962">
          <cell r="A5962" t="str">
            <v>GBPINR21JUN87.5CE</v>
          </cell>
          <cell r="B5962">
            <v>305667</v>
          </cell>
          <cell r="C5962">
            <v>44375</v>
          </cell>
        </row>
        <row r="5963">
          <cell r="A5963" t="str">
            <v>GBPINR21JUN87.5PE</v>
          </cell>
          <cell r="B5963">
            <v>305923</v>
          </cell>
          <cell r="C5963">
            <v>44375</v>
          </cell>
        </row>
        <row r="5964">
          <cell r="A5964" t="str">
            <v>GBPINR21JUN87.75CE</v>
          </cell>
          <cell r="B5964">
            <v>257027</v>
          </cell>
          <cell r="C5964">
            <v>44375</v>
          </cell>
        </row>
        <row r="5965">
          <cell r="A5965" t="str">
            <v>GBPINR21JUN87.75PE</v>
          </cell>
          <cell r="B5965">
            <v>257283</v>
          </cell>
          <cell r="C5965">
            <v>44375</v>
          </cell>
        </row>
        <row r="5966">
          <cell r="A5966" t="str">
            <v>GBPINR21JUN87CE</v>
          </cell>
          <cell r="B5966">
            <v>301571</v>
          </cell>
          <cell r="C5966">
            <v>44375</v>
          </cell>
        </row>
        <row r="5967">
          <cell r="A5967" t="str">
            <v>GBPINR21JUN87PE</v>
          </cell>
          <cell r="B5967">
            <v>303107</v>
          </cell>
          <cell r="C5967">
            <v>44375</v>
          </cell>
        </row>
        <row r="5968">
          <cell r="A5968" t="str">
            <v>GBPINR21JUN88.25CE</v>
          </cell>
          <cell r="B5968">
            <v>2062851</v>
          </cell>
          <cell r="C5968">
            <v>44375</v>
          </cell>
        </row>
        <row r="5969">
          <cell r="A5969" t="str">
            <v>GBPINR21JUN88.25PE</v>
          </cell>
          <cell r="B5969">
            <v>2063107</v>
          </cell>
          <cell r="C5969">
            <v>44375</v>
          </cell>
        </row>
        <row r="5970">
          <cell r="A5970" t="str">
            <v>GBPINR21JUN88.5CE</v>
          </cell>
          <cell r="B5970">
            <v>2063363</v>
          </cell>
          <cell r="C5970">
            <v>44375</v>
          </cell>
        </row>
        <row r="5971">
          <cell r="A5971" t="str">
            <v>GBPINR21JUN88.5PE</v>
          </cell>
          <cell r="B5971">
            <v>2063619</v>
          </cell>
          <cell r="C5971">
            <v>44375</v>
          </cell>
        </row>
        <row r="5972">
          <cell r="A5972" t="str">
            <v>GBPINR21JUN88.75CE</v>
          </cell>
          <cell r="B5972">
            <v>2063875</v>
          </cell>
          <cell r="C5972">
            <v>44375</v>
          </cell>
        </row>
        <row r="5973">
          <cell r="A5973" t="str">
            <v>GBPINR21JUN88.75PE</v>
          </cell>
          <cell r="B5973">
            <v>2064131</v>
          </cell>
          <cell r="C5973">
            <v>44375</v>
          </cell>
        </row>
        <row r="5974">
          <cell r="A5974" t="str">
            <v>GBPINR21JUN88CE</v>
          </cell>
          <cell r="B5974">
            <v>2062339</v>
          </cell>
          <cell r="C5974">
            <v>44375</v>
          </cell>
        </row>
        <row r="5975">
          <cell r="A5975" t="str">
            <v>GBPINR21JUN88PE</v>
          </cell>
          <cell r="B5975">
            <v>2062595</v>
          </cell>
          <cell r="C5975">
            <v>44375</v>
          </cell>
        </row>
        <row r="5976">
          <cell r="A5976" t="str">
            <v>GBPINR21JUN89.25CE</v>
          </cell>
          <cell r="B5976">
            <v>2064899</v>
          </cell>
          <cell r="C5976">
            <v>44375</v>
          </cell>
        </row>
        <row r="5977">
          <cell r="A5977" t="str">
            <v>GBPINR21JUN89.25PE</v>
          </cell>
          <cell r="B5977">
            <v>2065155</v>
          </cell>
          <cell r="C5977">
            <v>44375</v>
          </cell>
        </row>
        <row r="5978">
          <cell r="A5978" t="str">
            <v>GBPINR21JUN89.5CE</v>
          </cell>
          <cell r="B5978">
            <v>2065411</v>
          </cell>
          <cell r="C5978">
            <v>44375</v>
          </cell>
        </row>
        <row r="5979">
          <cell r="A5979" t="str">
            <v>GBPINR21JUN89.5PE</v>
          </cell>
          <cell r="B5979">
            <v>2065667</v>
          </cell>
          <cell r="C5979">
            <v>44375</v>
          </cell>
        </row>
        <row r="5980">
          <cell r="A5980" t="str">
            <v>GBPINR21JUN89.75CE</v>
          </cell>
          <cell r="B5980">
            <v>2065923</v>
          </cell>
          <cell r="C5980">
            <v>44375</v>
          </cell>
        </row>
        <row r="5981">
          <cell r="A5981" t="str">
            <v>GBPINR21JUN89.75PE</v>
          </cell>
          <cell r="B5981">
            <v>2066179</v>
          </cell>
          <cell r="C5981">
            <v>44375</v>
          </cell>
        </row>
        <row r="5982">
          <cell r="A5982" t="str">
            <v>GBPINR21JUN89CE</v>
          </cell>
          <cell r="B5982">
            <v>2064387</v>
          </cell>
          <cell r="C5982">
            <v>44375</v>
          </cell>
        </row>
        <row r="5983">
          <cell r="A5983" t="str">
            <v>GBPINR21JUN89PE</v>
          </cell>
          <cell r="B5983">
            <v>2064643</v>
          </cell>
          <cell r="C5983">
            <v>44375</v>
          </cell>
        </row>
        <row r="5984">
          <cell r="A5984" t="str">
            <v>GBPINR21JUN90.25CE</v>
          </cell>
          <cell r="B5984">
            <v>2066947</v>
          </cell>
          <cell r="C5984">
            <v>44375</v>
          </cell>
        </row>
        <row r="5985">
          <cell r="A5985" t="str">
            <v>GBPINR21JUN90.25PE</v>
          </cell>
          <cell r="B5985">
            <v>2067203</v>
          </cell>
          <cell r="C5985">
            <v>44375</v>
          </cell>
        </row>
        <row r="5986">
          <cell r="A5986" t="str">
            <v>GBPINR21JUN90.5CE</v>
          </cell>
          <cell r="B5986">
            <v>2067459</v>
          </cell>
          <cell r="C5986">
            <v>44375</v>
          </cell>
        </row>
        <row r="5987">
          <cell r="A5987" t="str">
            <v>GBPINR21JUN90.5PE</v>
          </cell>
          <cell r="B5987">
            <v>2067715</v>
          </cell>
          <cell r="C5987">
            <v>44375</v>
          </cell>
        </row>
        <row r="5988">
          <cell r="A5988" t="str">
            <v>GBPINR21JUN90.75CE</v>
          </cell>
          <cell r="B5988">
            <v>2067971</v>
          </cell>
          <cell r="C5988">
            <v>44375</v>
          </cell>
        </row>
        <row r="5989">
          <cell r="A5989" t="str">
            <v>GBPINR21JUN90.75PE</v>
          </cell>
          <cell r="B5989">
            <v>2068227</v>
          </cell>
          <cell r="C5989">
            <v>44375</v>
          </cell>
        </row>
        <row r="5990">
          <cell r="A5990" t="str">
            <v>GBPINR21JUN90CE</v>
          </cell>
          <cell r="B5990">
            <v>2066435</v>
          </cell>
          <cell r="C5990">
            <v>44375</v>
          </cell>
        </row>
        <row r="5991">
          <cell r="A5991" t="str">
            <v>GBPINR21JUN90PE</v>
          </cell>
          <cell r="B5991">
            <v>2066691</v>
          </cell>
          <cell r="C5991">
            <v>44375</v>
          </cell>
        </row>
        <row r="5992">
          <cell r="A5992" t="str">
            <v>GBPINR21JUN91.25CE</v>
          </cell>
          <cell r="B5992">
            <v>2068995</v>
          </cell>
          <cell r="C5992">
            <v>44375</v>
          </cell>
        </row>
        <row r="5993">
          <cell r="A5993" t="str">
            <v>GBPINR21JUN91.25PE</v>
          </cell>
          <cell r="B5993">
            <v>2069251</v>
          </cell>
          <cell r="C5993">
            <v>44375</v>
          </cell>
        </row>
        <row r="5994">
          <cell r="A5994" t="str">
            <v>GBPINR21JUN91.5CE</v>
          </cell>
          <cell r="B5994">
            <v>2069507</v>
          </cell>
          <cell r="C5994">
            <v>44375</v>
          </cell>
        </row>
        <row r="5995">
          <cell r="A5995" t="str">
            <v>GBPINR21JUN91.5PE</v>
          </cell>
          <cell r="B5995">
            <v>2069763</v>
          </cell>
          <cell r="C5995">
            <v>44375</v>
          </cell>
        </row>
        <row r="5996">
          <cell r="A5996" t="str">
            <v>GBPINR21JUN91.75CE</v>
          </cell>
          <cell r="B5996">
            <v>2070019</v>
          </cell>
          <cell r="C5996">
            <v>44375</v>
          </cell>
        </row>
        <row r="5997">
          <cell r="A5997" t="str">
            <v>GBPINR21JUN91.75PE</v>
          </cell>
          <cell r="B5997">
            <v>2070275</v>
          </cell>
          <cell r="C5997">
            <v>44375</v>
          </cell>
        </row>
        <row r="5998">
          <cell r="A5998" t="str">
            <v>GBPINR21JUN91CE</v>
          </cell>
          <cell r="B5998">
            <v>2068483</v>
          </cell>
          <cell r="C5998">
            <v>44375</v>
          </cell>
        </row>
        <row r="5999">
          <cell r="A5999" t="str">
            <v>GBPINR21JUN91PE</v>
          </cell>
          <cell r="B5999">
            <v>2068739</v>
          </cell>
          <cell r="C5999">
            <v>44375</v>
          </cell>
        </row>
        <row r="6000">
          <cell r="A6000" t="str">
            <v>GBPINR21JUN92.25CE</v>
          </cell>
          <cell r="B6000">
            <v>2071043</v>
          </cell>
          <cell r="C6000">
            <v>44375</v>
          </cell>
        </row>
        <row r="6001">
          <cell r="A6001" t="str">
            <v>GBPINR21JUN92.25PE</v>
          </cell>
          <cell r="B6001">
            <v>2071299</v>
          </cell>
          <cell r="C6001">
            <v>44375</v>
          </cell>
        </row>
        <row r="6002">
          <cell r="A6002" t="str">
            <v>GBPINR21JUN92.5CE</v>
          </cell>
          <cell r="B6002">
            <v>2071555</v>
          </cell>
          <cell r="C6002">
            <v>44375</v>
          </cell>
        </row>
        <row r="6003">
          <cell r="A6003" t="str">
            <v>GBPINR21JUN92.5PE</v>
          </cell>
          <cell r="B6003">
            <v>2071811</v>
          </cell>
          <cell r="C6003">
            <v>44375</v>
          </cell>
        </row>
        <row r="6004">
          <cell r="A6004" t="str">
            <v>GBPINR21JUN92.75CE</v>
          </cell>
          <cell r="B6004">
            <v>2072067</v>
          </cell>
          <cell r="C6004">
            <v>44375</v>
          </cell>
        </row>
        <row r="6005">
          <cell r="A6005" t="str">
            <v>GBPINR21JUN92.75PE</v>
          </cell>
          <cell r="B6005">
            <v>2072323</v>
          </cell>
          <cell r="C6005">
            <v>44375</v>
          </cell>
        </row>
        <row r="6006">
          <cell r="A6006" t="str">
            <v>GBPINR21JUN92CE</v>
          </cell>
          <cell r="B6006">
            <v>2070531</v>
          </cell>
          <cell r="C6006">
            <v>44375</v>
          </cell>
        </row>
        <row r="6007">
          <cell r="A6007" t="str">
            <v>GBPINR21JUN92PE</v>
          </cell>
          <cell r="B6007">
            <v>2070787</v>
          </cell>
          <cell r="C6007">
            <v>44375</v>
          </cell>
        </row>
        <row r="6008">
          <cell r="A6008" t="str">
            <v>GBPINR21JUN93.25CE</v>
          </cell>
          <cell r="B6008">
            <v>2073091</v>
          </cell>
          <cell r="C6008">
            <v>44375</v>
          </cell>
        </row>
        <row r="6009">
          <cell r="A6009" t="str">
            <v>GBPINR21JUN93.25PE</v>
          </cell>
          <cell r="B6009">
            <v>2073347</v>
          </cell>
          <cell r="C6009">
            <v>44375</v>
          </cell>
        </row>
        <row r="6010">
          <cell r="A6010" t="str">
            <v>GBPINR21JUN93.5CE</v>
          </cell>
          <cell r="B6010">
            <v>2073603</v>
          </cell>
          <cell r="C6010">
            <v>44375</v>
          </cell>
        </row>
        <row r="6011">
          <cell r="A6011" t="str">
            <v>GBPINR21JUN93.5PE</v>
          </cell>
          <cell r="B6011">
            <v>2073859</v>
          </cell>
          <cell r="C6011">
            <v>44375</v>
          </cell>
        </row>
        <row r="6012">
          <cell r="A6012" t="str">
            <v>GBPINR21JUN93.75CE</v>
          </cell>
          <cell r="B6012">
            <v>2074115</v>
          </cell>
          <cell r="C6012">
            <v>44375</v>
          </cell>
        </row>
        <row r="6013">
          <cell r="A6013" t="str">
            <v>GBPINR21JUN93.75PE</v>
          </cell>
          <cell r="B6013">
            <v>2074371</v>
          </cell>
          <cell r="C6013">
            <v>44375</v>
          </cell>
        </row>
        <row r="6014">
          <cell r="A6014" t="str">
            <v>GBPINR21JUN93CE</v>
          </cell>
          <cell r="B6014">
            <v>2072579</v>
          </cell>
          <cell r="C6014">
            <v>44375</v>
          </cell>
        </row>
        <row r="6015">
          <cell r="A6015" t="str">
            <v>GBPINR21JUN93PE</v>
          </cell>
          <cell r="B6015">
            <v>2072835</v>
          </cell>
          <cell r="C6015">
            <v>44375</v>
          </cell>
        </row>
        <row r="6016">
          <cell r="A6016" t="str">
            <v>GBPINR21JUN94.25CE</v>
          </cell>
          <cell r="B6016">
            <v>2075139</v>
          </cell>
          <cell r="C6016">
            <v>44375</v>
          </cell>
        </row>
        <row r="6017">
          <cell r="A6017" t="str">
            <v>GBPINR21JUN94.25PE</v>
          </cell>
          <cell r="B6017">
            <v>2075395</v>
          </cell>
          <cell r="C6017">
            <v>44375</v>
          </cell>
        </row>
        <row r="6018">
          <cell r="A6018" t="str">
            <v>GBPINR21JUN94.5CE</v>
          </cell>
          <cell r="B6018">
            <v>2075651</v>
          </cell>
          <cell r="C6018">
            <v>44375</v>
          </cell>
        </row>
        <row r="6019">
          <cell r="A6019" t="str">
            <v>GBPINR21JUN94.5PE</v>
          </cell>
          <cell r="B6019">
            <v>2075907</v>
          </cell>
          <cell r="C6019">
            <v>44375</v>
          </cell>
        </row>
        <row r="6020">
          <cell r="A6020" t="str">
            <v>GBPINR21JUN94.75CE</v>
          </cell>
          <cell r="B6020">
            <v>2076163</v>
          </cell>
          <cell r="C6020">
            <v>44375</v>
          </cell>
        </row>
        <row r="6021">
          <cell r="A6021" t="str">
            <v>GBPINR21JUN94.75PE</v>
          </cell>
          <cell r="B6021">
            <v>2076419</v>
          </cell>
          <cell r="C6021">
            <v>44375</v>
          </cell>
        </row>
        <row r="6022">
          <cell r="A6022" t="str">
            <v>GBPINR21JUN94CE</v>
          </cell>
          <cell r="B6022">
            <v>2074627</v>
          </cell>
          <cell r="C6022">
            <v>44375</v>
          </cell>
        </row>
        <row r="6023">
          <cell r="A6023" t="str">
            <v>GBPINR21JUN94PE</v>
          </cell>
          <cell r="B6023">
            <v>2074883</v>
          </cell>
          <cell r="C6023">
            <v>44375</v>
          </cell>
        </row>
        <row r="6024">
          <cell r="A6024" t="str">
            <v>GBPINR21JUN95.25CE</v>
          </cell>
          <cell r="B6024">
            <v>2077187</v>
          </cell>
          <cell r="C6024">
            <v>44375</v>
          </cell>
        </row>
        <row r="6025">
          <cell r="A6025" t="str">
            <v>GBPINR21JUN95.25PE</v>
          </cell>
          <cell r="B6025">
            <v>2077443</v>
          </cell>
          <cell r="C6025">
            <v>44375</v>
          </cell>
        </row>
        <row r="6026">
          <cell r="A6026" t="str">
            <v>GBPINR21JUN95.5CE</v>
          </cell>
          <cell r="B6026">
            <v>2077699</v>
          </cell>
          <cell r="C6026">
            <v>44375</v>
          </cell>
        </row>
        <row r="6027">
          <cell r="A6027" t="str">
            <v>GBPINR21JUN95.5PE</v>
          </cell>
          <cell r="B6027">
            <v>2077955</v>
          </cell>
          <cell r="C6027">
            <v>44375</v>
          </cell>
        </row>
        <row r="6028">
          <cell r="A6028" t="str">
            <v>GBPINR21JUN95.75CE</v>
          </cell>
          <cell r="B6028">
            <v>2078211</v>
          </cell>
          <cell r="C6028">
            <v>44375</v>
          </cell>
        </row>
        <row r="6029">
          <cell r="A6029" t="str">
            <v>GBPINR21JUN95.75PE</v>
          </cell>
          <cell r="B6029">
            <v>2078467</v>
          </cell>
          <cell r="C6029">
            <v>44375</v>
          </cell>
        </row>
        <row r="6030">
          <cell r="A6030" t="str">
            <v>GBPINR21JUN95CE</v>
          </cell>
          <cell r="B6030">
            <v>2076675</v>
          </cell>
          <cell r="C6030">
            <v>44375</v>
          </cell>
        </row>
        <row r="6031">
          <cell r="A6031" t="str">
            <v>GBPINR21JUN95PE</v>
          </cell>
          <cell r="B6031">
            <v>2076931</v>
          </cell>
          <cell r="C6031">
            <v>44375</v>
          </cell>
        </row>
        <row r="6032">
          <cell r="A6032" t="str">
            <v>GBPINR21JUN96.25CE</v>
          </cell>
          <cell r="B6032">
            <v>2079235</v>
          </cell>
          <cell r="C6032">
            <v>44375</v>
          </cell>
        </row>
        <row r="6033">
          <cell r="A6033" t="str">
            <v>GBPINR21JUN96.25PE</v>
          </cell>
          <cell r="B6033">
            <v>2079491</v>
          </cell>
          <cell r="C6033">
            <v>44375</v>
          </cell>
        </row>
        <row r="6034">
          <cell r="A6034" t="str">
            <v>GBPINR21JUN96.5CE</v>
          </cell>
          <cell r="B6034">
            <v>2079747</v>
          </cell>
          <cell r="C6034">
            <v>44375</v>
          </cell>
        </row>
        <row r="6035">
          <cell r="A6035" t="str">
            <v>GBPINR21JUN96.5PE</v>
          </cell>
          <cell r="B6035">
            <v>2080003</v>
          </cell>
          <cell r="C6035">
            <v>44375</v>
          </cell>
        </row>
        <row r="6036">
          <cell r="A6036" t="str">
            <v>GBPINR21JUN96.75CE</v>
          </cell>
          <cell r="B6036">
            <v>2080259</v>
          </cell>
          <cell r="C6036">
            <v>44375</v>
          </cell>
        </row>
        <row r="6037">
          <cell r="A6037" t="str">
            <v>GBPINR21JUN96.75PE</v>
          </cell>
          <cell r="B6037">
            <v>2080515</v>
          </cell>
          <cell r="C6037">
            <v>44375</v>
          </cell>
        </row>
        <row r="6038">
          <cell r="A6038" t="str">
            <v>GBPINR21JUN96CE</v>
          </cell>
          <cell r="B6038">
            <v>2078723</v>
          </cell>
          <cell r="C6038">
            <v>44375</v>
          </cell>
        </row>
        <row r="6039">
          <cell r="A6039" t="str">
            <v>GBPINR21JUN96PE</v>
          </cell>
          <cell r="B6039">
            <v>2078979</v>
          </cell>
          <cell r="C6039">
            <v>44375</v>
          </cell>
        </row>
        <row r="6040">
          <cell r="A6040" t="str">
            <v>GBPINR21JUN97.25CE</v>
          </cell>
          <cell r="B6040">
            <v>2081283</v>
          </cell>
          <cell r="C6040">
            <v>44375</v>
          </cell>
        </row>
        <row r="6041">
          <cell r="A6041" t="str">
            <v>GBPINR21JUN97.25PE</v>
          </cell>
          <cell r="B6041">
            <v>2081539</v>
          </cell>
          <cell r="C6041">
            <v>44375</v>
          </cell>
        </row>
        <row r="6042">
          <cell r="A6042" t="str">
            <v>GBPINR21JUN97.5CE</v>
          </cell>
          <cell r="B6042">
            <v>2081795</v>
          </cell>
          <cell r="C6042">
            <v>44375</v>
          </cell>
        </row>
        <row r="6043">
          <cell r="A6043" t="str">
            <v>GBPINR21JUN97.5PE</v>
          </cell>
          <cell r="B6043">
            <v>2082051</v>
          </cell>
          <cell r="C6043">
            <v>44375</v>
          </cell>
        </row>
        <row r="6044">
          <cell r="A6044" t="str">
            <v>GBPINR21JUN97.75CE</v>
          </cell>
          <cell r="B6044">
            <v>2082307</v>
          </cell>
          <cell r="C6044">
            <v>44375</v>
          </cell>
        </row>
        <row r="6045">
          <cell r="A6045" t="str">
            <v>GBPINR21JUN97.75PE</v>
          </cell>
          <cell r="B6045">
            <v>2082563</v>
          </cell>
          <cell r="C6045">
            <v>44375</v>
          </cell>
        </row>
        <row r="6046">
          <cell r="A6046" t="str">
            <v>GBPINR21JUN97CE</v>
          </cell>
          <cell r="B6046">
            <v>2080771</v>
          </cell>
          <cell r="C6046">
            <v>44375</v>
          </cell>
        </row>
        <row r="6047">
          <cell r="A6047" t="str">
            <v>GBPINR21JUN97PE</v>
          </cell>
          <cell r="B6047">
            <v>2081027</v>
          </cell>
          <cell r="C6047">
            <v>44375</v>
          </cell>
        </row>
        <row r="6048">
          <cell r="A6048" t="str">
            <v>GBPINR21JUN98.25CE</v>
          </cell>
          <cell r="B6048">
            <v>2083331</v>
          </cell>
          <cell r="C6048">
            <v>44375</v>
          </cell>
        </row>
        <row r="6049">
          <cell r="A6049" t="str">
            <v>GBPINR21JUN98.25PE</v>
          </cell>
          <cell r="B6049">
            <v>2083587</v>
          </cell>
          <cell r="C6049">
            <v>44375</v>
          </cell>
        </row>
        <row r="6050">
          <cell r="A6050" t="str">
            <v>GBPINR21JUN98.5CE</v>
          </cell>
          <cell r="B6050">
            <v>2083843</v>
          </cell>
          <cell r="C6050">
            <v>44375</v>
          </cell>
        </row>
        <row r="6051">
          <cell r="A6051" t="str">
            <v>GBPINR21JUN98.5PE</v>
          </cell>
          <cell r="B6051">
            <v>2084099</v>
          </cell>
          <cell r="C6051">
            <v>44375</v>
          </cell>
        </row>
        <row r="6052">
          <cell r="A6052" t="str">
            <v>GBPINR21JUN98.75CE</v>
          </cell>
          <cell r="B6052">
            <v>2084355</v>
          </cell>
          <cell r="C6052">
            <v>44375</v>
          </cell>
        </row>
        <row r="6053">
          <cell r="A6053" t="str">
            <v>GBPINR21JUN98.75PE</v>
          </cell>
          <cell r="B6053">
            <v>2084611</v>
          </cell>
          <cell r="C6053">
            <v>44375</v>
          </cell>
        </row>
        <row r="6054">
          <cell r="A6054" t="str">
            <v>GBPINR21JUN98CE</v>
          </cell>
          <cell r="B6054">
            <v>2082819</v>
          </cell>
          <cell r="C6054">
            <v>44375</v>
          </cell>
        </row>
        <row r="6055">
          <cell r="A6055" t="str">
            <v>GBPINR21JUN98PE</v>
          </cell>
          <cell r="B6055">
            <v>2083075</v>
          </cell>
          <cell r="C6055">
            <v>44375</v>
          </cell>
        </row>
        <row r="6056">
          <cell r="A6056" t="str">
            <v>GBPINR21JUN99.25CE</v>
          </cell>
          <cell r="B6056">
            <v>2085379</v>
          </cell>
          <cell r="C6056">
            <v>44375</v>
          </cell>
        </row>
        <row r="6057">
          <cell r="A6057" t="str">
            <v>GBPINR21JUN99.25PE</v>
          </cell>
          <cell r="B6057">
            <v>2085635</v>
          </cell>
          <cell r="C6057">
            <v>44375</v>
          </cell>
        </row>
        <row r="6058">
          <cell r="A6058" t="str">
            <v>GBPINR21JUN99.5CE</v>
          </cell>
          <cell r="B6058">
            <v>2085891</v>
          </cell>
          <cell r="C6058">
            <v>44375</v>
          </cell>
        </row>
        <row r="6059">
          <cell r="A6059" t="str">
            <v>GBPINR21JUN99.5PE</v>
          </cell>
          <cell r="B6059">
            <v>2086147</v>
          </cell>
          <cell r="C6059">
            <v>44375</v>
          </cell>
        </row>
        <row r="6060">
          <cell r="A6060" t="str">
            <v>GBPINR21JUN99.75CE</v>
          </cell>
          <cell r="B6060">
            <v>2086403</v>
          </cell>
          <cell r="C6060">
            <v>44375</v>
          </cell>
        </row>
        <row r="6061">
          <cell r="A6061" t="str">
            <v>GBPINR21JUN99.75PE</v>
          </cell>
          <cell r="B6061">
            <v>2086659</v>
          </cell>
          <cell r="C6061">
            <v>44375</v>
          </cell>
        </row>
        <row r="6062">
          <cell r="A6062" t="str">
            <v>GBPINR21JUN99CE</v>
          </cell>
          <cell r="B6062">
            <v>2084867</v>
          </cell>
          <cell r="C6062">
            <v>44375</v>
          </cell>
        </row>
        <row r="6063">
          <cell r="A6063" t="str">
            <v>GBPINR21JUN99PE</v>
          </cell>
          <cell r="B6063">
            <v>2085123</v>
          </cell>
          <cell r="C6063">
            <v>44375</v>
          </cell>
        </row>
        <row r="6064">
          <cell r="A6064" t="str">
            <v>GBPINR21SEP100.25CE</v>
          </cell>
          <cell r="B6064">
            <v>343555</v>
          </cell>
          <cell r="C6064">
            <v>44467</v>
          </cell>
        </row>
        <row r="6065">
          <cell r="A6065" t="str">
            <v>GBPINR21SEP100.25PE</v>
          </cell>
          <cell r="B6065">
            <v>344067</v>
          </cell>
          <cell r="C6065">
            <v>44467</v>
          </cell>
        </row>
        <row r="6066">
          <cell r="A6066" t="str">
            <v>GBPINR21SEP100.5CE</v>
          </cell>
          <cell r="B6066">
            <v>346115</v>
          </cell>
          <cell r="C6066">
            <v>44467</v>
          </cell>
        </row>
        <row r="6067">
          <cell r="A6067" t="str">
            <v>GBPINR21SEP100.5PE</v>
          </cell>
          <cell r="B6067">
            <v>346371</v>
          </cell>
          <cell r="C6067">
            <v>44467</v>
          </cell>
        </row>
        <row r="6068">
          <cell r="A6068" t="str">
            <v>GBPINR21SEP100.75CE</v>
          </cell>
          <cell r="B6068">
            <v>348931</v>
          </cell>
          <cell r="C6068">
            <v>44467</v>
          </cell>
        </row>
        <row r="6069">
          <cell r="A6069" t="str">
            <v>GBPINR21SEP100.75PE</v>
          </cell>
          <cell r="B6069">
            <v>349187</v>
          </cell>
          <cell r="C6069">
            <v>44467</v>
          </cell>
        </row>
        <row r="6070">
          <cell r="A6070" t="str">
            <v>GBPINR21SEP100CE</v>
          </cell>
          <cell r="B6070">
            <v>329987</v>
          </cell>
          <cell r="C6070">
            <v>44467</v>
          </cell>
        </row>
        <row r="6071">
          <cell r="A6071" t="str">
            <v>GBPINR21SEP100PE</v>
          </cell>
          <cell r="B6071">
            <v>330243</v>
          </cell>
          <cell r="C6071">
            <v>44467</v>
          </cell>
        </row>
        <row r="6072">
          <cell r="A6072" t="str">
            <v>GBPINR21SEP101.25CE</v>
          </cell>
          <cell r="B6072">
            <v>328451</v>
          </cell>
          <cell r="C6072">
            <v>44467</v>
          </cell>
        </row>
        <row r="6073">
          <cell r="A6073" t="str">
            <v>GBPINR21SEP101.25PE</v>
          </cell>
          <cell r="B6073">
            <v>328963</v>
          </cell>
          <cell r="C6073">
            <v>44467</v>
          </cell>
        </row>
        <row r="6074">
          <cell r="A6074" t="str">
            <v>GBPINR21SEP101.5CE</v>
          </cell>
          <cell r="B6074">
            <v>329475</v>
          </cell>
          <cell r="C6074">
            <v>44467</v>
          </cell>
        </row>
        <row r="6075">
          <cell r="A6075" t="str">
            <v>GBPINR21SEP101.5PE</v>
          </cell>
          <cell r="B6075">
            <v>344323</v>
          </cell>
          <cell r="C6075">
            <v>44467</v>
          </cell>
        </row>
        <row r="6076">
          <cell r="A6076" t="str">
            <v>GBPINR21SEP101.75CE</v>
          </cell>
          <cell r="B6076">
            <v>403715</v>
          </cell>
          <cell r="C6076">
            <v>44467</v>
          </cell>
        </row>
        <row r="6077">
          <cell r="A6077" t="str">
            <v>GBPINR21SEP101.75PE</v>
          </cell>
          <cell r="B6077">
            <v>403971</v>
          </cell>
          <cell r="C6077">
            <v>44467</v>
          </cell>
        </row>
        <row r="6078">
          <cell r="A6078" t="str">
            <v>GBPINR21SEP101CE</v>
          </cell>
          <cell r="B6078">
            <v>475395</v>
          </cell>
          <cell r="C6078">
            <v>44467</v>
          </cell>
        </row>
        <row r="6079">
          <cell r="A6079" t="str">
            <v>GBPINR21SEP101PE</v>
          </cell>
          <cell r="B6079">
            <v>475651</v>
          </cell>
          <cell r="C6079">
            <v>44467</v>
          </cell>
        </row>
        <row r="6080">
          <cell r="A6080" t="str">
            <v>GBPINR21SEP102.25CE</v>
          </cell>
          <cell r="B6080">
            <v>453123</v>
          </cell>
          <cell r="C6080">
            <v>44467</v>
          </cell>
        </row>
        <row r="6081">
          <cell r="A6081" t="str">
            <v>GBPINR21SEP102.25PE</v>
          </cell>
          <cell r="B6081">
            <v>454915</v>
          </cell>
          <cell r="C6081">
            <v>44467</v>
          </cell>
        </row>
        <row r="6082">
          <cell r="A6082" t="str">
            <v>GBPINR21SEP102.5CE</v>
          </cell>
          <cell r="B6082">
            <v>472579</v>
          </cell>
          <cell r="C6082">
            <v>44467</v>
          </cell>
        </row>
        <row r="6083">
          <cell r="A6083" t="str">
            <v>GBPINR21SEP102.5PE</v>
          </cell>
          <cell r="B6083">
            <v>476931</v>
          </cell>
          <cell r="C6083">
            <v>44467</v>
          </cell>
        </row>
        <row r="6084">
          <cell r="A6084" t="str">
            <v>GBPINR21SEP102.75CE</v>
          </cell>
          <cell r="B6084">
            <v>1023747</v>
          </cell>
          <cell r="C6084">
            <v>44467</v>
          </cell>
        </row>
        <row r="6085">
          <cell r="A6085" t="str">
            <v>GBPINR21SEP102.75PE</v>
          </cell>
          <cell r="B6085">
            <v>1024003</v>
          </cell>
          <cell r="C6085">
            <v>44467</v>
          </cell>
        </row>
        <row r="6086">
          <cell r="A6086" t="str">
            <v>GBPINR21SEP102CE</v>
          </cell>
          <cell r="B6086">
            <v>438275</v>
          </cell>
          <cell r="C6086">
            <v>44467</v>
          </cell>
        </row>
        <row r="6087">
          <cell r="A6087" t="str">
            <v>GBPINR21SEP102PE</v>
          </cell>
          <cell r="B6087">
            <v>448003</v>
          </cell>
          <cell r="C6087">
            <v>44467</v>
          </cell>
        </row>
        <row r="6088">
          <cell r="A6088" t="str">
            <v>GBPINR21SEP103.25CE</v>
          </cell>
          <cell r="B6088">
            <v>862467</v>
          </cell>
          <cell r="C6088">
            <v>44467</v>
          </cell>
        </row>
        <row r="6089">
          <cell r="A6089" t="str">
            <v>GBPINR21SEP103.25PE</v>
          </cell>
          <cell r="B6089">
            <v>862723</v>
          </cell>
          <cell r="C6089">
            <v>44467</v>
          </cell>
        </row>
        <row r="6090">
          <cell r="A6090" t="str">
            <v>GBPINR21SEP103.5CE</v>
          </cell>
          <cell r="B6090">
            <v>743427</v>
          </cell>
          <cell r="C6090">
            <v>44467</v>
          </cell>
        </row>
        <row r="6091">
          <cell r="A6091" t="str">
            <v>GBPINR21SEP103.5PE</v>
          </cell>
          <cell r="B6091">
            <v>743683</v>
          </cell>
          <cell r="C6091">
            <v>44467</v>
          </cell>
        </row>
        <row r="6092">
          <cell r="A6092" t="str">
            <v>GBPINR21SEP103.75CE</v>
          </cell>
          <cell r="B6092">
            <v>849667</v>
          </cell>
          <cell r="C6092">
            <v>44467</v>
          </cell>
        </row>
        <row r="6093">
          <cell r="A6093" t="str">
            <v>GBPINR21SEP103.75PE</v>
          </cell>
          <cell r="B6093">
            <v>849923</v>
          </cell>
          <cell r="C6093">
            <v>44467</v>
          </cell>
        </row>
        <row r="6094">
          <cell r="A6094" t="str">
            <v>GBPINR21SEP103CE</v>
          </cell>
          <cell r="B6094">
            <v>337155</v>
          </cell>
          <cell r="C6094">
            <v>44467</v>
          </cell>
        </row>
        <row r="6095">
          <cell r="A6095" t="str">
            <v>GBPINR21SEP103PE</v>
          </cell>
          <cell r="B6095">
            <v>366851</v>
          </cell>
          <cell r="C6095">
            <v>44467</v>
          </cell>
        </row>
        <row r="6096">
          <cell r="A6096" t="str">
            <v>GBPINR21SEP104.25CE</v>
          </cell>
          <cell r="B6096">
            <v>895235</v>
          </cell>
          <cell r="C6096">
            <v>44467</v>
          </cell>
        </row>
        <row r="6097">
          <cell r="A6097" t="str">
            <v>GBPINR21SEP104.25PE</v>
          </cell>
          <cell r="B6097">
            <v>895491</v>
          </cell>
          <cell r="C6097">
            <v>44467</v>
          </cell>
        </row>
        <row r="6098">
          <cell r="A6098" t="str">
            <v>GBPINR21SEP104.5CE</v>
          </cell>
          <cell r="B6098">
            <v>895747</v>
          </cell>
          <cell r="C6098">
            <v>44467</v>
          </cell>
        </row>
        <row r="6099">
          <cell r="A6099" t="str">
            <v>GBPINR21SEP104.5PE</v>
          </cell>
          <cell r="B6099">
            <v>896003</v>
          </cell>
          <cell r="C6099">
            <v>44467</v>
          </cell>
        </row>
        <row r="6100">
          <cell r="A6100" t="str">
            <v>GBPINR21SEP104.75CE</v>
          </cell>
          <cell r="B6100">
            <v>901123</v>
          </cell>
          <cell r="C6100">
            <v>44467</v>
          </cell>
        </row>
        <row r="6101">
          <cell r="A6101" t="str">
            <v>GBPINR21SEP104.75PE</v>
          </cell>
          <cell r="B6101">
            <v>901379</v>
          </cell>
          <cell r="C6101">
            <v>44467</v>
          </cell>
        </row>
        <row r="6102">
          <cell r="A6102" t="str">
            <v>GBPINR21SEP104CE</v>
          </cell>
          <cell r="B6102">
            <v>894723</v>
          </cell>
          <cell r="C6102">
            <v>44467</v>
          </cell>
        </row>
        <row r="6103">
          <cell r="A6103" t="str">
            <v>GBPINR21SEP104PE</v>
          </cell>
          <cell r="B6103">
            <v>894979</v>
          </cell>
          <cell r="C6103">
            <v>44467</v>
          </cell>
        </row>
        <row r="6104">
          <cell r="A6104" t="str">
            <v>GBPINR21SEP105.25CE</v>
          </cell>
          <cell r="B6104">
            <v>1000963</v>
          </cell>
          <cell r="C6104">
            <v>44467</v>
          </cell>
        </row>
        <row r="6105">
          <cell r="A6105" t="str">
            <v>GBPINR21SEP105.25PE</v>
          </cell>
          <cell r="B6105">
            <v>1001219</v>
          </cell>
          <cell r="C6105">
            <v>44467</v>
          </cell>
        </row>
        <row r="6106">
          <cell r="A6106" t="str">
            <v>GBPINR21SEP105.5CE</v>
          </cell>
          <cell r="B6106">
            <v>3837955</v>
          </cell>
          <cell r="C6106">
            <v>44467</v>
          </cell>
        </row>
        <row r="6107">
          <cell r="A6107" t="str">
            <v>GBPINR21SEP105.5PE</v>
          </cell>
          <cell r="B6107">
            <v>3838211</v>
          </cell>
          <cell r="C6107">
            <v>44467</v>
          </cell>
        </row>
        <row r="6108">
          <cell r="A6108" t="str">
            <v>GBPINR21SEP105.75CE</v>
          </cell>
          <cell r="B6108">
            <v>3933955</v>
          </cell>
          <cell r="C6108">
            <v>44467</v>
          </cell>
        </row>
        <row r="6109">
          <cell r="A6109" t="str">
            <v>GBPINR21SEP105.75PE</v>
          </cell>
          <cell r="B6109">
            <v>3934211</v>
          </cell>
          <cell r="C6109">
            <v>44467</v>
          </cell>
        </row>
        <row r="6110">
          <cell r="A6110" t="str">
            <v>GBPINR21SEP105CE</v>
          </cell>
          <cell r="B6110">
            <v>1000451</v>
          </cell>
          <cell r="C6110">
            <v>44467</v>
          </cell>
        </row>
        <row r="6111">
          <cell r="A6111" t="str">
            <v>GBPINR21SEP105PE</v>
          </cell>
          <cell r="B6111">
            <v>1000707</v>
          </cell>
          <cell r="C6111">
            <v>44467</v>
          </cell>
        </row>
        <row r="6112">
          <cell r="A6112" t="str">
            <v>GBPINR21SEP106.25CE</v>
          </cell>
          <cell r="B6112">
            <v>3934979</v>
          </cell>
          <cell r="C6112">
            <v>44467</v>
          </cell>
        </row>
        <row r="6113">
          <cell r="A6113" t="str">
            <v>GBPINR21SEP106.25PE</v>
          </cell>
          <cell r="B6113">
            <v>3935235</v>
          </cell>
          <cell r="C6113">
            <v>44467</v>
          </cell>
        </row>
        <row r="6114">
          <cell r="A6114" t="str">
            <v>GBPINR21SEP106.5CE</v>
          </cell>
          <cell r="B6114">
            <v>1040131</v>
          </cell>
          <cell r="C6114">
            <v>44467</v>
          </cell>
        </row>
        <row r="6115">
          <cell r="A6115" t="str">
            <v>GBPINR21SEP106.5PE</v>
          </cell>
          <cell r="B6115">
            <v>1040387</v>
          </cell>
          <cell r="C6115">
            <v>44467</v>
          </cell>
        </row>
        <row r="6116">
          <cell r="A6116" t="str">
            <v>GBPINR21SEP106.75CE</v>
          </cell>
          <cell r="B6116">
            <v>1075203</v>
          </cell>
          <cell r="C6116">
            <v>44467</v>
          </cell>
        </row>
        <row r="6117">
          <cell r="A6117" t="str">
            <v>GBPINR21SEP106.75PE</v>
          </cell>
          <cell r="B6117">
            <v>1075459</v>
          </cell>
          <cell r="C6117">
            <v>44467</v>
          </cell>
        </row>
        <row r="6118">
          <cell r="A6118" t="str">
            <v>GBPINR21SEP106CE</v>
          </cell>
          <cell r="B6118">
            <v>3934467</v>
          </cell>
          <cell r="C6118">
            <v>44467</v>
          </cell>
        </row>
        <row r="6119">
          <cell r="A6119" t="str">
            <v>GBPINR21SEP106PE</v>
          </cell>
          <cell r="B6119">
            <v>3934723</v>
          </cell>
          <cell r="C6119">
            <v>44467</v>
          </cell>
        </row>
        <row r="6120">
          <cell r="A6120" t="str">
            <v>GBPINR21SEP107.25CE</v>
          </cell>
          <cell r="B6120">
            <v>658435</v>
          </cell>
          <cell r="C6120">
            <v>44467</v>
          </cell>
        </row>
        <row r="6121">
          <cell r="A6121" t="str">
            <v>GBPINR21SEP107.25PE</v>
          </cell>
          <cell r="B6121">
            <v>660227</v>
          </cell>
          <cell r="C6121">
            <v>44467</v>
          </cell>
        </row>
        <row r="6122">
          <cell r="A6122" t="str">
            <v>GBPINR21SEP107.5CE</v>
          </cell>
          <cell r="B6122">
            <v>1033475</v>
          </cell>
          <cell r="C6122">
            <v>44467</v>
          </cell>
        </row>
        <row r="6123">
          <cell r="A6123" t="str">
            <v>GBPINR21SEP107.5PE</v>
          </cell>
          <cell r="B6123">
            <v>1033731</v>
          </cell>
          <cell r="C6123">
            <v>44467</v>
          </cell>
        </row>
        <row r="6124">
          <cell r="A6124" t="str">
            <v>GBPINR21SEP107.75CE</v>
          </cell>
          <cell r="B6124">
            <v>1033987</v>
          </cell>
          <cell r="C6124">
            <v>44467</v>
          </cell>
        </row>
        <row r="6125">
          <cell r="A6125" t="str">
            <v>GBPINR21SEP107.75PE</v>
          </cell>
          <cell r="B6125">
            <v>1034243</v>
          </cell>
          <cell r="C6125">
            <v>44467</v>
          </cell>
        </row>
        <row r="6126">
          <cell r="A6126" t="str">
            <v>GBPINR21SEP107CE</v>
          </cell>
          <cell r="B6126">
            <v>360195</v>
          </cell>
          <cell r="C6126">
            <v>44467</v>
          </cell>
        </row>
        <row r="6127">
          <cell r="A6127" t="str">
            <v>GBPINR21SEP107PE</v>
          </cell>
          <cell r="B6127">
            <v>360451</v>
          </cell>
          <cell r="C6127">
            <v>44467</v>
          </cell>
        </row>
        <row r="6128">
          <cell r="A6128" t="str">
            <v>GBPINR21SEP108.25CE</v>
          </cell>
          <cell r="B6128">
            <v>3398147</v>
          </cell>
          <cell r="C6128">
            <v>44467</v>
          </cell>
        </row>
        <row r="6129">
          <cell r="A6129" t="str">
            <v>GBPINR21SEP108.25PE</v>
          </cell>
          <cell r="B6129">
            <v>3398403</v>
          </cell>
          <cell r="C6129">
            <v>44467</v>
          </cell>
        </row>
        <row r="6130">
          <cell r="A6130" t="str">
            <v>GBPINR21SEP108CE</v>
          </cell>
          <cell r="B6130">
            <v>3279363</v>
          </cell>
          <cell r="C6130">
            <v>44467</v>
          </cell>
        </row>
        <row r="6131">
          <cell r="A6131" t="str">
            <v>GBPINR21SEP108PE</v>
          </cell>
          <cell r="B6131">
            <v>3279619</v>
          </cell>
          <cell r="C6131">
            <v>44467</v>
          </cell>
        </row>
        <row r="6132">
          <cell r="A6132" t="str">
            <v>GBPINR21SEP87.75CE</v>
          </cell>
          <cell r="B6132">
            <v>1232643</v>
          </cell>
          <cell r="C6132">
            <v>44467</v>
          </cell>
        </row>
        <row r="6133">
          <cell r="A6133" t="str">
            <v>GBPINR21SEP87.75PE</v>
          </cell>
          <cell r="B6133">
            <v>1232899</v>
          </cell>
          <cell r="C6133">
            <v>44467</v>
          </cell>
        </row>
        <row r="6134">
          <cell r="A6134" t="str">
            <v>GBPINR21SEP88.25CE</v>
          </cell>
          <cell r="B6134">
            <v>1233667</v>
          </cell>
          <cell r="C6134">
            <v>44467</v>
          </cell>
        </row>
        <row r="6135">
          <cell r="A6135" t="str">
            <v>GBPINR21SEP88.25PE</v>
          </cell>
          <cell r="B6135">
            <v>1233923</v>
          </cell>
          <cell r="C6135">
            <v>44467</v>
          </cell>
        </row>
        <row r="6136">
          <cell r="A6136" t="str">
            <v>GBPINR21SEP88.5CE</v>
          </cell>
          <cell r="B6136">
            <v>1234179</v>
          </cell>
          <cell r="C6136">
            <v>44467</v>
          </cell>
        </row>
        <row r="6137">
          <cell r="A6137" t="str">
            <v>GBPINR21SEP88.5PE</v>
          </cell>
          <cell r="B6137">
            <v>1234435</v>
          </cell>
          <cell r="C6137">
            <v>44467</v>
          </cell>
        </row>
        <row r="6138">
          <cell r="A6138" t="str">
            <v>GBPINR21SEP88.75CE</v>
          </cell>
          <cell r="B6138">
            <v>1234691</v>
          </cell>
          <cell r="C6138">
            <v>44467</v>
          </cell>
        </row>
        <row r="6139">
          <cell r="A6139" t="str">
            <v>GBPINR21SEP88.75PE</v>
          </cell>
          <cell r="B6139">
            <v>1234947</v>
          </cell>
          <cell r="C6139">
            <v>44467</v>
          </cell>
        </row>
        <row r="6140">
          <cell r="A6140" t="str">
            <v>GBPINR21SEP88CE</v>
          </cell>
          <cell r="B6140">
            <v>1233155</v>
          </cell>
          <cell r="C6140">
            <v>44467</v>
          </cell>
        </row>
        <row r="6141">
          <cell r="A6141" t="str">
            <v>GBPINR21SEP88PE</v>
          </cell>
          <cell r="B6141">
            <v>1233411</v>
          </cell>
          <cell r="C6141">
            <v>44467</v>
          </cell>
        </row>
        <row r="6142">
          <cell r="A6142" t="str">
            <v>GBPINR21SEP89.25CE</v>
          </cell>
          <cell r="B6142">
            <v>1236227</v>
          </cell>
          <cell r="C6142">
            <v>44467</v>
          </cell>
        </row>
        <row r="6143">
          <cell r="A6143" t="str">
            <v>GBPINR21SEP89.25PE</v>
          </cell>
          <cell r="B6143">
            <v>1236483</v>
          </cell>
          <cell r="C6143">
            <v>44467</v>
          </cell>
        </row>
        <row r="6144">
          <cell r="A6144" t="str">
            <v>GBPINR21SEP89.5CE</v>
          </cell>
          <cell r="B6144">
            <v>1249283</v>
          </cell>
          <cell r="C6144">
            <v>44467</v>
          </cell>
        </row>
        <row r="6145">
          <cell r="A6145" t="str">
            <v>GBPINR21SEP89.5PE</v>
          </cell>
          <cell r="B6145">
            <v>1249539</v>
          </cell>
          <cell r="C6145">
            <v>44467</v>
          </cell>
        </row>
        <row r="6146">
          <cell r="A6146" t="str">
            <v>GBPINR21SEP89.75CE</v>
          </cell>
          <cell r="B6146">
            <v>1249795</v>
          </cell>
          <cell r="C6146">
            <v>44467</v>
          </cell>
        </row>
        <row r="6147">
          <cell r="A6147" t="str">
            <v>GBPINR21SEP89.75PE</v>
          </cell>
          <cell r="B6147">
            <v>1250051</v>
          </cell>
          <cell r="C6147">
            <v>44467</v>
          </cell>
        </row>
        <row r="6148">
          <cell r="A6148" t="str">
            <v>GBPINR21SEP89CE</v>
          </cell>
          <cell r="B6148">
            <v>1235203</v>
          </cell>
          <cell r="C6148">
            <v>44467</v>
          </cell>
        </row>
        <row r="6149">
          <cell r="A6149" t="str">
            <v>GBPINR21SEP89PE</v>
          </cell>
          <cell r="B6149">
            <v>1235459</v>
          </cell>
          <cell r="C6149">
            <v>44467</v>
          </cell>
        </row>
        <row r="6150">
          <cell r="A6150" t="str">
            <v>GBPINR21SEP90.25CE</v>
          </cell>
          <cell r="B6150">
            <v>1253123</v>
          </cell>
          <cell r="C6150">
            <v>44467</v>
          </cell>
        </row>
        <row r="6151">
          <cell r="A6151" t="str">
            <v>GBPINR21SEP90.25PE</v>
          </cell>
          <cell r="B6151">
            <v>1253379</v>
          </cell>
          <cell r="C6151">
            <v>44467</v>
          </cell>
        </row>
        <row r="6152">
          <cell r="A6152" t="str">
            <v>GBPINR21SEP90.5CE</v>
          </cell>
          <cell r="B6152">
            <v>1253635</v>
          </cell>
          <cell r="C6152">
            <v>44467</v>
          </cell>
        </row>
        <row r="6153">
          <cell r="A6153" t="str">
            <v>GBPINR21SEP90.5PE</v>
          </cell>
          <cell r="B6153">
            <v>1254659</v>
          </cell>
          <cell r="C6153">
            <v>44467</v>
          </cell>
        </row>
        <row r="6154">
          <cell r="A6154" t="str">
            <v>GBPINR21SEP90.75CE</v>
          </cell>
          <cell r="B6154">
            <v>1254915</v>
          </cell>
          <cell r="C6154">
            <v>44467</v>
          </cell>
        </row>
        <row r="6155">
          <cell r="A6155" t="str">
            <v>GBPINR21SEP90.75PE</v>
          </cell>
          <cell r="B6155">
            <v>1255427</v>
          </cell>
          <cell r="C6155">
            <v>44467</v>
          </cell>
        </row>
        <row r="6156">
          <cell r="A6156" t="str">
            <v>GBPINR21SEP90CE</v>
          </cell>
          <cell r="B6156">
            <v>1252099</v>
          </cell>
          <cell r="C6156">
            <v>44467</v>
          </cell>
        </row>
        <row r="6157">
          <cell r="A6157" t="str">
            <v>GBPINR21SEP90PE</v>
          </cell>
          <cell r="B6157">
            <v>1252867</v>
          </cell>
          <cell r="C6157">
            <v>44467</v>
          </cell>
        </row>
        <row r="6158">
          <cell r="A6158" t="str">
            <v>GBPINR21SEP91.25CE</v>
          </cell>
          <cell r="B6158">
            <v>1256195</v>
          </cell>
          <cell r="C6158">
            <v>44467</v>
          </cell>
        </row>
        <row r="6159">
          <cell r="A6159" t="str">
            <v>GBPINR21SEP91.25PE</v>
          </cell>
          <cell r="B6159">
            <v>1257731</v>
          </cell>
          <cell r="C6159">
            <v>44467</v>
          </cell>
        </row>
        <row r="6160">
          <cell r="A6160" t="str">
            <v>GBPINR21SEP91.5CE</v>
          </cell>
          <cell r="B6160">
            <v>1258499</v>
          </cell>
          <cell r="C6160">
            <v>44467</v>
          </cell>
        </row>
        <row r="6161">
          <cell r="A6161" t="str">
            <v>GBPINR21SEP91.5PE</v>
          </cell>
          <cell r="B6161">
            <v>1258755</v>
          </cell>
          <cell r="C6161">
            <v>44467</v>
          </cell>
        </row>
        <row r="6162">
          <cell r="A6162" t="str">
            <v>GBPINR21SEP91.75CE</v>
          </cell>
          <cell r="B6162">
            <v>1259011</v>
          </cell>
          <cell r="C6162">
            <v>44467</v>
          </cell>
        </row>
        <row r="6163">
          <cell r="A6163" t="str">
            <v>GBPINR21SEP91.75PE</v>
          </cell>
          <cell r="B6163">
            <v>1259267</v>
          </cell>
          <cell r="C6163">
            <v>44467</v>
          </cell>
        </row>
        <row r="6164">
          <cell r="A6164" t="str">
            <v>GBPINR21SEP91CE</v>
          </cell>
          <cell r="B6164">
            <v>1255683</v>
          </cell>
          <cell r="C6164">
            <v>44467</v>
          </cell>
        </row>
        <row r="6165">
          <cell r="A6165" t="str">
            <v>GBPINR21SEP91PE</v>
          </cell>
          <cell r="B6165">
            <v>1255939</v>
          </cell>
          <cell r="C6165">
            <v>44467</v>
          </cell>
        </row>
        <row r="6166">
          <cell r="A6166" t="str">
            <v>GBPINR21SEP92.25CE</v>
          </cell>
          <cell r="B6166">
            <v>1260035</v>
          </cell>
          <cell r="C6166">
            <v>44467</v>
          </cell>
        </row>
        <row r="6167">
          <cell r="A6167" t="str">
            <v>GBPINR21SEP92.25PE</v>
          </cell>
          <cell r="B6167">
            <v>1260291</v>
          </cell>
          <cell r="C6167">
            <v>44467</v>
          </cell>
        </row>
        <row r="6168">
          <cell r="A6168" t="str">
            <v>GBPINR21SEP92.5CE</v>
          </cell>
          <cell r="B6168">
            <v>1308163</v>
          </cell>
          <cell r="C6168">
            <v>44467</v>
          </cell>
        </row>
        <row r="6169">
          <cell r="A6169" t="str">
            <v>GBPINR21SEP92.5PE</v>
          </cell>
          <cell r="B6169">
            <v>1308419</v>
          </cell>
          <cell r="C6169">
            <v>44467</v>
          </cell>
        </row>
        <row r="6170">
          <cell r="A6170" t="str">
            <v>GBPINR21SEP92.75CE</v>
          </cell>
          <cell r="B6170">
            <v>1308675</v>
          </cell>
          <cell r="C6170">
            <v>44467</v>
          </cell>
        </row>
        <row r="6171">
          <cell r="A6171" t="str">
            <v>GBPINR21SEP92.75PE</v>
          </cell>
          <cell r="B6171">
            <v>1308931</v>
          </cell>
          <cell r="C6171">
            <v>44467</v>
          </cell>
        </row>
        <row r="6172">
          <cell r="A6172" t="str">
            <v>GBPINR21SEP92CE</v>
          </cell>
          <cell r="B6172">
            <v>1259523</v>
          </cell>
          <cell r="C6172">
            <v>44467</v>
          </cell>
        </row>
        <row r="6173">
          <cell r="A6173" t="str">
            <v>GBPINR21SEP92PE</v>
          </cell>
          <cell r="B6173">
            <v>1259779</v>
          </cell>
          <cell r="C6173">
            <v>44467</v>
          </cell>
        </row>
        <row r="6174">
          <cell r="A6174" t="str">
            <v>GBPINR21SEP93.25CE</v>
          </cell>
          <cell r="B6174">
            <v>1309699</v>
          </cell>
          <cell r="C6174">
            <v>44467</v>
          </cell>
        </row>
        <row r="6175">
          <cell r="A6175" t="str">
            <v>GBPINR21SEP93.25PE</v>
          </cell>
          <cell r="B6175">
            <v>1309955</v>
          </cell>
          <cell r="C6175">
            <v>44467</v>
          </cell>
        </row>
        <row r="6176">
          <cell r="A6176" t="str">
            <v>GBPINR21SEP93.5CE</v>
          </cell>
          <cell r="B6176">
            <v>1310211</v>
          </cell>
          <cell r="C6176">
            <v>44467</v>
          </cell>
        </row>
        <row r="6177">
          <cell r="A6177" t="str">
            <v>GBPINR21SEP93.5PE</v>
          </cell>
          <cell r="B6177">
            <v>1310467</v>
          </cell>
          <cell r="C6177">
            <v>44467</v>
          </cell>
        </row>
        <row r="6178">
          <cell r="A6178" t="str">
            <v>GBPINR21SEP93.75CE</v>
          </cell>
          <cell r="B6178">
            <v>1310723</v>
          </cell>
          <cell r="C6178">
            <v>44467</v>
          </cell>
        </row>
        <row r="6179">
          <cell r="A6179" t="str">
            <v>GBPINR21SEP93.75PE</v>
          </cell>
          <cell r="B6179">
            <v>1310979</v>
          </cell>
          <cell r="C6179">
            <v>44467</v>
          </cell>
        </row>
        <row r="6180">
          <cell r="A6180" t="str">
            <v>GBPINR21SEP93CE</v>
          </cell>
          <cell r="B6180">
            <v>1309187</v>
          </cell>
          <cell r="C6180">
            <v>44467</v>
          </cell>
        </row>
        <row r="6181">
          <cell r="A6181" t="str">
            <v>GBPINR21SEP93PE</v>
          </cell>
          <cell r="B6181">
            <v>1309443</v>
          </cell>
          <cell r="C6181">
            <v>44467</v>
          </cell>
        </row>
        <row r="6182">
          <cell r="A6182" t="str">
            <v>GBPINR21SEP94.25CE</v>
          </cell>
          <cell r="B6182">
            <v>1311747</v>
          </cell>
          <cell r="C6182">
            <v>44467</v>
          </cell>
        </row>
        <row r="6183">
          <cell r="A6183" t="str">
            <v>GBPINR21SEP94.25PE</v>
          </cell>
          <cell r="B6183">
            <v>1312003</v>
          </cell>
          <cell r="C6183">
            <v>44467</v>
          </cell>
        </row>
        <row r="6184">
          <cell r="A6184" t="str">
            <v>GBPINR21SEP94.5CE</v>
          </cell>
          <cell r="B6184">
            <v>1312259</v>
          </cell>
          <cell r="C6184">
            <v>44467</v>
          </cell>
        </row>
        <row r="6185">
          <cell r="A6185" t="str">
            <v>GBPINR21SEP94.5PE</v>
          </cell>
          <cell r="B6185">
            <v>1312515</v>
          </cell>
          <cell r="C6185">
            <v>44467</v>
          </cell>
        </row>
        <row r="6186">
          <cell r="A6186" t="str">
            <v>GBPINR21SEP94.75CE</v>
          </cell>
          <cell r="B6186">
            <v>1312771</v>
          </cell>
          <cell r="C6186">
            <v>44467</v>
          </cell>
        </row>
        <row r="6187">
          <cell r="A6187" t="str">
            <v>GBPINR21SEP94.75PE</v>
          </cell>
          <cell r="B6187">
            <v>1313027</v>
          </cell>
          <cell r="C6187">
            <v>44467</v>
          </cell>
        </row>
        <row r="6188">
          <cell r="A6188" t="str">
            <v>GBPINR21SEP94CE</v>
          </cell>
          <cell r="B6188">
            <v>1311235</v>
          </cell>
          <cell r="C6188">
            <v>44467</v>
          </cell>
        </row>
        <row r="6189">
          <cell r="A6189" t="str">
            <v>GBPINR21SEP94PE</v>
          </cell>
          <cell r="B6189">
            <v>1311491</v>
          </cell>
          <cell r="C6189">
            <v>44467</v>
          </cell>
        </row>
        <row r="6190">
          <cell r="A6190" t="str">
            <v>GBPINR21SEP95.25CE</v>
          </cell>
          <cell r="B6190">
            <v>1313795</v>
          </cell>
          <cell r="C6190">
            <v>44467</v>
          </cell>
        </row>
        <row r="6191">
          <cell r="A6191" t="str">
            <v>GBPINR21SEP95.25PE</v>
          </cell>
          <cell r="B6191">
            <v>1314051</v>
          </cell>
          <cell r="C6191">
            <v>44467</v>
          </cell>
        </row>
        <row r="6192">
          <cell r="A6192" t="str">
            <v>GBPINR21SEP95.5CE</v>
          </cell>
          <cell r="B6192">
            <v>1314307</v>
          </cell>
          <cell r="C6192">
            <v>44467</v>
          </cell>
        </row>
        <row r="6193">
          <cell r="A6193" t="str">
            <v>GBPINR21SEP95.5PE</v>
          </cell>
          <cell r="B6193">
            <v>1314563</v>
          </cell>
          <cell r="C6193">
            <v>44467</v>
          </cell>
        </row>
        <row r="6194">
          <cell r="A6194" t="str">
            <v>GBPINR21SEP95.75CE</v>
          </cell>
          <cell r="B6194">
            <v>1314819</v>
          </cell>
          <cell r="C6194">
            <v>44467</v>
          </cell>
        </row>
        <row r="6195">
          <cell r="A6195" t="str">
            <v>GBPINR21SEP95.75PE</v>
          </cell>
          <cell r="B6195">
            <v>1315075</v>
          </cell>
          <cell r="C6195">
            <v>44467</v>
          </cell>
        </row>
        <row r="6196">
          <cell r="A6196" t="str">
            <v>GBPINR21SEP95CE</v>
          </cell>
          <cell r="B6196">
            <v>1313283</v>
          </cell>
          <cell r="C6196">
            <v>44467</v>
          </cell>
        </row>
        <row r="6197">
          <cell r="A6197" t="str">
            <v>GBPINR21SEP95PE</v>
          </cell>
          <cell r="B6197">
            <v>1313539</v>
          </cell>
          <cell r="C6197">
            <v>44467</v>
          </cell>
        </row>
        <row r="6198">
          <cell r="A6198" t="str">
            <v>GBPINR21SEP96.25CE</v>
          </cell>
          <cell r="B6198">
            <v>1315843</v>
          </cell>
          <cell r="C6198">
            <v>44467</v>
          </cell>
        </row>
        <row r="6199">
          <cell r="A6199" t="str">
            <v>GBPINR21SEP96.25PE</v>
          </cell>
          <cell r="B6199">
            <v>1316099</v>
          </cell>
          <cell r="C6199">
            <v>44467</v>
          </cell>
        </row>
        <row r="6200">
          <cell r="A6200" t="str">
            <v>GBPINR21SEP96.5CE</v>
          </cell>
          <cell r="B6200">
            <v>1316355</v>
          </cell>
          <cell r="C6200">
            <v>44467</v>
          </cell>
        </row>
        <row r="6201">
          <cell r="A6201" t="str">
            <v>GBPINR21SEP96.5PE</v>
          </cell>
          <cell r="B6201">
            <v>1316611</v>
          </cell>
          <cell r="C6201">
            <v>44467</v>
          </cell>
        </row>
        <row r="6202">
          <cell r="A6202" t="str">
            <v>GBPINR21SEP96.75CE</v>
          </cell>
          <cell r="B6202">
            <v>1316867</v>
          </cell>
          <cell r="C6202">
            <v>44467</v>
          </cell>
        </row>
        <row r="6203">
          <cell r="A6203" t="str">
            <v>GBPINR21SEP96.75PE</v>
          </cell>
          <cell r="B6203">
            <v>1317123</v>
          </cell>
          <cell r="C6203">
            <v>44467</v>
          </cell>
        </row>
        <row r="6204">
          <cell r="A6204" t="str">
            <v>GBPINR21SEP96CE</v>
          </cell>
          <cell r="B6204">
            <v>1315331</v>
          </cell>
          <cell r="C6204">
            <v>44467</v>
          </cell>
        </row>
        <row r="6205">
          <cell r="A6205" t="str">
            <v>GBPINR21SEP96PE</v>
          </cell>
          <cell r="B6205">
            <v>1315587</v>
          </cell>
          <cell r="C6205">
            <v>44467</v>
          </cell>
        </row>
        <row r="6206">
          <cell r="A6206" t="str">
            <v>GBPINR21SEP97.25CE</v>
          </cell>
          <cell r="B6206">
            <v>1317891</v>
          </cell>
          <cell r="C6206">
            <v>44467</v>
          </cell>
        </row>
        <row r="6207">
          <cell r="A6207" t="str">
            <v>GBPINR21SEP97.25PE</v>
          </cell>
          <cell r="B6207">
            <v>1318147</v>
          </cell>
          <cell r="C6207">
            <v>44467</v>
          </cell>
        </row>
        <row r="6208">
          <cell r="A6208" t="str">
            <v>GBPINR21SEP97.5CE</v>
          </cell>
          <cell r="B6208">
            <v>1318403</v>
          </cell>
          <cell r="C6208">
            <v>44467</v>
          </cell>
        </row>
        <row r="6209">
          <cell r="A6209" t="str">
            <v>GBPINR21SEP97.5PE</v>
          </cell>
          <cell r="B6209">
            <v>1318659</v>
          </cell>
          <cell r="C6209">
            <v>44467</v>
          </cell>
        </row>
        <row r="6210">
          <cell r="A6210" t="str">
            <v>GBPINR21SEP97.75CE</v>
          </cell>
          <cell r="B6210">
            <v>1318915</v>
          </cell>
          <cell r="C6210">
            <v>44467</v>
          </cell>
        </row>
        <row r="6211">
          <cell r="A6211" t="str">
            <v>GBPINR21SEP97.75PE</v>
          </cell>
          <cell r="B6211">
            <v>1319171</v>
          </cell>
          <cell r="C6211">
            <v>44467</v>
          </cell>
        </row>
        <row r="6212">
          <cell r="A6212" t="str">
            <v>GBPINR21SEP97CE</v>
          </cell>
          <cell r="B6212">
            <v>1317379</v>
          </cell>
          <cell r="C6212">
            <v>44467</v>
          </cell>
        </row>
        <row r="6213">
          <cell r="A6213" t="str">
            <v>GBPINR21SEP97PE</v>
          </cell>
          <cell r="B6213">
            <v>1317635</v>
          </cell>
          <cell r="C6213">
            <v>44467</v>
          </cell>
        </row>
        <row r="6214">
          <cell r="A6214" t="str">
            <v>GBPINR21SEP98.25CE</v>
          </cell>
          <cell r="B6214">
            <v>1319939</v>
          </cell>
          <cell r="C6214">
            <v>44467</v>
          </cell>
        </row>
        <row r="6215">
          <cell r="A6215" t="str">
            <v>GBPINR21SEP98.25PE</v>
          </cell>
          <cell r="B6215">
            <v>1320195</v>
          </cell>
          <cell r="C6215">
            <v>44467</v>
          </cell>
        </row>
        <row r="6216">
          <cell r="A6216" t="str">
            <v>GBPINR21SEP98.5CE</v>
          </cell>
          <cell r="B6216">
            <v>1320451</v>
          </cell>
          <cell r="C6216">
            <v>44467</v>
          </cell>
        </row>
        <row r="6217">
          <cell r="A6217" t="str">
            <v>GBPINR21SEP98.5PE</v>
          </cell>
          <cell r="B6217">
            <v>1320707</v>
          </cell>
          <cell r="C6217">
            <v>44467</v>
          </cell>
        </row>
        <row r="6218">
          <cell r="A6218" t="str">
            <v>GBPINR21SEP98.75CE</v>
          </cell>
          <cell r="B6218">
            <v>1320963</v>
          </cell>
          <cell r="C6218">
            <v>44467</v>
          </cell>
        </row>
        <row r="6219">
          <cell r="A6219" t="str">
            <v>GBPINR21SEP98.75PE</v>
          </cell>
          <cell r="B6219">
            <v>1321219</v>
          </cell>
          <cell r="C6219">
            <v>44467</v>
          </cell>
        </row>
        <row r="6220">
          <cell r="A6220" t="str">
            <v>GBPINR21SEP98CE</v>
          </cell>
          <cell r="B6220">
            <v>1319427</v>
          </cell>
          <cell r="C6220">
            <v>44467</v>
          </cell>
        </row>
        <row r="6221">
          <cell r="A6221" t="str">
            <v>GBPINR21SEP98PE</v>
          </cell>
          <cell r="B6221">
            <v>1319683</v>
          </cell>
          <cell r="C6221">
            <v>44467</v>
          </cell>
        </row>
        <row r="6222">
          <cell r="A6222" t="str">
            <v>GBPINR21SEP99.25CE</v>
          </cell>
          <cell r="B6222">
            <v>1321987</v>
          </cell>
          <cell r="C6222">
            <v>44467</v>
          </cell>
        </row>
        <row r="6223">
          <cell r="A6223" t="str">
            <v>GBPINR21SEP99.25PE</v>
          </cell>
          <cell r="B6223">
            <v>1322243</v>
          </cell>
          <cell r="C6223">
            <v>44467</v>
          </cell>
        </row>
        <row r="6224">
          <cell r="A6224" t="str">
            <v>GBPINR21SEP99.5CE</v>
          </cell>
          <cell r="B6224">
            <v>1322499</v>
          </cell>
          <cell r="C6224">
            <v>44467</v>
          </cell>
        </row>
        <row r="6225">
          <cell r="A6225" t="str">
            <v>GBPINR21SEP99.5PE</v>
          </cell>
          <cell r="B6225">
            <v>1322755</v>
          </cell>
          <cell r="C6225">
            <v>44467</v>
          </cell>
        </row>
        <row r="6226">
          <cell r="A6226" t="str">
            <v>GBPINR21SEP99.75CE</v>
          </cell>
          <cell r="B6226">
            <v>1323011</v>
          </cell>
          <cell r="C6226">
            <v>44467</v>
          </cell>
        </row>
        <row r="6227">
          <cell r="A6227" t="str">
            <v>GBPINR21SEP99.75PE</v>
          </cell>
          <cell r="B6227">
            <v>1323267</v>
          </cell>
          <cell r="C6227">
            <v>44467</v>
          </cell>
        </row>
        <row r="6228">
          <cell r="A6228" t="str">
            <v>GBPINR21SEP99CE</v>
          </cell>
          <cell r="B6228">
            <v>1321475</v>
          </cell>
          <cell r="C6228">
            <v>44467</v>
          </cell>
        </row>
        <row r="6229">
          <cell r="A6229" t="str">
            <v>GBPINR21SEP99PE</v>
          </cell>
          <cell r="B6229">
            <v>1321731</v>
          </cell>
          <cell r="C6229">
            <v>44467</v>
          </cell>
        </row>
        <row r="6230">
          <cell r="A6230" t="str">
            <v>GBPINR21DEC100.25CE</v>
          </cell>
          <cell r="B6230">
            <v>1998851</v>
          </cell>
          <cell r="C6230">
            <v>44559</v>
          </cell>
        </row>
        <row r="6231">
          <cell r="A6231" t="str">
            <v>GBPINR21DEC100.25PE</v>
          </cell>
          <cell r="B6231">
            <v>1999107</v>
          </cell>
          <cell r="C6231">
            <v>44559</v>
          </cell>
        </row>
        <row r="6232">
          <cell r="A6232" t="str">
            <v>GBPINR21DEC100.5CE</v>
          </cell>
          <cell r="B6232">
            <v>1999363</v>
          </cell>
          <cell r="C6232">
            <v>44559</v>
          </cell>
        </row>
        <row r="6233">
          <cell r="A6233" t="str">
            <v>GBPINR21DEC100.5PE</v>
          </cell>
          <cell r="B6233">
            <v>1999619</v>
          </cell>
          <cell r="C6233">
            <v>44559</v>
          </cell>
        </row>
        <row r="6234">
          <cell r="A6234" t="str">
            <v>GBPINR21DEC100.75CE</v>
          </cell>
          <cell r="B6234">
            <v>1999875</v>
          </cell>
          <cell r="C6234">
            <v>44559</v>
          </cell>
        </row>
        <row r="6235">
          <cell r="A6235" t="str">
            <v>GBPINR21DEC100.75PE</v>
          </cell>
          <cell r="B6235">
            <v>2000131</v>
          </cell>
          <cell r="C6235">
            <v>44559</v>
          </cell>
        </row>
        <row r="6236">
          <cell r="A6236" t="str">
            <v>GBPINR21DEC100CE</v>
          </cell>
          <cell r="B6236">
            <v>1998339</v>
          </cell>
          <cell r="C6236">
            <v>44559</v>
          </cell>
        </row>
        <row r="6237">
          <cell r="A6237" t="str">
            <v>GBPINR21DEC100PE</v>
          </cell>
          <cell r="B6237">
            <v>1998595</v>
          </cell>
          <cell r="C6237">
            <v>44559</v>
          </cell>
        </row>
        <row r="6238">
          <cell r="A6238" t="str">
            <v>GBPINR21DEC101.25CE</v>
          </cell>
          <cell r="B6238">
            <v>2000899</v>
          </cell>
          <cell r="C6238">
            <v>44559</v>
          </cell>
        </row>
        <row r="6239">
          <cell r="A6239" t="str">
            <v>GBPINR21DEC101.25PE</v>
          </cell>
          <cell r="B6239">
            <v>2001155</v>
          </cell>
          <cell r="C6239">
            <v>44559</v>
          </cell>
        </row>
        <row r="6240">
          <cell r="A6240" t="str">
            <v>GBPINR21DEC101.5CE</v>
          </cell>
          <cell r="B6240">
            <v>2002435</v>
          </cell>
          <cell r="C6240">
            <v>44559</v>
          </cell>
        </row>
        <row r="6241">
          <cell r="A6241" t="str">
            <v>GBPINR21DEC101.5PE</v>
          </cell>
          <cell r="B6241">
            <v>2002691</v>
          </cell>
          <cell r="C6241">
            <v>44559</v>
          </cell>
        </row>
        <row r="6242">
          <cell r="A6242" t="str">
            <v>GBPINR21DEC101.75CE</v>
          </cell>
          <cell r="B6242">
            <v>2002947</v>
          </cell>
          <cell r="C6242">
            <v>44559</v>
          </cell>
        </row>
        <row r="6243">
          <cell r="A6243" t="str">
            <v>GBPINR21DEC101.75PE</v>
          </cell>
          <cell r="B6243">
            <v>2003203</v>
          </cell>
          <cell r="C6243">
            <v>44559</v>
          </cell>
        </row>
        <row r="6244">
          <cell r="A6244" t="str">
            <v>GBPINR21DEC101CE</v>
          </cell>
          <cell r="B6244">
            <v>2000387</v>
          </cell>
          <cell r="C6244">
            <v>44559</v>
          </cell>
        </row>
        <row r="6245">
          <cell r="A6245" t="str">
            <v>GBPINR21DEC101PE</v>
          </cell>
          <cell r="B6245">
            <v>2000643</v>
          </cell>
          <cell r="C6245">
            <v>44559</v>
          </cell>
        </row>
        <row r="6246">
          <cell r="A6246" t="str">
            <v>GBPINR21DEC102.25CE</v>
          </cell>
          <cell r="B6246">
            <v>2003971</v>
          </cell>
          <cell r="C6246">
            <v>44559</v>
          </cell>
        </row>
        <row r="6247">
          <cell r="A6247" t="str">
            <v>GBPINR21DEC102.25PE</v>
          </cell>
          <cell r="B6247">
            <v>2004227</v>
          </cell>
          <cell r="C6247">
            <v>44559</v>
          </cell>
        </row>
        <row r="6248">
          <cell r="A6248" t="str">
            <v>GBPINR21DEC102.5CE</v>
          </cell>
          <cell r="B6248">
            <v>2004483</v>
          </cell>
          <cell r="C6248">
            <v>44559</v>
          </cell>
        </row>
        <row r="6249">
          <cell r="A6249" t="str">
            <v>GBPINR21DEC102.5PE</v>
          </cell>
          <cell r="B6249">
            <v>2004739</v>
          </cell>
          <cell r="C6249">
            <v>44559</v>
          </cell>
        </row>
        <row r="6250">
          <cell r="A6250" t="str">
            <v>GBPINR21DEC102.75CE</v>
          </cell>
          <cell r="B6250">
            <v>2004995</v>
          </cell>
          <cell r="C6250">
            <v>44559</v>
          </cell>
        </row>
        <row r="6251">
          <cell r="A6251" t="str">
            <v>GBPINR21DEC102.75PE</v>
          </cell>
          <cell r="B6251">
            <v>2005251</v>
          </cell>
          <cell r="C6251">
            <v>44559</v>
          </cell>
        </row>
        <row r="6252">
          <cell r="A6252" t="str">
            <v>GBPINR21DEC102CE</v>
          </cell>
          <cell r="B6252">
            <v>2003459</v>
          </cell>
          <cell r="C6252">
            <v>44559</v>
          </cell>
        </row>
        <row r="6253">
          <cell r="A6253" t="str">
            <v>GBPINR21DEC102PE</v>
          </cell>
          <cell r="B6253">
            <v>2003715</v>
          </cell>
          <cell r="C6253">
            <v>44559</v>
          </cell>
        </row>
        <row r="6254">
          <cell r="A6254" t="str">
            <v>GBPINR21DEC103.25CE</v>
          </cell>
          <cell r="B6254">
            <v>2006019</v>
          </cell>
          <cell r="C6254">
            <v>44559</v>
          </cell>
        </row>
        <row r="6255">
          <cell r="A6255" t="str">
            <v>GBPINR21DEC103.25PE</v>
          </cell>
          <cell r="B6255">
            <v>2006275</v>
          </cell>
          <cell r="C6255">
            <v>44559</v>
          </cell>
        </row>
        <row r="6256">
          <cell r="A6256" t="str">
            <v>GBPINR21DEC103.5CE</v>
          </cell>
          <cell r="B6256">
            <v>2006531</v>
          </cell>
          <cell r="C6256">
            <v>44559</v>
          </cell>
        </row>
        <row r="6257">
          <cell r="A6257" t="str">
            <v>GBPINR21DEC103.5PE</v>
          </cell>
          <cell r="B6257">
            <v>2006787</v>
          </cell>
          <cell r="C6257">
            <v>44559</v>
          </cell>
        </row>
        <row r="6258">
          <cell r="A6258" t="str">
            <v>GBPINR21DEC103.75CE</v>
          </cell>
          <cell r="B6258">
            <v>2007043</v>
          </cell>
          <cell r="C6258">
            <v>44559</v>
          </cell>
        </row>
        <row r="6259">
          <cell r="A6259" t="str">
            <v>GBPINR21DEC103.75PE</v>
          </cell>
          <cell r="B6259">
            <v>2007299</v>
          </cell>
          <cell r="C6259">
            <v>44559</v>
          </cell>
        </row>
        <row r="6260">
          <cell r="A6260" t="str">
            <v>GBPINR21DEC103CE</v>
          </cell>
          <cell r="B6260">
            <v>2005507</v>
          </cell>
          <cell r="C6260">
            <v>44559</v>
          </cell>
        </row>
        <row r="6261">
          <cell r="A6261" t="str">
            <v>GBPINR21DEC103PE</v>
          </cell>
          <cell r="B6261">
            <v>2005763</v>
          </cell>
          <cell r="C6261">
            <v>44559</v>
          </cell>
        </row>
        <row r="6262">
          <cell r="A6262" t="str">
            <v>GBPINR21DEC104.25CE</v>
          </cell>
          <cell r="B6262">
            <v>2008067</v>
          </cell>
          <cell r="C6262">
            <v>44559</v>
          </cell>
        </row>
        <row r="6263">
          <cell r="A6263" t="str">
            <v>GBPINR21DEC104.25PE</v>
          </cell>
          <cell r="B6263">
            <v>2008323</v>
          </cell>
          <cell r="C6263">
            <v>44559</v>
          </cell>
        </row>
        <row r="6264">
          <cell r="A6264" t="str">
            <v>GBPINR21DEC104.5CE</v>
          </cell>
          <cell r="B6264">
            <v>2008579</v>
          </cell>
          <cell r="C6264">
            <v>44559</v>
          </cell>
        </row>
        <row r="6265">
          <cell r="A6265" t="str">
            <v>GBPINR21DEC104.5PE</v>
          </cell>
          <cell r="B6265">
            <v>2008835</v>
          </cell>
          <cell r="C6265">
            <v>44559</v>
          </cell>
        </row>
        <row r="6266">
          <cell r="A6266" t="str">
            <v>GBPINR21DEC104.75CE</v>
          </cell>
          <cell r="B6266">
            <v>2009091</v>
          </cell>
          <cell r="C6266">
            <v>44559</v>
          </cell>
        </row>
        <row r="6267">
          <cell r="A6267" t="str">
            <v>GBPINR21DEC104.75PE</v>
          </cell>
          <cell r="B6267">
            <v>2009347</v>
          </cell>
          <cell r="C6267">
            <v>44559</v>
          </cell>
        </row>
        <row r="6268">
          <cell r="A6268" t="str">
            <v>GBPINR21DEC104CE</v>
          </cell>
          <cell r="B6268">
            <v>2007555</v>
          </cell>
          <cell r="C6268">
            <v>44559</v>
          </cell>
        </row>
        <row r="6269">
          <cell r="A6269" t="str">
            <v>GBPINR21DEC104PE</v>
          </cell>
          <cell r="B6269">
            <v>2007811</v>
          </cell>
          <cell r="C6269">
            <v>44559</v>
          </cell>
        </row>
        <row r="6270">
          <cell r="A6270" t="str">
            <v>GBPINR21DEC105.25CE</v>
          </cell>
          <cell r="B6270">
            <v>276483</v>
          </cell>
          <cell r="C6270">
            <v>44559</v>
          </cell>
        </row>
        <row r="6271">
          <cell r="A6271" t="str">
            <v>GBPINR21DEC105.25PE</v>
          </cell>
          <cell r="B6271">
            <v>276995</v>
          </cell>
          <cell r="C6271">
            <v>44559</v>
          </cell>
        </row>
        <row r="6272">
          <cell r="A6272" t="str">
            <v>GBPINR21DEC105.5CE</v>
          </cell>
          <cell r="B6272">
            <v>277507</v>
          </cell>
          <cell r="C6272">
            <v>44559</v>
          </cell>
        </row>
        <row r="6273">
          <cell r="A6273" t="str">
            <v>GBPINR21DEC105.5PE</v>
          </cell>
          <cell r="B6273">
            <v>278275</v>
          </cell>
          <cell r="C6273">
            <v>44559</v>
          </cell>
        </row>
        <row r="6274">
          <cell r="A6274" t="str">
            <v>GBPINR21DEC105.75CE</v>
          </cell>
          <cell r="B6274">
            <v>795139</v>
          </cell>
          <cell r="C6274">
            <v>44559</v>
          </cell>
        </row>
        <row r="6275">
          <cell r="A6275" t="str">
            <v>GBPINR21DEC105.75PE</v>
          </cell>
          <cell r="B6275">
            <v>795395</v>
          </cell>
          <cell r="C6275">
            <v>44559</v>
          </cell>
        </row>
        <row r="6276">
          <cell r="A6276" t="str">
            <v>GBPINR21DEC105CE</v>
          </cell>
          <cell r="B6276">
            <v>2009603</v>
          </cell>
          <cell r="C6276">
            <v>44559</v>
          </cell>
        </row>
        <row r="6277">
          <cell r="A6277" t="str">
            <v>GBPINR21DEC105PE</v>
          </cell>
          <cell r="B6277">
            <v>2009859</v>
          </cell>
          <cell r="C6277">
            <v>44559</v>
          </cell>
        </row>
        <row r="6278">
          <cell r="A6278" t="str">
            <v>GBPINR21DEC106.25CE</v>
          </cell>
          <cell r="B6278">
            <v>2370563</v>
          </cell>
          <cell r="C6278">
            <v>44559</v>
          </cell>
        </row>
        <row r="6279">
          <cell r="A6279" t="str">
            <v>GBPINR21DEC106.25PE</v>
          </cell>
          <cell r="B6279">
            <v>2370819</v>
          </cell>
          <cell r="C6279">
            <v>44559</v>
          </cell>
        </row>
        <row r="6280">
          <cell r="A6280" t="str">
            <v>GBPINR21DEC106.5CE</v>
          </cell>
          <cell r="B6280">
            <v>1040643</v>
          </cell>
          <cell r="C6280">
            <v>44559</v>
          </cell>
        </row>
        <row r="6281">
          <cell r="A6281" t="str">
            <v>GBPINR21DEC106.5PE</v>
          </cell>
          <cell r="B6281">
            <v>1040899</v>
          </cell>
          <cell r="C6281">
            <v>44559</v>
          </cell>
        </row>
        <row r="6282">
          <cell r="A6282" t="str">
            <v>GBPINR21DEC106.75CE</v>
          </cell>
          <cell r="B6282">
            <v>1076739</v>
          </cell>
          <cell r="C6282">
            <v>44559</v>
          </cell>
        </row>
        <row r="6283">
          <cell r="A6283" t="str">
            <v>GBPINR21DEC106.75PE</v>
          </cell>
          <cell r="B6283">
            <v>1076995</v>
          </cell>
          <cell r="C6283">
            <v>44559</v>
          </cell>
        </row>
        <row r="6284">
          <cell r="A6284" t="str">
            <v>GBPINR21DEC106CE</v>
          </cell>
          <cell r="B6284">
            <v>561667</v>
          </cell>
          <cell r="C6284">
            <v>44559</v>
          </cell>
        </row>
        <row r="6285">
          <cell r="A6285" t="str">
            <v>GBPINR21DEC106PE</v>
          </cell>
          <cell r="B6285">
            <v>578563</v>
          </cell>
          <cell r="C6285">
            <v>44559</v>
          </cell>
        </row>
        <row r="6286">
          <cell r="A6286" t="str">
            <v>GBPINR21DEC107.25CE</v>
          </cell>
          <cell r="B6286">
            <v>662019</v>
          </cell>
          <cell r="C6286">
            <v>44559</v>
          </cell>
        </row>
        <row r="6287">
          <cell r="A6287" t="str">
            <v>GBPINR21DEC107.25PE</v>
          </cell>
          <cell r="B6287">
            <v>668675</v>
          </cell>
          <cell r="C6287">
            <v>44559</v>
          </cell>
        </row>
        <row r="6288">
          <cell r="A6288" t="str">
            <v>GBPINR21DEC107.5CE</v>
          </cell>
          <cell r="B6288">
            <v>1034499</v>
          </cell>
          <cell r="C6288">
            <v>44559</v>
          </cell>
        </row>
        <row r="6289">
          <cell r="A6289" t="str">
            <v>GBPINR21DEC107.5PE</v>
          </cell>
          <cell r="B6289">
            <v>1034755</v>
          </cell>
          <cell r="C6289">
            <v>44559</v>
          </cell>
        </row>
        <row r="6290">
          <cell r="A6290" t="str">
            <v>GBPINR21DEC107.75CE</v>
          </cell>
          <cell r="B6290">
            <v>1037059</v>
          </cell>
          <cell r="C6290">
            <v>44559</v>
          </cell>
        </row>
        <row r="6291">
          <cell r="A6291" t="str">
            <v>GBPINR21DEC107.75PE</v>
          </cell>
          <cell r="B6291">
            <v>1037315</v>
          </cell>
          <cell r="C6291">
            <v>44559</v>
          </cell>
        </row>
        <row r="6292">
          <cell r="A6292" t="str">
            <v>GBPINR21DEC107CE</v>
          </cell>
          <cell r="B6292">
            <v>360707</v>
          </cell>
          <cell r="C6292">
            <v>44559</v>
          </cell>
        </row>
        <row r="6293">
          <cell r="A6293" t="str">
            <v>GBPINR21DEC107PE</v>
          </cell>
          <cell r="B6293">
            <v>360963</v>
          </cell>
          <cell r="C6293">
            <v>44559</v>
          </cell>
        </row>
        <row r="6294">
          <cell r="A6294" t="str">
            <v>GBPINR21DEC108.25CE</v>
          </cell>
          <cell r="B6294">
            <v>3398659</v>
          </cell>
          <cell r="C6294">
            <v>44559</v>
          </cell>
        </row>
        <row r="6295">
          <cell r="A6295" t="str">
            <v>GBPINR21DEC108.25PE</v>
          </cell>
          <cell r="B6295">
            <v>3398915</v>
          </cell>
          <cell r="C6295">
            <v>44559</v>
          </cell>
        </row>
        <row r="6296">
          <cell r="A6296" t="str">
            <v>GBPINR21DEC108CE</v>
          </cell>
          <cell r="B6296">
            <v>3279875</v>
          </cell>
          <cell r="C6296">
            <v>44559</v>
          </cell>
        </row>
        <row r="6297">
          <cell r="A6297" t="str">
            <v>GBPINR21DEC108PE</v>
          </cell>
          <cell r="B6297">
            <v>3280131</v>
          </cell>
          <cell r="C6297">
            <v>44559</v>
          </cell>
        </row>
        <row r="6298">
          <cell r="A6298" t="str">
            <v>GBPINR21DEC93.25CE</v>
          </cell>
          <cell r="B6298">
            <v>1945859</v>
          </cell>
          <cell r="C6298">
            <v>44559</v>
          </cell>
        </row>
        <row r="6299">
          <cell r="A6299" t="str">
            <v>GBPINR21DEC93.25PE</v>
          </cell>
          <cell r="B6299">
            <v>1946115</v>
          </cell>
          <cell r="C6299">
            <v>44559</v>
          </cell>
        </row>
        <row r="6300">
          <cell r="A6300" t="str">
            <v>GBPINR21DEC93.5CE</v>
          </cell>
          <cell r="B6300">
            <v>1946371</v>
          </cell>
          <cell r="C6300">
            <v>44559</v>
          </cell>
        </row>
        <row r="6301">
          <cell r="A6301" t="str">
            <v>GBPINR21DEC93.5PE</v>
          </cell>
          <cell r="B6301">
            <v>1946627</v>
          </cell>
          <cell r="C6301">
            <v>44559</v>
          </cell>
        </row>
        <row r="6302">
          <cell r="A6302" t="str">
            <v>GBPINR21DEC93.75CE</v>
          </cell>
          <cell r="B6302">
            <v>1946883</v>
          </cell>
          <cell r="C6302">
            <v>44559</v>
          </cell>
        </row>
        <row r="6303">
          <cell r="A6303" t="str">
            <v>GBPINR21DEC93.75PE</v>
          </cell>
          <cell r="B6303">
            <v>1947139</v>
          </cell>
          <cell r="C6303">
            <v>44559</v>
          </cell>
        </row>
        <row r="6304">
          <cell r="A6304" t="str">
            <v>GBPINR21DEC93CE</v>
          </cell>
          <cell r="B6304">
            <v>1945347</v>
          </cell>
          <cell r="C6304">
            <v>44559</v>
          </cell>
        </row>
        <row r="6305">
          <cell r="A6305" t="str">
            <v>GBPINR21DEC93PE</v>
          </cell>
          <cell r="B6305">
            <v>1945603</v>
          </cell>
          <cell r="C6305">
            <v>44559</v>
          </cell>
        </row>
        <row r="6306">
          <cell r="A6306" t="str">
            <v>GBPINR21DEC94.25CE</v>
          </cell>
          <cell r="B6306">
            <v>1947907</v>
          </cell>
          <cell r="C6306">
            <v>44559</v>
          </cell>
        </row>
        <row r="6307">
          <cell r="A6307" t="str">
            <v>GBPINR21DEC94.25PE</v>
          </cell>
          <cell r="B6307">
            <v>1948163</v>
          </cell>
          <cell r="C6307">
            <v>44559</v>
          </cell>
        </row>
        <row r="6308">
          <cell r="A6308" t="str">
            <v>GBPINR21DEC94.5CE</v>
          </cell>
          <cell r="B6308">
            <v>1948419</v>
          </cell>
          <cell r="C6308">
            <v>44559</v>
          </cell>
        </row>
        <row r="6309">
          <cell r="A6309" t="str">
            <v>GBPINR21DEC94.5PE</v>
          </cell>
          <cell r="B6309">
            <v>1948675</v>
          </cell>
          <cell r="C6309">
            <v>44559</v>
          </cell>
        </row>
        <row r="6310">
          <cell r="A6310" t="str">
            <v>GBPINR21DEC94.75CE</v>
          </cell>
          <cell r="B6310">
            <v>1948931</v>
          </cell>
          <cell r="C6310">
            <v>44559</v>
          </cell>
        </row>
        <row r="6311">
          <cell r="A6311" t="str">
            <v>GBPINR21DEC94.75PE</v>
          </cell>
          <cell r="B6311">
            <v>1949187</v>
          </cell>
          <cell r="C6311">
            <v>44559</v>
          </cell>
        </row>
        <row r="6312">
          <cell r="A6312" t="str">
            <v>GBPINR21DEC94CE</v>
          </cell>
          <cell r="B6312">
            <v>1947395</v>
          </cell>
          <cell r="C6312">
            <v>44559</v>
          </cell>
        </row>
        <row r="6313">
          <cell r="A6313" t="str">
            <v>GBPINR21DEC94PE</v>
          </cell>
          <cell r="B6313">
            <v>1947651</v>
          </cell>
          <cell r="C6313">
            <v>44559</v>
          </cell>
        </row>
        <row r="6314">
          <cell r="A6314" t="str">
            <v>GBPINR21DEC95.25CE</v>
          </cell>
          <cell r="B6314">
            <v>1987587</v>
          </cell>
          <cell r="C6314">
            <v>44559</v>
          </cell>
        </row>
        <row r="6315">
          <cell r="A6315" t="str">
            <v>GBPINR21DEC95.25PE</v>
          </cell>
          <cell r="B6315">
            <v>1987843</v>
          </cell>
          <cell r="C6315">
            <v>44559</v>
          </cell>
        </row>
        <row r="6316">
          <cell r="A6316" t="str">
            <v>GBPINR21DEC95.5CE</v>
          </cell>
          <cell r="B6316">
            <v>1988099</v>
          </cell>
          <cell r="C6316">
            <v>44559</v>
          </cell>
        </row>
        <row r="6317">
          <cell r="A6317" t="str">
            <v>GBPINR21DEC95.5PE</v>
          </cell>
          <cell r="B6317">
            <v>1988355</v>
          </cell>
          <cell r="C6317">
            <v>44559</v>
          </cell>
        </row>
        <row r="6318">
          <cell r="A6318" t="str">
            <v>GBPINR21DEC95.75CE</v>
          </cell>
          <cell r="B6318">
            <v>1988611</v>
          </cell>
          <cell r="C6318">
            <v>44559</v>
          </cell>
        </row>
        <row r="6319">
          <cell r="A6319" t="str">
            <v>GBPINR21DEC95.75PE</v>
          </cell>
          <cell r="B6319">
            <v>1988867</v>
          </cell>
          <cell r="C6319">
            <v>44559</v>
          </cell>
        </row>
        <row r="6320">
          <cell r="A6320" t="str">
            <v>GBPINR21DEC95CE</v>
          </cell>
          <cell r="B6320">
            <v>1949443</v>
          </cell>
          <cell r="C6320">
            <v>44559</v>
          </cell>
        </row>
        <row r="6321">
          <cell r="A6321" t="str">
            <v>GBPINR21DEC95PE</v>
          </cell>
          <cell r="B6321">
            <v>1949699</v>
          </cell>
          <cell r="C6321">
            <v>44559</v>
          </cell>
        </row>
        <row r="6322">
          <cell r="A6322" t="str">
            <v>GBPINR21DEC96.25CE</v>
          </cell>
          <cell r="B6322">
            <v>1989635</v>
          </cell>
          <cell r="C6322">
            <v>44559</v>
          </cell>
        </row>
        <row r="6323">
          <cell r="A6323" t="str">
            <v>GBPINR21DEC96.25PE</v>
          </cell>
          <cell r="B6323">
            <v>1989891</v>
          </cell>
          <cell r="C6323">
            <v>44559</v>
          </cell>
        </row>
        <row r="6324">
          <cell r="A6324" t="str">
            <v>GBPINR21DEC96.5CE</v>
          </cell>
          <cell r="B6324">
            <v>1990147</v>
          </cell>
          <cell r="C6324">
            <v>44559</v>
          </cell>
        </row>
        <row r="6325">
          <cell r="A6325" t="str">
            <v>GBPINR21DEC96.5PE</v>
          </cell>
          <cell r="B6325">
            <v>1990403</v>
          </cell>
          <cell r="C6325">
            <v>44559</v>
          </cell>
        </row>
        <row r="6326">
          <cell r="A6326" t="str">
            <v>GBPINR21DEC96.75CE</v>
          </cell>
          <cell r="B6326">
            <v>1990659</v>
          </cell>
          <cell r="C6326">
            <v>44559</v>
          </cell>
        </row>
        <row r="6327">
          <cell r="A6327" t="str">
            <v>GBPINR21DEC96.75PE</v>
          </cell>
          <cell r="B6327">
            <v>1990915</v>
          </cell>
          <cell r="C6327">
            <v>44559</v>
          </cell>
        </row>
        <row r="6328">
          <cell r="A6328" t="str">
            <v>GBPINR21DEC96CE</v>
          </cell>
          <cell r="B6328">
            <v>1989123</v>
          </cell>
          <cell r="C6328">
            <v>44559</v>
          </cell>
        </row>
        <row r="6329">
          <cell r="A6329" t="str">
            <v>GBPINR21DEC96PE</v>
          </cell>
          <cell r="B6329">
            <v>1989379</v>
          </cell>
          <cell r="C6329">
            <v>44559</v>
          </cell>
        </row>
        <row r="6330">
          <cell r="A6330" t="str">
            <v>GBPINR21DEC97.25CE</v>
          </cell>
          <cell r="B6330">
            <v>1991683</v>
          </cell>
          <cell r="C6330">
            <v>44559</v>
          </cell>
        </row>
        <row r="6331">
          <cell r="A6331" t="str">
            <v>GBPINR21DEC97.25PE</v>
          </cell>
          <cell r="B6331">
            <v>1991939</v>
          </cell>
          <cell r="C6331">
            <v>44559</v>
          </cell>
        </row>
        <row r="6332">
          <cell r="A6332" t="str">
            <v>GBPINR21DEC97.5CE</v>
          </cell>
          <cell r="B6332">
            <v>1992195</v>
          </cell>
          <cell r="C6332">
            <v>44559</v>
          </cell>
        </row>
        <row r="6333">
          <cell r="A6333" t="str">
            <v>GBPINR21DEC97.5PE</v>
          </cell>
          <cell r="B6333">
            <v>1992451</v>
          </cell>
          <cell r="C6333">
            <v>44559</v>
          </cell>
        </row>
        <row r="6334">
          <cell r="A6334" t="str">
            <v>GBPINR21DEC97.75CE</v>
          </cell>
          <cell r="B6334">
            <v>1992707</v>
          </cell>
          <cell r="C6334">
            <v>44559</v>
          </cell>
        </row>
        <row r="6335">
          <cell r="A6335" t="str">
            <v>GBPINR21DEC97.75PE</v>
          </cell>
          <cell r="B6335">
            <v>1992963</v>
          </cell>
          <cell r="C6335">
            <v>44559</v>
          </cell>
        </row>
        <row r="6336">
          <cell r="A6336" t="str">
            <v>GBPINR21DEC97CE</v>
          </cell>
          <cell r="B6336">
            <v>1991171</v>
          </cell>
          <cell r="C6336">
            <v>44559</v>
          </cell>
        </row>
        <row r="6337">
          <cell r="A6337" t="str">
            <v>GBPINR21DEC97PE</v>
          </cell>
          <cell r="B6337">
            <v>1991427</v>
          </cell>
          <cell r="C6337">
            <v>44559</v>
          </cell>
        </row>
        <row r="6338">
          <cell r="A6338" t="str">
            <v>GBPINR21DEC98.25CE</v>
          </cell>
          <cell r="B6338">
            <v>1993731</v>
          </cell>
          <cell r="C6338">
            <v>44559</v>
          </cell>
        </row>
        <row r="6339">
          <cell r="A6339" t="str">
            <v>GBPINR21DEC98.25PE</v>
          </cell>
          <cell r="B6339">
            <v>1993987</v>
          </cell>
          <cell r="C6339">
            <v>44559</v>
          </cell>
        </row>
        <row r="6340">
          <cell r="A6340" t="str">
            <v>GBPINR21DEC98.5CE</v>
          </cell>
          <cell r="B6340">
            <v>1995267</v>
          </cell>
          <cell r="C6340">
            <v>44559</v>
          </cell>
        </row>
        <row r="6341">
          <cell r="A6341" t="str">
            <v>GBPINR21DEC98.5PE</v>
          </cell>
          <cell r="B6341">
            <v>1995523</v>
          </cell>
          <cell r="C6341">
            <v>44559</v>
          </cell>
        </row>
        <row r="6342">
          <cell r="A6342" t="str">
            <v>GBPINR21DEC98.75CE</v>
          </cell>
          <cell r="B6342">
            <v>1995779</v>
          </cell>
          <cell r="C6342">
            <v>44559</v>
          </cell>
        </row>
        <row r="6343">
          <cell r="A6343" t="str">
            <v>GBPINR21DEC98.75PE</v>
          </cell>
          <cell r="B6343">
            <v>1996035</v>
          </cell>
          <cell r="C6343">
            <v>44559</v>
          </cell>
        </row>
        <row r="6344">
          <cell r="A6344" t="str">
            <v>GBPINR21DEC98CE</v>
          </cell>
          <cell r="B6344">
            <v>1993219</v>
          </cell>
          <cell r="C6344">
            <v>44559</v>
          </cell>
        </row>
        <row r="6345">
          <cell r="A6345" t="str">
            <v>GBPINR21DEC98PE</v>
          </cell>
          <cell r="B6345">
            <v>1993475</v>
          </cell>
          <cell r="C6345">
            <v>44559</v>
          </cell>
        </row>
        <row r="6346">
          <cell r="A6346" t="str">
            <v>GBPINR21DEC99.25CE</v>
          </cell>
          <cell r="B6346">
            <v>1996803</v>
          </cell>
          <cell r="C6346">
            <v>44559</v>
          </cell>
        </row>
        <row r="6347">
          <cell r="A6347" t="str">
            <v>GBPINR21DEC99.25PE</v>
          </cell>
          <cell r="B6347">
            <v>1997059</v>
          </cell>
          <cell r="C6347">
            <v>44559</v>
          </cell>
        </row>
        <row r="6348">
          <cell r="A6348" t="str">
            <v>GBPINR21DEC99.5CE</v>
          </cell>
          <cell r="B6348">
            <v>1997315</v>
          </cell>
          <cell r="C6348">
            <v>44559</v>
          </cell>
        </row>
        <row r="6349">
          <cell r="A6349" t="str">
            <v>GBPINR21DEC99.5PE</v>
          </cell>
          <cell r="B6349">
            <v>1997571</v>
          </cell>
          <cell r="C6349">
            <v>44559</v>
          </cell>
        </row>
        <row r="6350">
          <cell r="A6350" t="str">
            <v>GBPINR21DEC99.75CE</v>
          </cell>
          <cell r="B6350">
            <v>1997827</v>
          </cell>
          <cell r="C6350">
            <v>44559</v>
          </cell>
        </row>
        <row r="6351">
          <cell r="A6351" t="str">
            <v>GBPINR21DEC99.75PE</v>
          </cell>
          <cell r="B6351">
            <v>1998083</v>
          </cell>
          <cell r="C6351">
            <v>44559</v>
          </cell>
        </row>
        <row r="6352">
          <cell r="A6352" t="str">
            <v>GBPINR21DEC99CE</v>
          </cell>
          <cell r="B6352">
            <v>1996291</v>
          </cell>
          <cell r="C6352">
            <v>44559</v>
          </cell>
        </row>
        <row r="6353">
          <cell r="A6353" t="str">
            <v>GBPINR21DEC99PE</v>
          </cell>
          <cell r="B6353">
            <v>1996547</v>
          </cell>
          <cell r="C6353">
            <v>44559</v>
          </cell>
        </row>
        <row r="6354">
          <cell r="A6354" t="str">
            <v>JPYINR2122662.25CE</v>
          </cell>
          <cell r="B6354">
            <v>3403267</v>
          </cell>
          <cell r="C6354">
            <v>44253</v>
          </cell>
        </row>
        <row r="6355">
          <cell r="A6355" t="str">
            <v>JPYINR2122662.25PE</v>
          </cell>
          <cell r="B6355">
            <v>3403523</v>
          </cell>
          <cell r="C6355">
            <v>44253</v>
          </cell>
        </row>
        <row r="6356">
          <cell r="A6356" t="str">
            <v>JPYINR2122662.5CE</v>
          </cell>
          <cell r="B6356">
            <v>1492483</v>
          </cell>
          <cell r="C6356">
            <v>44253</v>
          </cell>
        </row>
        <row r="6357">
          <cell r="A6357" t="str">
            <v>JPYINR2122662.5PE</v>
          </cell>
          <cell r="B6357">
            <v>1492739</v>
          </cell>
          <cell r="C6357">
            <v>44253</v>
          </cell>
        </row>
        <row r="6358">
          <cell r="A6358" t="str">
            <v>JPYINR2122662.75CE</v>
          </cell>
          <cell r="B6358">
            <v>3074051</v>
          </cell>
          <cell r="C6358">
            <v>44253</v>
          </cell>
        </row>
        <row r="6359">
          <cell r="A6359" t="str">
            <v>JPYINR2122662.75PE</v>
          </cell>
          <cell r="B6359">
            <v>3074307</v>
          </cell>
          <cell r="C6359">
            <v>44253</v>
          </cell>
        </row>
        <row r="6360">
          <cell r="A6360" t="str">
            <v>JPYINR2122663.25CE</v>
          </cell>
          <cell r="B6360">
            <v>1835779</v>
          </cell>
          <cell r="C6360">
            <v>44253</v>
          </cell>
        </row>
        <row r="6361">
          <cell r="A6361" t="str">
            <v>JPYINR2122663.25PE</v>
          </cell>
          <cell r="B6361">
            <v>1836035</v>
          </cell>
          <cell r="C6361">
            <v>44253</v>
          </cell>
        </row>
        <row r="6362">
          <cell r="A6362" t="str">
            <v>JPYINR2122663.5CE</v>
          </cell>
          <cell r="B6362">
            <v>893699</v>
          </cell>
          <cell r="C6362">
            <v>44253</v>
          </cell>
        </row>
        <row r="6363">
          <cell r="A6363" t="str">
            <v>JPYINR2122663.5PE</v>
          </cell>
          <cell r="B6363">
            <v>893955</v>
          </cell>
          <cell r="C6363">
            <v>44253</v>
          </cell>
        </row>
        <row r="6364">
          <cell r="A6364" t="str">
            <v>JPYINR2122663.75CE</v>
          </cell>
          <cell r="B6364">
            <v>894211</v>
          </cell>
          <cell r="C6364">
            <v>44253</v>
          </cell>
        </row>
        <row r="6365">
          <cell r="A6365" t="str">
            <v>JPYINR2122663.75PE</v>
          </cell>
          <cell r="B6365">
            <v>894467</v>
          </cell>
          <cell r="C6365">
            <v>44253</v>
          </cell>
        </row>
        <row r="6366">
          <cell r="A6366" t="str">
            <v>JPYINR2122663CE</v>
          </cell>
          <cell r="B6366">
            <v>2982659</v>
          </cell>
          <cell r="C6366">
            <v>44253</v>
          </cell>
        </row>
        <row r="6367">
          <cell r="A6367" t="str">
            <v>JPYINR2122663PE</v>
          </cell>
          <cell r="B6367">
            <v>2982915</v>
          </cell>
          <cell r="C6367">
            <v>44253</v>
          </cell>
        </row>
        <row r="6368">
          <cell r="A6368" t="str">
            <v>JPYINR2122664.25CE</v>
          </cell>
          <cell r="B6368">
            <v>662531</v>
          </cell>
          <cell r="C6368">
            <v>44253</v>
          </cell>
        </row>
        <row r="6369">
          <cell r="A6369" t="str">
            <v>JPYINR2122664.25PE</v>
          </cell>
          <cell r="B6369">
            <v>664323</v>
          </cell>
          <cell r="C6369">
            <v>44253</v>
          </cell>
        </row>
        <row r="6370">
          <cell r="A6370" t="str">
            <v>JPYINR2122664.5CE</v>
          </cell>
          <cell r="B6370">
            <v>3471619</v>
          </cell>
          <cell r="C6370">
            <v>44253</v>
          </cell>
        </row>
        <row r="6371">
          <cell r="A6371" t="str">
            <v>JPYINR2122664.5PE</v>
          </cell>
          <cell r="B6371">
            <v>3471875</v>
          </cell>
          <cell r="C6371">
            <v>44253</v>
          </cell>
        </row>
        <row r="6372">
          <cell r="A6372" t="str">
            <v>JPYINR2122664.75CE</v>
          </cell>
          <cell r="B6372">
            <v>3472131</v>
          </cell>
          <cell r="C6372">
            <v>44253</v>
          </cell>
        </row>
        <row r="6373">
          <cell r="A6373" t="str">
            <v>JPYINR2122664.75PE</v>
          </cell>
          <cell r="B6373">
            <v>3472387</v>
          </cell>
          <cell r="C6373">
            <v>44253</v>
          </cell>
        </row>
        <row r="6374">
          <cell r="A6374" t="str">
            <v>JPYINR2122664CE</v>
          </cell>
          <cell r="B6374">
            <v>763651</v>
          </cell>
          <cell r="C6374">
            <v>44253</v>
          </cell>
        </row>
        <row r="6375">
          <cell r="A6375" t="str">
            <v>JPYINR2122664PE</v>
          </cell>
          <cell r="B6375">
            <v>763907</v>
          </cell>
          <cell r="C6375">
            <v>44253</v>
          </cell>
        </row>
        <row r="6376">
          <cell r="A6376" t="str">
            <v>JPYINR2122665.25CE</v>
          </cell>
          <cell r="B6376">
            <v>3473155</v>
          </cell>
          <cell r="C6376">
            <v>44253</v>
          </cell>
        </row>
        <row r="6377">
          <cell r="A6377" t="str">
            <v>JPYINR2122665.25PE</v>
          </cell>
          <cell r="B6377">
            <v>3473411</v>
          </cell>
          <cell r="C6377">
            <v>44253</v>
          </cell>
        </row>
        <row r="6378">
          <cell r="A6378" t="str">
            <v>JPYINR2122665.5CE</v>
          </cell>
          <cell r="B6378">
            <v>3473667</v>
          </cell>
          <cell r="C6378">
            <v>44253</v>
          </cell>
        </row>
        <row r="6379">
          <cell r="A6379" t="str">
            <v>JPYINR2122665.5PE</v>
          </cell>
          <cell r="B6379">
            <v>3473923</v>
          </cell>
          <cell r="C6379">
            <v>44253</v>
          </cell>
        </row>
        <row r="6380">
          <cell r="A6380" t="str">
            <v>JPYINR2122665.75CE</v>
          </cell>
          <cell r="B6380">
            <v>3474179</v>
          </cell>
          <cell r="C6380">
            <v>44253</v>
          </cell>
        </row>
        <row r="6381">
          <cell r="A6381" t="str">
            <v>JPYINR2122665.75PE</v>
          </cell>
          <cell r="B6381">
            <v>3474435</v>
          </cell>
          <cell r="C6381">
            <v>44253</v>
          </cell>
        </row>
        <row r="6382">
          <cell r="A6382" t="str">
            <v>JPYINR2122665CE</v>
          </cell>
          <cell r="B6382">
            <v>3472643</v>
          </cell>
          <cell r="C6382">
            <v>44253</v>
          </cell>
        </row>
        <row r="6383">
          <cell r="A6383" t="str">
            <v>JPYINR2122665PE</v>
          </cell>
          <cell r="B6383">
            <v>3472899</v>
          </cell>
          <cell r="C6383">
            <v>44253</v>
          </cell>
        </row>
        <row r="6384">
          <cell r="A6384" t="str">
            <v>JPYINR2122666.25CE</v>
          </cell>
          <cell r="B6384">
            <v>3475203</v>
          </cell>
          <cell r="C6384">
            <v>44253</v>
          </cell>
        </row>
        <row r="6385">
          <cell r="A6385" t="str">
            <v>JPYINR2122666.25PE</v>
          </cell>
          <cell r="B6385">
            <v>3475459</v>
          </cell>
          <cell r="C6385">
            <v>44253</v>
          </cell>
        </row>
        <row r="6386">
          <cell r="A6386" t="str">
            <v>JPYINR2122666.5CE</v>
          </cell>
          <cell r="B6386">
            <v>3475715</v>
          </cell>
          <cell r="C6386">
            <v>44253</v>
          </cell>
        </row>
        <row r="6387">
          <cell r="A6387" t="str">
            <v>JPYINR2122666.5PE</v>
          </cell>
          <cell r="B6387">
            <v>3475971</v>
          </cell>
          <cell r="C6387">
            <v>44253</v>
          </cell>
        </row>
        <row r="6388">
          <cell r="A6388" t="str">
            <v>JPYINR2122666.75CE</v>
          </cell>
          <cell r="B6388">
            <v>3476227</v>
          </cell>
          <cell r="C6388">
            <v>44253</v>
          </cell>
        </row>
        <row r="6389">
          <cell r="A6389" t="str">
            <v>JPYINR2122666.75PE</v>
          </cell>
          <cell r="B6389">
            <v>3476483</v>
          </cell>
          <cell r="C6389">
            <v>44253</v>
          </cell>
        </row>
        <row r="6390">
          <cell r="A6390" t="str">
            <v>JPYINR2122666CE</v>
          </cell>
          <cell r="B6390">
            <v>3474691</v>
          </cell>
          <cell r="C6390">
            <v>44253</v>
          </cell>
        </row>
        <row r="6391">
          <cell r="A6391" t="str">
            <v>JPYINR2122666PE</v>
          </cell>
          <cell r="B6391">
            <v>3474947</v>
          </cell>
          <cell r="C6391">
            <v>44253</v>
          </cell>
        </row>
        <row r="6392">
          <cell r="A6392" t="str">
            <v>JPYINR2122667.25CE</v>
          </cell>
          <cell r="B6392">
            <v>3477251</v>
          </cell>
          <cell r="C6392">
            <v>44253</v>
          </cell>
        </row>
        <row r="6393">
          <cell r="A6393" t="str">
            <v>JPYINR2122667.25PE</v>
          </cell>
          <cell r="B6393">
            <v>3477507</v>
          </cell>
          <cell r="C6393">
            <v>44253</v>
          </cell>
        </row>
        <row r="6394">
          <cell r="A6394" t="str">
            <v>JPYINR2122667.5CE</v>
          </cell>
          <cell r="B6394">
            <v>3477763</v>
          </cell>
          <cell r="C6394">
            <v>44253</v>
          </cell>
        </row>
        <row r="6395">
          <cell r="A6395" t="str">
            <v>JPYINR2122667.5PE</v>
          </cell>
          <cell r="B6395">
            <v>3478019</v>
          </cell>
          <cell r="C6395">
            <v>44253</v>
          </cell>
        </row>
        <row r="6396">
          <cell r="A6396" t="str">
            <v>JPYINR2122667.75CE</v>
          </cell>
          <cell r="B6396">
            <v>3478275</v>
          </cell>
          <cell r="C6396">
            <v>44253</v>
          </cell>
        </row>
        <row r="6397">
          <cell r="A6397" t="str">
            <v>JPYINR2122667.75PE</v>
          </cell>
          <cell r="B6397">
            <v>3478531</v>
          </cell>
          <cell r="C6397">
            <v>44253</v>
          </cell>
        </row>
        <row r="6398">
          <cell r="A6398" t="str">
            <v>JPYINR2122667CE</v>
          </cell>
          <cell r="B6398">
            <v>3476739</v>
          </cell>
          <cell r="C6398">
            <v>44253</v>
          </cell>
        </row>
        <row r="6399">
          <cell r="A6399" t="str">
            <v>JPYINR2122667PE</v>
          </cell>
          <cell r="B6399">
            <v>3476995</v>
          </cell>
          <cell r="C6399">
            <v>44253</v>
          </cell>
        </row>
        <row r="6400">
          <cell r="A6400" t="str">
            <v>JPYINR2122668.25CE</v>
          </cell>
          <cell r="B6400">
            <v>3479299</v>
          </cell>
          <cell r="C6400">
            <v>44253</v>
          </cell>
        </row>
        <row r="6401">
          <cell r="A6401" t="str">
            <v>JPYINR2122668.25PE</v>
          </cell>
          <cell r="B6401">
            <v>3479555</v>
          </cell>
          <cell r="C6401">
            <v>44253</v>
          </cell>
        </row>
        <row r="6402">
          <cell r="A6402" t="str">
            <v>JPYINR2122668.5CE</v>
          </cell>
          <cell r="B6402">
            <v>3479811</v>
          </cell>
          <cell r="C6402">
            <v>44253</v>
          </cell>
        </row>
        <row r="6403">
          <cell r="A6403" t="str">
            <v>JPYINR2122668.5PE</v>
          </cell>
          <cell r="B6403">
            <v>3480067</v>
          </cell>
          <cell r="C6403">
            <v>44253</v>
          </cell>
        </row>
        <row r="6404">
          <cell r="A6404" t="str">
            <v>JPYINR2122668.75CE</v>
          </cell>
          <cell r="B6404">
            <v>3480323</v>
          </cell>
          <cell r="C6404">
            <v>44253</v>
          </cell>
        </row>
        <row r="6405">
          <cell r="A6405" t="str">
            <v>JPYINR2122668.75PE</v>
          </cell>
          <cell r="B6405">
            <v>3480579</v>
          </cell>
          <cell r="C6405">
            <v>44253</v>
          </cell>
        </row>
        <row r="6406">
          <cell r="A6406" t="str">
            <v>JPYINR2122668CE</v>
          </cell>
          <cell r="B6406">
            <v>3478787</v>
          </cell>
          <cell r="C6406">
            <v>44253</v>
          </cell>
        </row>
        <row r="6407">
          <cell r="A6407" t="str">
            <v>JPYINR2122668PE</v>
          </cell>
          <cell r="B6407">
            <v>3479043</v>
          </cell>
          <cell r="C6407">
            <v>44253</v>
          </cell>
        </row>
        <row r="6408">
          <cell r="A6408" t="str">
            <v>JPYINR2122669.25CE</v>
          </cell>
          <cell r="B6408">
            <v>3481347</v>
          </cell>
          <cell r="C6408">
            <v>44253</v>
          </cell>
        </row>
        <row r="6409">
          <cell r="A6409" t="str">
            <v>JPYINR2122669.25PE</v>
          </cell>
          <cell r="B6409">
            <v>3481603</v>
          </cell>
          <cell r="C6409">
            <v>44253</v>
          </cell>
        </row>
        <row r="6410">
          <cell r="A6410" t="str">
            <v>JPYINR2122669.5CE</v>
          </cell>
          <cell r="B6410">
            <v>3481859</v>
          </cell>
          <cell r="C6410">
            <v>44253</v>
          </cell>
        </row>
        <row r="6411">
          <cell r="A6411" t="str">
            <v>JPYINR2122669.5PE</v>
          </cell>
          <cell r="B6411">
            <v>3482115</v>
          </cell>
          <cell r="C6411">
            <v>44253</v>
          </cell>
        </row>
        <row r="6412">
          <cell r="A6412" t="str">
            <v>JPYINR2122669.75CE</v>
          </cell>
          <cell r="B6412">
            <v>3482371</v>
          </cell>
          <cell r="C6412">
            <v>44253</v>
          </cell>
        </row>
        <row r="6413">
          <cell r="A6413" t="str">
            <v>JPYINR2122669.75PE</v>
          </cell>
          <cell r="B6413">
            <v>3482627</v>
          </cell>
          <cell r="C6413">
            <v>44253</v>
          </cell>
        </row>
        <row r="6414">
          <cell r="A6414" t="str">
            <v>JPYINR2122669CE</v>
          </cell>
          <cell r="B6414">
            <v>3480835</v>
          </cell>
          <cell r="C6414">
            <v>44253</v>
          </cell>
        </row>
        <row r="6415">
          <cell r="A6415" t="str">
            <v>JPYINR2122669PE</v>
          </cell>
          <cell r="B6415">
            <v>3481091</v>
          </cell>
          <cell r="C6415">
            <v>44253</v>
          </cell>
        </row>
        <row r="6416">
          <cell r="A6416" t="str">
            <v>JPYINR2122670.25CE</v>
          </cell>
          <cell r="B6416">
            <v>3483395</v>
          </cell>
          <cell r="C6416">
            <v>44253</v>
          </cell>
        </row>
        <row r="6417">
          <cell r="A6417" t="str">
            <v>JPYINR2122670.25PE</v>
          </cell>
          <cell r="B6417">
            <v>3483651</v>
          </cell>
          <cell r="C6417">
            <v>44253</v>
          </cell>
        </row>
        <row r="6418">
          <cell r="A6418" t="str">
            <v>JPYINR2122670.5CE</v>
          </cell>
          <cell r="B6418">
            <v>3483907</v>
          </cell>
          <cell r="C6418">
            <v>44253</v>
          </cell>
        </row>
        <row r="6419">
          <cell r="A6419" t="str">
            <v>JPYINR2122670.5PE</v>
          </cell>
          <cell r="B6419">
            <v>3484163</v>
          </cell>
          <cell r="C6419">
            <v>44253</v>
          </cell>
        </row>
        <row r="6420">
          <cell r="A6420" t="str">
            <v>JPYINR2122670.75CE</v>
          </cell>
          <cell r="B6420">
            <v>3484419</v>
          </cell>
          <cell r="C6420">
            <v>44253</v>
          </cell>
        </row>
        <row r="6421">
          <cell r="A6421" t="str">
            <v>JPYINR2122670.75PE</v>
          </cell>
          <cell r="B6421">
            <v>3484675</v>
          </cell>
          <cell r="C6421">
            <v>44253</v>
          </cell>
        </row>
        <row r="6422">
          <cell r="A6422" t="str">
            <v>JPYINR2122670CE</v>
          </cell>
          <cell r="B6422">
            <v>3482883</v>
          </cell>
          <cell r="C6422">
            <v>44253</v>
          </cell>
        </row>
        <row r="6423">
          <cell r="A6423" t="str">
            <v>JPYINR2122670PE</v>
          </cell>
          <cell r="B6423">
            <v>3483139</v>
          </cell>
          <cell r="C6423">
            <v>44253</v>
          </cell>
        </row>
        <row r="6424">
          <cell r="A6424" t="str">
            <v>JPYINR2122671.25CE</v>
          </cell>
          <cell r="B6424">
            <v>3485443</v>
          </cell>
          <cell r="C6424">
            <v>44253</v>
          </cell>
        </row>
        <row r="6425">
          <cell r="A6425" t="str">
            <v>JPYINR2122671.25PE</v>
          </cell>
          <cell r="B6425">
            <v>3485699</v>
          </cell>
          <cell r="C6425">
            <v>44253</v>
          </cell>
        </row>
        <row r="6426">
          <cell r="A6426" t="str">
            <v>JPYINR2122671.5CE</v>
          </cell>
          <cell r="B6426">
            <v>3485955</v>
          </cell>
          <cell r="C6426">
            <v>44253</v>
          </cell>
        </row>
        <row r="6427">
          <cell r="A6427" t="str">
            <v>JPYINR2122671.5PE</v>
          </cell>
          <cell r="B6427">
            <v>3486211</v>
          </cell>
          <cell r="C6427">
            <v>44253</v>
          </cell>
        </row>
        <row r="6428">
          <cell r="A6428" t="str">
            <v>JPYINR2122671.75CE</v>
          </cell>
          <cell r="B6428">
            <v>3486467</v>
          </cell>
          <cell r="C6428">
            <v>44253</v>
          </cell>
        </row>
        <row r="6429">
          <cell r="A6429" t="str">
            <v>JPYINR2122671.75PE</v>
          </cell>
          <cell r="B6429">
            <v>3486723</v>
          </cell>
          <cell r="C6429">
            <v>44253</v>
          </cell>
        </row>
        <row r="6430">
          <cell r="A6430" t="str">
            <v>JPYINR2122671CE</v>
          </cell>
          <cell r="B6430">
            <v>3484931</v>
          </cell>
          <cell r="C6430">
            <v>44253</v>
          </cell>
        </row>
        <row r="6431">
          <cell r="A6431" t="str">
            <v>JPYINR2122671PE</v>
          </cell>
          <cell r="B6431">
            <v>3485187</v>
          </cell>
          <cell r="C6431">
            <v>44253</v>
          </cell>
        </row>
        <row r="6432">
          <cell r="A6432" t="str">
            <v>JPYINR2122672.25CE</v>
          </cell>
          <cell r="B6432">
            <v>3487491</v>
          </cell>
          <cell r="C6432">
            <v>44253</v>
          </cell>
        </row>
        <row r="6433">
          <cell r="A6433" t="str">
            <v>JPYINR2122672.25PE</v>
          </cell>
          <cell r="B6433">
            <v>3487747</v>
          </cell>
          <cell r="C6433">
            <v>44253</v>
          </cell>
        </row>
        <row r="6434">
          <cell r="A6434" t="str">
            <v>JPYINR2122672.5CE</v>
          </cell>
          <cell r="B6434">
            <v>3488003</v>
          </cell>
          <cell r="C6434">
            <v>44253</v>
          </cell>
        </row>
        <row r="6435">
          <cell r="A6435" t="str">
            <v>JPYINR2122672.5PE</v>
          </cell>
          <cell r="B6435">
            <v>3488259</v>
          </cell>
          <cell r="C6435">
            <v>44253</v>
          </cell>
        </row>
        <row r="6436">
          <cell r="A6436" t="str">
            <v>JPYINR2122672.75CE</v>
          </cell>
          <cell r="B6436">
            <v>3488515</v>
          </cell>
          <cell r="C6436">
            <v>44253</v>
          </cell>
        </row>
        <row r="6437">
          <cell r="A6437" t="str">
            <v>JPYINR2122672.75PE</v>
          </cell>
          <cell r="B6437">
            <v>3488771</v>
          </cell>
          <cell r="C6437">
            <v>44253</v>
          </cell>
        </row>
        <row r="6438">
          <cell r="A6438" t="str">
            <v>JPYINR2122672CE</v>
          </cell>
          <cell r="B6438">
            <v>3486979</v>
          </cell>
          <cell r="C6438">
            <v>44253</v>
          </cell>
        </row>
        <row r="6439">
          <cell r="A6439" t="str">
            <v>JPYINR2122672PE</v>
          </cell>
          <cell r="B6439">
            <v>3487235</v>
          </cell>
          <cell r="C6439">
            <v>44253</v>
          </cell>
        </row>
        <row r="6440">
          <cell r="A6440" t="str">
            <v>JPYINR2122673.25CE</v>
          </cell>
          <cell r="B6440">
            <v>3489539</v>
          </cell>
          <cell r="C6440">
            <v>44253</v>
          </cell>
        </row>
        <row r="6441">
          <cell r="A6441" t="str">
            <v>JPYINR2122673.25PE</v>
          </cell>
          <cell r="B6441">
            <v>3489795</v>
          </cell>
          <cell r="C6441">
            <v>44253</v>
          </cell>
        </row>
        <row r="6442">
          <cell r="A6442" t="str">
            <v>JPYINR2122673.5CE</v>
          </cell>
          <cell r="B6442">
            <v>3490051</v>
          </cell>
          <cell r="C6442">
            <v>44253</v>
          </cell>
        </row>
        <row r="6443">
          <cell r="A6443" t="str">
            <v>JPYINR2122673.5PE</v>
          </cell>
          <cell r="B6443">
            <v>3490307</v>
          </cell>
          <cell r="C6443">
            <v>44253</v>
          </cell>
        </row>
        <row r="6444">
          <cell r="A6444" t="str">
            <v>JPYINR2122673.75CE</v>
          </cell>
          <cell r="B6444">
            <v>3490563</v>
          </cell>
          <cell r="C6444">
            <v>44253</v>
          </cell>
        </row>
        <row r="6445">
          <cell r="A6445" t="str">
            <v>JPYINR2122673.75PE</v>
          </cell>
          <cell r="B6445">
            <v>3490819</v>
          </cell>
          <cell r="C6445">
            <v>44253</v>
          </cell>
        </row>
        <row r="6446">
          <cell r="A6446" t="str">
            <v>JPYINR2122673CE</v>
          </cell>
          <cell r="B6446">
            <v>3489027</v>
          </cell>
          <cell r="C6446">
            <v>44253</v>
          </cell>
        </row>
        <row r="6447">
          <cell r="A6447" t="str">
            <v>JPYINR2122673PE</v>
          </cell>
          <cell r="B6447">
            <v>3489283</v>
          </cell>
          <cell r="C6447">
            <v>44253</v>
          </cell>
        </row>
        <row r="6448">
          <cell r="A6448" t="str">
            <v>JPYINR2122674.25CE</v>
          </cell>
          <cell r="B6448">
            <v>3491587</v>
          </cell>
          <cell r="C6448">
            <v>44253</v>
          </cell>
        </row>
        <row r="6449">
          <cell r="A6449" t="str">
            <v>JPYINR2122674.25PE</v>
          </cell>
          <cell r="B6449">
            <v>3491843</v>
          </cell>
          <cell r="C6449">
            <v>44253</v>
          </cell>
        </row>
        <row r="6450">
          <cell r="A6450" t="str">
            <v>JPYINR2122674.5CE</v>
          </cell>
          <cell r="B6450">
            <v>3492099</v>
          </cell>
          <cell r="C6450">
            <v>44253</v>
          </cell>
        </row>
        <row r="6451">
          <cell r="A6451" t="str">
            <v>JPYINR2122674.5PE</v>
          </cell>
          <cell r="B6451">
            <v>3492355</v>
          </cell>
          <cell r="C6451">
            <v>44253</v>
          </cell>
        </row>
        <row r="6452">
          <cell r="A6452" t="str">
            <v>JPYINR2122674.75CE</v>
          </cell>
          <cell r="B6452">
            <v>3492611</v>
          </cell>
          <cell r="C6452">
            <v>44253</v>
          </cell>
        </row>
        <row r="6453">
          <cell r="A6453" t="str">
            <v>JPYINR2122674.75PE</v>
          </cell>
          <cell r="B6453">
            <v>3492867</v>
          </cell>
          <cell r="C6453">
            <v>44253</v>
          </cell>
        </row>
        <row r="6454">
          <cell r="A6454" t="str">
            <v>JPYINR2122674CE</v>
          </cell>
          <cell r="B6454">
            <v>3491075</v>
          </cell>
          <cell r="C6454">
            <v>44253</v>
          </cell>
        </row>
        <row r="6455">
          <cell r="A6455" t="str">
            <v>JPYINR2122674PE</v>
          </cell>
          <cell r="B6455">
            <v>3491331</v>
          </cell>
          <cell r="C6455">
            <v>44253</v>
          </cell>
        </row>
        <row r="6456">
          <cell r="A6456" t="str">
            <v>JPYINR2122675.25CE</v>
          </cell>
          <cell r="B6456">
            <v>3493635</v>
          </cell>
          <cell r="C6456">
            <v>44253</v>
          </cell>
        </row>
        <row r="6457">
          <cell r="A6457" t="str">
            <v>JPYINR2122675.25PE</v>
          </cell>
          <cell r="B6457">
            <v>3493891</v>
          </cell>
          <cell r="C6457">
            <v>44253</v>
          </cell>
        </row>
        <row r="6458">
          <cell r="A6458" t="str">
            <v>JPYINR2122675.5CE</v>
          </cell>
          <cell r="B6458">
            <v>3494147</v>
          </cell>
          <cell r="C6458">
            <v>44253</v>
          </cell>
        </row>
        <row r="6459">
          <cell r="A6459" t="str">
            <v>JPYINR2122675.5PE</v>
          </cell>
          <cell r="B6459">
            <v>3494403</v>
          </cell>
          <cell r="C6459">
            <v>44253</v>
          </cell>
        </row>
        <row r="6460">
          <cell r="A6460" t="str">
            <v>JPYINR2122675.75CE</v>
          </cell>
          <cell r="B6460">
            <v>3494659</v>
          </cell>
          <cell r="C6460">
            <v>44253</v>
          </cell>
        </row>
        <row r="6461">
          <cell r="A6461" t="str">
            <v>JPYINR2122675.75PE</v>
          </cell>
          <cell r="B6461">
            <v>3494915</v>
          </cell>
          <cell r="C6461">
            <v>44253</v>
          </cell>
        </row>
        <row r="6462">
          <cell r="A6462" t="str">
            <v>JPYINR2122675CE</v>
          </cell>
          <cell r="B6462">
            <v>3493123</v>
          </cell>
          <cell r="C6462">
            <v>44253</v>
          </cell>
        </row>
        <row r="6463">
          <cell r="A6463" t="str">
            <v>JPYINR2122675PE</v>
          </cell>
          <cell r="B6463">
            <v>3493379</v>
          </cell>
          <cell r="C6463">
            <v>44253</v>
          </cell>
        </row>
        <row r="6464">
          <cell r="A6464" t="str">
            <v>JPYINR2122676.25CE</v>
          </cell>
          <cell r="B6464">
            <v>3495683</v>
          </cell>
          <cell r="C6464">
            <v>44253</v>
          </cell>
        </row>
        <row r="6465">
          <cell r="A6465" t="str">
            <v>JPYINR2122676.25PE</v>
          </cell>
          <cell r="B6465">
            <v>3495939</v>
          </cell>
          <cell r="C6465">
            <v>44253</v>
          </cell>
        </row>
        <row r="6466">
          <cell r="A6466" t="str">
            <v>JPYINR2122676.5CE</v>
          </cell>
          <cell r="B6466">
            <v>3496195</v>
          </cell>
          <cell r="C6466">
            <v>44253</v>
          </cell>
        </row>
        <row r="6467">
          <cell r="A6467" t="str">
            <v>JPYINR2122676.5PE</v>
          </cell>
          <cell r="B6467">
            <v>3496451</v>
          </cell>
          <cell r="C6467">
            <v>44253</v>
          </cell>
        </row>
        <row r="6468">
          <cell r="A6468" t="str">
            <v>JPYINR2122676.75CE</v>
          </cell>
          <cell r="B6468">
            <v>3541251</v>
          </cell>
          <cell r="C6468">
            <v>44253</v>
          </cell>
        </row>
        <row r="6469">
          <cell r="A6469" t="str">
            <v>JPYINR2122676.75PE</v>
          </cell>
          <cell r="B6469">
            <v>3541507</v>
          </cell>
          <cell r="C6469">
            <v>44253</v>
          </cell>
        </row>
        <row r="6470">
          <cell r="A6470" t="str">
            <v>JPYINR2122676CE</v>
          </cell>
          <cell r="B6470">
            <v>3495171</v>
          </cell>
          <cell r="C6470">
            <v>44253</v>
          </cell>
        </row>
        <row r="6471">
          <cell r="A6471" t="str">
            <v>JPYINR2122676PE</v>
          </cell>
          <cell r="B6471">
            <v>3495427</v>
          </cell>
          <cell r="C6471">
            <v>44253</v>
          </cell>
        </row>
        <row r="6472">
          <cell r="A6472" t="str">
            <v>JPYINR2122677.25CE</v>
          </cell>
          <cell r="B6472">
            <v>3847683</v>
          </cell>
          <cell r="C6472">
            <v>44253</v>
          </cell>
        </row>
        <row r="6473">
          <cell r="A6473" t="str">
            <v>JPYINR2122677.25PE</v>
          </cell>
          <cell r="B6473">
            <v>3847939</v>
          </cell>
          <cell r="C6473">
            <v>44253</v>
          </cell>
        </row>
        <row r="6474">
          <cell r="A6474" t="str">
            <v>JPYINR2122677.5CE</v>
          </cell>
          <cell r="B6474">
            <v>432899</v>
          </cell>
          <cell r="C6474">
            <v>44253</v>
          </cell>
        </row>
        <row r="6475">
          <cell r="A6475" t="str">
            <v>JPYINR2122677.5PE</v>
          </cell>
          <cell r="B6475">
            <v>433155</v>
          </cell>
          <cell r="C6475">
            <v>44253</v>
          </cell>
        </row>
        <row r="6476">
          <cell r="A6476" t="str">
            <v>JPYINR2122677CE</v>
          </cell>
          <cell r="B6476">
            <v>3847171</v>
          </cell>
          <cell r="C6476">
            <v>44253</v>
          </cell>
        </row>
        <row r="6477">
          <cell r="A6477" t="str">
            <v>JPYINR2122677PE</v>
          </cell>
          <cell r="B6477">
            <v>3847427</v>
          </cell>
          <cell r="C6477">
            <v>44253</v>
          </cell>
        </row>
        <row r="6478">
          <cell r="A6478" t="str">
            <v>JPYINR21MAR62.25CE</v>
          </cell>
          <cell r="B6478">
            <v>3405315</v>
          </cell>
          <cell r="C6478">
            <v>44281</v>
          </cell>
        </row>
        <row r="6479">
          <cell r="A6479" t="str">
            <v>JPYINR21MAR62.25PE</v>
          </cell>
          <cell r="B6479">
            <v>3405571</v>
          </cell>
          <cell r="C6479">
            <v>44281</v>
          </cell>
        </row>
        <row r="6480">
          <cell r="A6480" t="str">
            <v>JPYINR21MAR62.5CE</v>
          </cell>
          <cell r="B6480">
            <v>2735619</v>
          </cell>
          <cell r="C6480">
            <v>44281</v>
          </cell>
        </row>
        <row r="6481">
          <cell r="A6481" t="str">
            <v>JPYINR21MAR62.5PE</v>
          </cell>
          <cell r="B6481">
            <v>2735875</v>
          </cell>
          <cell r="C6481">
            <v>44281</v>
          </cell>
        </row>
        <row r="6482">
          <cell r="A6482" t="str">
            <v>JPYINR21MAR62.75CE</v>
          </cell>
          <cell r="B6482">
            <v>2736131</v>
          </cell>
          <cell r="C6482">
            <v>44281</v>
          </cell>
        </row>
        <row r="6483">
          <cell r="A6483" t="str">
            <v>JPYINR21MAR62.75PE</v>
          </cell>
          <cell r="B6483">
            <v>2736387</v>
          </cell>
          <cell r="C6483">
            <v>44281</v>
          </cell>
        </row>
        <row r="6484">
          <cell r="A6484" t="str">
            <v>JPYINR21MAR63.25CE</v>
          </cell>
          <cell r="B6484">
            <v>2737155</v>
          </cell>
          <cell r="C6484">
            <v>44281</v>
          </cell>
        </row>
        <row r="6485">
          <cell r="A6485" t="str">
            <v>JPYINR21MAR63.25PE</v>
          </cell>
          <cell r="B6485">
            <v>2737411</v>
          </cell>
          <cell r="C6485">
            <v>44281</v>
          </cell>
        </row>
        <row r="6486">
          <cell r="A6486" t="str">
            <v>JPYINR21MAR63.5CE</v>
          </cell>
          <cell r="B6486">
            <v>2737667</v>
          </cell>
          <cell r="C6486">
            <v>44281</v>
          </cell>
        </row>
        <row r="6487">
          <cell r="A6487" t="str">
            <v>JPYINR21MAR63.5PE</v>
          </cell>
          <cell r="B6487">
            <v>2737923</v>
          </cell>
          <cell r="C6487">
            <v>44281</v>
          </cell>
        </row>
        <row r="6488">
          <cell r="A6488" t="str">
            <v>JPYINR21MAR63.75CE</v>
          </cell>
          <cell r="B6488">
            <v>2738179</v>
          </cell>
          <cell r="C6488">
            <v>44281</v>
          </cell>
        </row>
        <row r="6489">
          <cell r="A6489" t="str">
            <v>JPYINR21MAR63.75PE</v>
          </cell>
          <cell r="B6489">
            <v>2738435</v>
          </cell>
          <cell r="C6489">
            <v>44281</v>
          </cell>
        </row>
        <row r="6490">
          <cell r="A6490" t="str">
            <v>JPYINR21MAR63CE</v>
          </cell>
          <cell r="B6490">
            <v>2736643</v>
          </cell>
          <cell r="C6490">
            <v>44281</v>
          </cell>
        </row>
        <row r="6491">
          <cell r="A6491" t="str">
            <v>JPYINR21MAR63PE</v>
          </cell>
          <cell r="B6491">
            <v>2736899</v>
          </cell>
          <cell r="C6491">
            <v>44281</v>
          </cell>
        </row>
        <row r="6492">
          <cell r="A6492" t="str">
            <v>JPYINR21MAR64.25CE</v>
          </cell>
          <cell r="B6492">
            <v>2739203</v>
          </cell>
          <cell r="C6492">
            <v>44281</v>
          </cell>
        </row>
        <row r="6493">
          <cell r="A6493" t="str">
            <v>JPYINR21MAR64.25PE</v>
          </cell>
          <cell r="B6493">
            <v>2739459</v>
          </cell>
          <cell r="C6493">
            <v>44281</v>
          </cell>
        </row>
        <row r="6494">
          <cell r="A6494" t="str">
            <v>JPYINR21MAR64.5CE</v>
          </cell>
          <cell r="B6494">
            <v>2739715</v>
          </cell>
          <cell r="C6494">
            <v>44281</v>
          </cell>
        </row>
        <row r="6495">
          <cell r="A6495" t="str">
            <v>JPYINR21MAR64.5PE</v>
          </cell>
          <cell r="B6495">
            <v>2739971</v>
          </cell>
          <cell r="C6495">
            <v>44281</v>
          </cell>
        </row>
        <row r="6496">
          <cell r="A6496" t="str">
            <v>JPYINR21MAR64.75CE</v>
          </cell>
          <cell r="B6496">
            <v>2740227</v>
          </cell>
          <cell r="C6496">
            <v>44281</v>
          </cell>
        </row>
        <row r="6497">
          <cell r="A6497" t="str">
            <v>JPYINR21MAR64.75PE</v>
          </cell>
          <cell r="B6497">
            <v>2740483</v>
          </cell>
          <cell r="C6497">
            <v>44281</v>
          </cell>
        </row>
        <row r="6498">
          <cell r="A6498" t="str">
            <v>JPYINR21MAR64CE</v>
          </cell>
          <cell r="B6498">
            <v>2738691</v>
          </cell>
          <cell r="C6498">
            <v>44281</v>
          </cell>
        </row>
        <row r="6499">
          <cell r="A6499" t="str">
            <v>JPYINR21MAR64PE</v>
          </cell>
          <cell r="B6499">
            <v>2738947</v>
          </cell>
          <cell r="C6499">
            <v>44281</v>
          </cell>
        </row>
        <row r="6500">
          <cell r="A6500" t="str">
            <v>JPYINR21MAR65.25CE</v>
          </cell>
          <cell r="B6500">
            <v>2741251</v>
          </cell>
          <cell r="C6500">
            <v>44281</v>
          </cell>
        </row>
        <row r="6501">
          <cell r="A6501" t="str">
            <v>JPYINR21MAR65.25PE</v>
          </cell>
          <cell r="B6501">
            <v>2741507</v>
          </cell>
          <cell r="C6501">
            <v>44281</v>
          </cell>
        </row>
        <row r="6502">
          <cell r="A6502" t="str">
            <v>JPYINR21MAR65.5CE</v>
          </cell>
          <cell r="B6502">
            <v>2741763</v>
          </cell>
          <cell r="C6502">
            <v>44281</v>
          </cell>
        </row>
        <row r="6503">
          <cell r="A6503" t="str">
            <v>JPYINR21MAR65.5PE</v>
          </cell>
          <cell r="B6503">
            <v>2742019</v>
          </cell>
          <cell r="C6503">
            <v>44281</v>
          </cell>
        </row>
        <row r="6504">
          <cell r="A6504" t="str">
            <v>JPYINR21MAR65.75CE</v>
          </cell>
          <cell r="B6504">
            <v>2742275</v>
          </cell>
          <cell r="C6504">
            <v>44281</v>
          </cell>
        </row>
        <row r="6505">
          <cell r="A6505" t="str">
            <v>JPYINR21MAR65.75PE</v>
          </cell>
          <cell r="B6505">
            <v>2742531</v>
          </cell>
          <cell r="C6505">
            <v>44281</v>
          </cell>
        </row>
        <row r="6506">
          <cell r="A6506" t="str">
            <v>JPYINR21MAR65CE</v>
          </cell>
          <cell r="B6506">
            <v>2740739</v>
          </cell>
          <cell r="C6506">
            <v>44281</v>
          </cell>
        </row>
        <row r="6507">
          <cell r="A6507" t="str">
            <v>JPYINR21MAR65PE</v>
          </cell>
          <cell r="B6507">
            <v>2740995</v>
          </cell>
          <cell r="C6507">
            <v>44281</v>
          </cell>
        </row>
        <row r="6508">
          <cell r="A6508" t="str">
            <v>JPYINR21MAR66.25CE</v>
          </cell>
          <cell r="B6508">
            <v>2743299</v>
          </cell>
          <cell r="C6508">
            <v>44281</v>
          </cell>
        </row>
        <row r="6509">
          <cell r="A6509" t="str">
            <v>JPYINR21MAR66.25PE</v>
          </cell>
          <cell r="B6509">
            <v>2743555</v>
          </cell>
          <cell r="C6509">
            <v>44281</v>
          </cell>
        </row>
        <row r="6510">
          <cell r="A6510" t="str">
            <v>JPYINR21MAR66.5CE</v>
          </cell>
          <cell r="B6510">
            <v>2743811</v>
          </cell>
          <cell r="C6510">
            <v>44281</v>
          </cell>
        </row>
        <row r="6511">
          <cell r="A6511" t="str">
            <v>JPYINR21MAR66.5PE</v>
          </cell>
          <cell r="B6511">
            <v>2744067</v>
          </cell>
          <cell r="C6511">
            <v>44281</v>
          </cell>
        </row>
        <row r="6512">
          <cell r="A6512" t="str">
            <v>JPYINR21MAR66.75CE</v>
          </cell>
          <cell r="B6512">
            <v>2744323</v>
          </cell>
          <cell r="C6512">
            <v>44281</v>
          </cell>
        </row>
        <row r="6513">
          <cell r="A6513" t="str">
            <v>JPYINR21MAR66.75PE</v>
          </cell>
          <cell r="B6513">
            <v>2744579</v>
          </cell>
          <cell r="C6513">
            <v>44281</v>
          </cell>
        </row>
        <row r="6514">
          <cell r="A6514" t="str">
            <v>JPYINR21MAR66CE</v>
          </cell>
          <cell r="B6514">
            <v>2742787</v>
          </cell>
          <cell r="C6514">
            <v>44281</v>
          </cell>
        </row>
        <row r="6515">
          <cell r="A6515" t="str">
            <v>JPYINR21MAR66PE</v>
          </cell>
          <cell r="B6515">
            <v>2743043</v>
          </cell>
          <cell r="C6515">
            <v>44281</v>
          </cell>
        </row>
        <row r="6516">
          <cell r="A6516" t="str">
            <v>JPYINR21MAR67.25CE</v>
          </cell>
          <cell r="B6516">
            <v>2745347</v>
          </cell>
          <cell r="C6516">
            <v>44281</v>
          </cell>
        </row>
        <row r="6517">
          <cell r="A6517" t="str">
            <v>JPYINR21MAR67.25PE</v>
          </cell>
          <cell r="B6517">
            <v>2745603</v>
          </cell>
          <cell r="C6517">
            <v>44281</v>
          </cell>
        </row>
        <row r="6518">
          <cell r="A6518" t="str">
            <v>JPYINR21MAR67.5CE</v>
          </cell>
          <cell r="B6518">
            <v>2745859</v>
          </cell>
          <cell r="C6518">
            <v>44281</v>
          </cell>
        </row>
        <row r="6519">
          <cell r="A6519" t="str">
            <v>JPYINR21MAR67.5PE</v>
          </cell>
          <cell r="B6519">
            <v>2746115</v>
          </cell>
          <cell r="C6519">
            <v>44281</v>
          </cell>
        </row>
        <row r="6520">
          <cell r="A6520" t="str">
            <v>JPYINR21MAR67.75CE</v>
          </cell>
          <cell r="B6520">
            <v>2746371</v>
          </cell>
          <cell r="C6520">
            <v>44281</v>
          </cell>
        </row>
        <row r="6521">
          <cell r="A6521" t="str">
            <v>JPYINR21MAR67.75PE</v>
          </cell>
          <cell r="B6521">
            <v>2746627</v>
          </cell>
          <cell r="C6521">
            <v>44281</v>
          </cell>
        </row>
        <row r="6522">
          <cell r="A6522" t="str">
            <v>JPYINR21MAR67CE</v>
          </cell>
          <cell r="B6522">
            <v>2744835</v>
          </cell>
          <cell r="C6522">
            <v>44281</v>
          </cell>
        </row>
        <row r="6523">
          <cell r="A6523" t="str">
            <v>JPYINR21MAR67PE</v>
          </cell>
          <cell r="B6523">
            <v>2745091</v>
          </cell>
          <cell r="C6523">
            <v>44281</v>
          </cell>
        </row>
        <row r="6524">
          <cell r="A6524" t="str">
            <v>JPYINR21MAR68.25CE</v>
          </cell>
          <cell r="B6524">
            <v>2747395</v>
          </cell>
          <cell r="C6524">
            <v>44281</v>
          </cell>
        </row>
        <row r="6525">
          <cell r="A6525" t="str">
            <v>JPYINR21MAR68.25PE</v>
          </cell>
          <cell r="B6525">
            <v>2747651</v>
          </cell>
          <cell r="C6525">
            <v>44281</v>
          </cell>
        </row>
        <row r="6526">
          <cell r="A6526" t="str">
            <v>JPYINR21MAR68.5CE</v>
          </cell>
          <cell r="B6526">
            <v>2747907</v>
          </cell>
          <cell r="C6526">
            <v>44281</v>
          </cell>
        </row>
        <row r="6527">
          <cell r="A6527" t="str">
            <v>JPYINR21MAR68.5PE</v>
          </cell>
          <cell r="B6527">
            <v>2748163</v>
          </cell>
          <cell r="C6527">
            <v>44281</v>
          </cell>
        </row>
        <row r="6528">
          <cell r="A6528" t="str">
            <v>JPYINR21MAR68.75CE</v>
          </cell>
          <cell r="B6528">
            <v>2748419</v>
          </cell>
          <cell r="C6528">
            <v>44281</v>
          </cell>
        </row>
        <row r="6529">
          <cell r="A6529" t="str">
            <v>JPYINR21MAR68.75PE</v>
          </cell>
          <cell r="B6529">
            <v>2748675</v>
          </cell>
          <cell r="C6529">
            <v>44281</v>
          </cell>
        </row>
        <row r="6530">
          <cell r="A6530" t="str">
            <v>JPYINR21MAR68CE</v>
          </cell>
          <cell r="B6530">
            <v>2746883</v>
          </cell>
          <cell r="C6530">
            <v>44281</v>
          </cell>
        </row>
        <row r="6531">
          <cell r="A6531" t="str">
            <v>JPYINR21MAR68PE</v>
          </cell>
          <cell r="B6531">
            <v>2747139</v>
          </cell>
          <cell r="C6531">
            <v>44281</v>
          </cell>
        </row>
        <row r="6532">
          <cell r="A6532" t="str">
            <v>JPYINR21MAR69.25CE</v>
          </cell>
          <cell r="B6532">
            <v>2749443</v>
          </cell>
          <cell r="C6532">
            <v>44281</v>
          </cell>
        </row>
        <row r="6533">
          <cell r="A6533" t="str">
            <v>JPYINR21MAR69.25PE</v>
          </cell>
          <cell r="B6533">
            <v>2749699</v>
          </cell>
          <cell r="C6533">
            <v>44281</v>
          </cell>
        </row>
        <row r="6534">
          <cell r="A6534" t="str">
            <v>JPYINR21MAR69.5CE</v>
          </cell>
          <cell r="B6534">
            <v>2749955</v>
          </cell>
          <cell r="C6534">
            <v>44281</v>
          </cell>
        </row>
        <row r="6535">
          <cell r="A6535" t="str">
            <v>JPYINR21MAR69.5PE</v>
          </cell>
          <cell r="B6535">
            <v>2750211</v>
          </cell>
          <cell r="C6535">
            <v>44281</v>
          </cell>
        </row>
        <row r="6536">
          <cell r="A6536" t="str">
            <v>JPYINR21MAR69.75CE</v>
          </cell>
          <cell r="B6536">
            <v>2750467</v>
          </cell>
          <cell r="C6536">
            <v>44281</v>
          </cell>
        </row>
        <row r="6537">
          <cell r="A6537" t="str">
            <v>JPYINR21MAR69.75PE</v>
          </cell>
          <cell r="B6537">
            <v>2750723</v>
          </cell>
          <cell r="C6537">
            <v>44281</v>
          </cell>
        </row>
        <row r="6538">
          <cell r="A6538" t="str">
            <v>JPYINR21MAR69CE</v>
          </cell>
          <cell r="B6538">
            <v>2748931</v>
          </cell>
          <cell r="C6538">
            <v>44281</v>
          </cell>
        </row>
        <row r="6539">
          <cell r="A6539" t="str">
            <v>JPYINR21MAR69PE</v>
          </cell>
          <cell r="B6539">
            <v>2749187</v>
          </cell>
          <cell r="C6539">
            <v>44281</v>
          </cell>
        </row>
        <row r="6540">
          <cell r="A6540" t="str">
            <v>JPYINR21MAR70.25CE</v>
          </cell>
          <cell r="B6540">
            <v>2751491</v>
          </cell>
          <cell r="C6540">
            <v>44281</v>
          </cell>
        </row>
        <row r="6541">
          <cell r="A6541" t="str">
            <v>JPYINR21MAR70.25PE</v>
          </cell>
          <cell r="B6541">
            <v>2751747</v>
          </cell>
          <cell r="C6541">
            <v>44281</v>
          </cell>
        </row>
        <row r="6542">
          <cell r="A6542" t="str">
            <v>JPYINR21MAR70.5CE</v>
          </cell>
          <cell r="B6542">
            <v>2752003</v>
          </cell>
          <cell r="C6542">
            <v>44281</v>
          </cell>
        </row>
        <row r="6543">
          <cell r="A6543" t="str">
            <v>JPYINR21MAR70.5PE</v>
          </cell>
          <cell r="B6543">
            <v>2752259</v>
          </cell>
          <cell r="C6543">
            <v>44281</v>
          </cell>
        </row>
        <row r="6544">
          <cell r="A6544" t="str">
            <v>JPYINR21MAR70.75CE</v>
          </cell>
          <cell r="B6544">
            <v>2752515</v>
          </cell>
          <cell r="C6544">
            <v>44281</v>
          </cell>
        </row>
        <row r="6545">
          <cell r="A6545" t="str">
            <v>JPYINR21MAR70.75PE</v>
          </cell>
          <cell r="B6545">
            <v>2752771</v>
          </cell>
          <cell r="C6545">
            <v>44281</v>
          </cell>
        </row>
        <row r="6546">
          <cell r="A6546" t="str">
            <v>JPYINR21MAR70CE</v>
          </cell>
          <cell r="B6546">
            <v>2750979</v>
          </cell>
          <cell r="C6546">
            <v>44281</v>
          </cell>
        </row>
        <row r="6547">
          <cell r="A6547" t="str">
            <v>JPYINR21MAR70PE</v>
          </cell>
          <cell r="B6547">
            <v>2751235</v>
          </cell>
          <cell r="C6547">
            <v>44281</v>
          </cell>
        </row>
        <row r="6548">
          <cell r="A6548" t="str">
            <v>JPYINR21MAR71.25CE</v>
          </cell>
          <cell r="B6548">
            <v>2753539</v>
          </cell>
          <cell r="C6548">
            <v>44281</v>
          </cell>
        </row>
        <row r="6549">
          <cell r="A6549" t="str">
            <v>JPYINR21MAR71.25PE</v>
          </cell>
          <cell r="B6549">
            <v>2753795</v>
          </cell>
          <cell r="C6549">
            <v>44281</v>
          </cell>
        </row>
        <row r="6550">
          <cell r="A6550" t="str">
            <v>JPYINR21MAR71.5CE</v>
          </cell>
          <cell r="B6550">
            <v>2754051</v>
          </cell>
          <cell r="C6550">
            <v>44281</v>
          </cell>
        </row>
        <row r="6551">
          <cell r="A6551" t="str">
            <v>JPYINR21MAR71.5PE</v>
          </cell>
          <cell r="B6551">
            <v>2754307</v>
          </cell>
          <cell r="C6551">
            <v>44281</v>
          </cell>
        </row>
        <row r="6552">
          <cell r="A6552" t="str">
            <v>JPYINR21MAR71.75CE</v>
          </cell>
          <cell r="B6552">
            <v>2754563</v>
          </cell>
          <cell r="C6552">
            <v>44281</v>
          </cell>
        </row>
        <row r="6553">
          <cell r="A6553" t="str">
            <v>JPYINR21MAR71.75PE</v>
          </cell>
          <cell r="B6553">
            <v>2754819</v>
          </cell>
          <cell r="C6553">
            <v>44281</v>
          </cell>
        </row>
        <row r="6554">
          <cell r="A6554" t="str">
            <v>JPYINR21MAR71CE</v>
          </cell>
          <cell r="B6554">
            <v>2753027</v>
          </cell>
          <cell r="C6554">
            <v>44281</v>
          </cell>
        </row>
        <row r="6555">
          <cell r="A6555" t="str">
            <v>JPYINR21MAR71PE</v>
          </cell>
          <cell r="B6555">
            <v>2753283</v>
          </cell>
          <cell r="C6555">
            <v>44281</v>
          </cell>
        </row>
        <row r="6556">
          <cell r="A6556" t="str">
            <v>JPYINR21MAR72.25CE</v>
          </cell>
          <cell r="B6556">
            <v>2755587</v>
          </cell>
          <cell r="C6556">
            <v>44281</v>
          </cell>
        </row>
        <row r="6557">
          <cell r="A6557" t="str">
            <v>JPYINR21MAR72.25PE</v>
          </cell>
          <cell r="B6557">
            <v>2755843</v>
          </cell>
          <cell r="C6557">
            <v>44281</v>
          </cell>
        </row>
        <row r="6558">
          <cell r="A6558" t="str">
            <v>JPYINR21MAR72.5CE</v>
          </cell>
          <cell r="B6558">
            <v>2756099</v>
          </cell>
          <cell r="C6558">
            <v>44281</v>
          </cell>
        </row>
        <row r="6559">
          <cell r="A6559" t="str">
            <v>JPYINR21MAR72.5PE</v>
          </cell>
          <cell r="B6559">
            <v>2756355</v>
          </cell>
          <cell r="C6559">
            <v>44281</v>
          </cell>
        </row>
        <row r="6560">
          <cell r="A6560" t="str">
            <v>JPYINR21MAR72.75CE</v>
          </cell>
          <cell r="B6560">
            <v>2756611</v>
          </cell>
          <cell r="C6560">
            <v>44281</v>
          </cell>
        </row>
        <row r="6561">
          <cell r="A6561" t="str">
            <v>JPYINR21MAR72.75PE</v>
          </cell>
          <cell r="B6561">
            <v>2756867</v>
          </cell>
          <cell r="C6561">
            <v>44281</v>
          </cell>
        </row>
        <row r="6562">
          <cell r="A6562" t="str">
            <v>JPYINR21MAR72CE</v>
          </cell>
          <cell r="B6562">
            <v>2755075</v>
          </cell>
          <cell r="C6562">
            <v>44281</v>
          </cell>
        </row>
        <row r="6563">
          <cell r="A6563" t="str">
            <v>JPYINR21MAR72PE</v>
          </cell>
          <cell r="B6563">
            <v>2755331</v>
          </cell>
          <cell r="C6563">
            <v>44281</v>
          </cell>
        </row>
        <row r="6564">
          <cell r="A6564" t="str">
            <v>JPYINR21MAR73.25CE</v>
          </cell>
          <cell r="B6564">
            <v>2757635</v>
          </cell>
          <cell r="C6564">
            <v>44281</v>
          </cell>
        </row>
        <row r="6565">
          <cell r="A6565" t="str">
            <v>JPYINR21MAR73.25PE</v>
          </cell>
          <cell r="B6565">
            <v>2757891</v>
          </cell>
          <cell r="C6565">
            <v>44281</v>
          </cell>
        </row>
        <row r="6566">
          <cell r="A6566" t="str">
            <v>JPYINR21MAR73.5CE</v>
          </cell>
          <cell r="B6566">
            <v>2758147</v>
          </cell>
          <cell r="C6566">
            <v>44281</v>
          </cell>
        </row>
        <row r="6567">
          <cell r="A6567" t="str">
            <v>JPYINR21MAR73.5PE</v>
          </cell>
          <cell r="B6567">
            <v>2758403</v>
          </cell>
          <cell r="C6567">
            <v>44281</v>
          </cell>
        </row>
        <row r="6568">
          <cell r="A6568" t="str">
            <v>JPYINR21MAR73.75CE</v>
          </cell>
          <cell r="B6568">
            <v>2758659</v>
          </cell>
          <cell r="C6568">
            <v>44281</v>
          </cell>
        </row>
        <row r="6569">
          <cell r="A6569" t="str">
            <v>JPYINR21MAR73.75PE</v>
          </cell>
          <cell r="B6569">
            <v>2758915</v>
          </cell>
          <cell r="C6569">
            <v>44281</v>
          </cell>
        </row>
        <row r="6570">
          <cell r="A6570" t="str">
            <v>JPYINR21MAR73CE</v>
          </cell>
          <cell r="B6570">
            <v>2757123</v>
          </cell>
          <cell r="C6570">
            <v>44281</v>
          </cell>
        </row>
        <row r="6571">
          <cell r="A6571" t="str">
            <v>JPYINR21MAR73PE</v>
          </cell>
          <cell r="B6571">
            <v>2757379</v>
          </cell>
          <cell r="C6571">
            <v>44281</v>
          </cell>
        </row>
        <row r="6572">
          <cell r="A6572" t="str">
            <v>JPYINR21MAR74.25CE</v>
          </cell>
          <cell r="B6572">
            <v>2759683</v>
          </cell>
          <cell r="C6572">
            <v>44281</v>
          </cell>
        </row>
        <row r="6573">
          <cell r="A6573" t="str">
            <v>JPYINR21MAR74.25PE</v>
          </cell>
          <cell r="B6573">
            <v>2759939</v>
          </cell>
          <cell r="C6573">
            <v>44281</v>
          </cell>
        </row>
        <row r="6574">
          <cell r="A6574" t="str">
            <v>JPYINR21MAR74.5CE</v>
          </cell>
          <cell r="B6574">
            <v>2760195</v>
          </cell>
          <cell r="C6574">
            <v>44281</v>
          </cell>
        </row>
        <row r="6575">
          <cell r="A6575" t="str">
            <v>JPYINR21MAR74.5PE</v>
          </cell>
          <cell r="B6575">
            <v>2760451</v>
          </cell>
          <cell r="C6575">
            <v>44281</v>
          </cell>
        </row>
        <row r="6576">
          <cell r="A6576" t="str">
            <v>JPYINR21MAR74.75CE</v>
          </cell>
          <cell r="B6576">
            <v>953091</v>
          </cell>
          <cell r="C6576">
            <v>44281</v>
          </cell>
        </row>
        <row r="6577">
          <cell r="A6577" t="str">
            <v>JPYINR21MAR74.75PE</v>
          </cell>
          <cell r="B6577">
            <v>953347</v>
          </cell>
          <cell r="C6577">
            <v>44281</v>
          </cell>
        </row>
        <row r="6578">
          <cell r="A6578" t="str">
            <v>JPYINR21MAR74CE</v>
          </cell>
          <cell r="B6578">
            <v>2759171</v>
          </cell>
          <cell r="C6578">
            <v>44281</v>
          </cell>
        </row>
        <row r="6579">
          <cell r="A6579" t="str">
            <v>JPYINR21MAR74PE</v>
          </cell>
          <cell r="B6579">
            <v>2759427</v>
          </cell>
          <cell r="C6579">
            <v>44281</v>
          </cell>
        </row>
        <row r="6580">
          <cell r="A6580" t="str">
            <v>JPYINR21MAR75.25CE</v>
          </cell>
          <cell r="B6580">
            <v>334083</v>
          </cell>
          <cell r="C6580">
            <v>44281</v>
          </cell>
        </row>
        <row r="6581">
          <cell r="A6581" t="str">
            <v>JPYINR21MAR75.25PE</v>
          </cell>
          <cell r="B6581">
            <v>336387</v>
          </cell>
          <cell r="C6581">
            <v>44281</v>
          </cell>
        </row>
        <row r="6582">
          <cell r="A6582" t="str">
            <v>JPYINR21MAR75.5CE</v>
          </cell>
          <cell r="B6582">
            <v>336899</v>
          </cell>
          <cell r="C6582">
            <v>44281</v>
          </cell>
        </row>
        <row r="6583">
          <cell r="A6583" t="str">
            <v>JPYINR21MAR75.5PE</v>
          </cell>
          <cell r="B6583">
            <v>339459</v>
          </cell>
          <cell r="C6583">
            <v>44281</v>
          </cell>
        </row>
        <row r="6584">
          <cell r="A6584" t="str">
            <v>JPYINR21MAR75.75CE</v>
          </cell>
          <cell r="B6584">
            <v>339715</v>
          </cell>
          <cell r="C6584">
            <v>44281</v>
          </cell>
        </row>
        <row r="6585">
          <cell r="A6585" t="str">
            <v>JPYINR21MAR75.75PE</v>
          </cell>
          <cell r="B6585">
            <v>342531</v>
          </cell>
          <cell r="C6585">
            <v>44281</v>
          </cell>
        </row>
        <row r="6586">
          <cell r="A6586" t="str">
            <v>JPYINR21MAR75CE</v>
          </cell>
          <cell r="B6586">
            <v>953603</v>
          </cell>
          <cell r="C6586">
            <v>44281</v>
          </cell>
        </row>
        <row r="6587">
          <cell r="A6587" t="str">
            <v>JPYINR21MAR75PE</v>
          </cell>
          <cell r="B6587">
            <v>953859</v>
          </cell>
          <cell r="C6587">
            <v>44281</v>
          </cell>
        </row>
        <row r="6588">
          <cell r="A6588" t="str">
            <v>JPYINR21MAR76.25CE</v>
          </cell>
          <cell r="B6588">
            <v>464643</v>
          </cell>
          <cell r="C6588">
            <v>44281</v>
          </cell>
        </row>
        <row r="6589">
          <cell r="A6589" t="str">
            <v>JPYINR21MAR76.25PE</v>
          </cell>
          <cell r="B6589">
            <v>464899</v>
          </cell>
          <cell r="C6589">
            <v>44281</v>
          </cell>
        </row>
        <row r="6590">
          <cell r="A6590" t="str">
            <v>JPYINR21MAR76.5CE</v>
          </cell>
          <cell r="B6590">
            <v>563203</v>
          </cell>
          <cell r="C6590">
            <v>44281</v>
          </cell>
        </row>
        <row r="6591">
          <cell r="A6591" t="str">
            <v>JPYINR21MAR76.5PE</v>
          </cell>
          <cell r="B6591">
            <v>563715</v>
          </cell>
          <cell r="C6591">
            <v>44281</v>
          </cell>
        </row>
        <row r="6592">
          <cell r="A6592" t="str">
            <v>JPYINR21MAR76.75CE</v>
          </cell>
          <cell r="B6592">
            <v>564995</v>
          </cell>
          <cell r="C6592">
            <v>44281</v>
          </cell>
        </row>
        <row r="6593">
          <cell r="A6593" t="str">
            <v>JPYINR21MAR76.75PE</v>
          </cell>
          <cell r="B6593">
            <v>565251</v>
          </cell>
          <cell r="C6593">
            <v>44281</v>
          </cell>
        </row>
        <row r="6594">
          <cell r="A6594" t="str">
            <v>JPYINR21MAR76CE</v>
          </cell>
          <cell r="B6594">
            <v>342787</v>
          </cell>
          <cell r="C6594">
            <v>44281</v>
          </cell>
        </row>
        <row r="6595">
          <cell r="A6595" t="str">
            <v>JPYINR21MAR76PE</v>
          </cell>
          <cell r="B6595">
            <v>343043</v>
          </cell>
          <cell r="C6595">
            <v>44281</v>
          </cell>
        </row>
        <row r="6596">
          <cell r="A6596" t="str">
            <v>JPYINR21MAR77.25CE</v>
          </cell>
          <cell r="B6596">
            <v>566787</v>
          </cell>
          <cell r="C6596">
            <v>44281</v>
          </cell>
        </row>
        <row r="6597">
          <cell r="A6597" t="str">
            <v>JPYINR21MAR77.25PE</v>
          </cell>
          <cell r="B6597">
            <v>568067</v>
          </cell>
          <cell r="C6597">
            <v>44281</v>
          </cell>
        </row>
        <row r="6598">
          <cell r="A6598" t="str">
            <v>JPYINR21MAR77.5CE</v>
          </cell>
          <cell r="B6598">
            <v>617475</v>
          </cell>
          <cell r="C6598">
            <v>44281</v>
          </cell>
        </row>
        <row r="6599">
          <cell r="A6599" t="str">
            <v>JPYINR21MAR77.5PE</v>
          </cell>
          <cell r="B6599">
            <v>618755</v>
          </cell>
          <cell r="C6599">
            <v>44281</v>
          </cell>
        </row>
        <row r="6600">
          <cell r="A6600" t="str">
            <v>JPYINR21MAR77.75CE</v>
          </cell>
          <cell r="B6600">
            <v>272131</v>
          </cell>
          <cell r="C6600">
            <v>44281</v>
          </cell>
        </row>
        <row r="6601">
          <cell r="A6601" t="str">
            <v>JPYINR21MAR77.75PE</v>
          </cell>
          <cell r="B6601">
            <v>273411</v>
          </cell>
          <cell r="C6601">
            <v>44281</v>
          </cell>
        </row>
        <row r="6602">
          <cell r="A6602" t="str">
            <v>JPYINR21MAR77CE</v>
          </cell>
          <cell r="B6602">
            <v>566019</v>
          </cell>
          <cell r="C6602">
            <v>44281</v>
          </cell>
        </row>
        <row r="6603">
          <cell r="A6603" t="str">
            <v>JPYINR21MAR77PE</v>
          </cell>
          <cell r="B6603">
            <v>566531</v>
          </cell>
          <cell r="C6603">
            <v>44281</v>
          </cell>
        </row>
        <row r="6604">
          <cell r="A6604" t="str">
            <v>JPYINR2130562.25CE</v>
          </cell>
          <cell r="B6604">
            <v>3403779</v>
          </cell>
          <cell r="C6604">
            <v>44260</v>
          </cell>
        </row>
        <row r="6605">
          <cell r="A6605" t="str">
            <v>JPYINR2130562.25PE</v>
          </cell>
          <cell r="B6605">
            <v>3404035</v>
          </cell>
          <cell r="C6605">
            <v>44260</v>
          </cell>
        </row>
        <row r="6606">
          <cell r="A6606" t="str">
            <v>JPYINR2130562.5CE</v>
          </cell>
          <cell r="B6606">
            <v>1766147</v>
          </cell>
          <cell r="C6606">
            <v>44260</v>
          </cell>
        </row>
        <row r="6607">
          <cell r="A6607" t="str">
            <v>JPYINR2130562.5PE</v>
          </cell>
          <cell r="B6607">
            <v>1766403</v>
          </cell>
          <cell r="C6607">
            <v>44260</v>
          </cell>
        </row>
        <row r="6608">
          <cell r="A6608" t="str">
            <v>JPYINR2130562.75CE</v>
          </cell>
          <cell r="B6608">
            <v>3074563</v>
          </cell>
          <cell r="C6608">
            <v>44260</v>
          </cell>
        </row>
        <row r="6609">
          <cell r="A6609" t="str">
            <v>JPYINR2130562.75PE</v>
          </cell>
          <cell r="B6609">
            <v>3074819</v>
          </cell>
          <cell r="C6609">
            <v>44260</v>
          </cell>
        </row>
        <row r="6610">
          <cell r="A6610" t="str">
            <v>JPYINR2130563.25CE</v>
          </cell>
          <cell r="B6610">
            <v>1836291</v>
          </cell>
          <cell r="C6610">
            <v>44260</v>
          </cell>
        </row>
        <row r="6611">
          <cell r="A6611" t="str">
            <v>JPYINR2130563.25PE</v>
          </cell>
          <cell r="B6611">
            <v>1836547</v>
          </cell>
          <cell r="C6611">
            <v>44260</v>
          </cell>
        </row>
        <row r="6612">
          <cell r="A6612" t="str">
            <v>JPYINR2130563.5CE</v>
          </cell>
          <cell r="B6612">
            <v>899587</v>
          </cell>
          <cell r="C6612">
            <v>44260</v>
          </cell>
        </row>
        <row r="6613">
          <cell r="A6613" t="str">
            <v>JPYINR2130563.5PE</v>
          </cell>
          <cell r="B6613">
            <v>899843</v>
          </cell>
          <cell r="C6613">
            <v>44260</v>
          </cell>
        </row>
        <row r="6614">
          <cell r="A6614" t="str">
            <v>JPYINR2130563.75CE</v>
          </cell>
          <cell r="B6614">
            <v>902147</v>
          </cell>
          <cell r="C6614">
            <v>44260</v>
          </cell>
        </row>
        <row r="6615">
          <cell r="A6615" t="str">
            <v>JPYINR2130563.75PE</v>
          </cell>
          <cell r="B6615">
            <v>902403</v>
          </cell>
          <cell r="C6615">
            <v>44260</v>
          </cell>
        </row>
        <row r="6616">
          <cell r="A6616" t="str">
            <v>JPYINR2130563CE</v>
          </cell>
          <cell r="B6616">
            <v>2983171</v>
          </cell>
          <cell r="C6616">
            <v>44260</v>
          </cell>
        </row>
        <row r="6617">
          <cell r="A6617" t="str">
            <v>JPYINR2130563PE</v>
          </cell>
          <cell r="B6617">
            <v>2983427</v>
          </cell>
          <cell r="C6617">
            <v>44260</v>
          </cell>
        </row>
        <row r="6618">
          <cell r="A6618" t="str">
            <v>JPYINR2130564.25CE</v>
          </cell>
          <cell r="B6618">
            <v>664579</v>
          </cell>
          <cell r="C6618">
            <v>44260</v>
          </cell>
        </row>
        <row r="6619">
          <cell r="A6619" t="str">
            <v>JPYINR2130564.25PE</v>
          </cell>
          <cell r="B6619">
            <v>664835</v>
          </cell>
          <cell r="C6619">
            <v>44260</v>
          </cell>
        </row>
        <row r="6620">
          <cell r="A6620" t="str">
            <v>JPYINR2130564.5CE</v>
          </cell>
          <cell r="B6620">
            <v>2021891</v>
          </cell>
          <cell r="C6620">
            <v>44260</v>
          </cell>
        </row>
        <row r="6621">
          <cell r="A6621" t="str">
            <v>JPYINR2130564.5PE</v>
          </cell>
          <cell r="B6621">
            <v>2022147</v>
          </cell>
          <cell r="C6621">
            <v>44260</v>
          </cell>
        </row>
        <row r="6622">
          <cell r="A6622" t="str">
            <v>JPYINR2130564.75CE</v>
          </cell>
          <cell r="B6622">
            <v>3665667</v>
          </cell>
          <cell r="C6622">
            <v>44260</v>
          </cell>
        </row>
        <row r="6623">
          <cell r="A6623" t="str">
            <v>JPYINR2130564.75PE</v>
          </cell>
          <cell r="B6623">
            <v>3665923</v>
          </cell>
          <cell r="C6623">
            <v>44260</v>
          </cell>
        </row>
        <row r="6624">
          <cell r="A6624" t="str">
            <v>JPYINR2130564CE</v>
          </cell>
          <cell r="B6624">
            <v>764419</v>
          </cell>
          <cell r="C6624">
            <v>44260</v>
          </cell>
        </row>
        <row r="6625">
          <cell r="A6625" t="str">
            <v>JPYINR2130564PE</v>
          </cell>
          <cell r="B6625">
            <v>764675</v>
          </cell>
          <cell r="C6625">
            <v>44260</v>
          </cell>
        </row>
        <row r="6626">
          <cell r="A6626" t="str">
            <v>JPYINR2130565.25CE</v>
          </cell>
          <cell r="B6626">
            <v>3941635</v>
          </cell>
          <cell r="C6626">
            <v>44260</v>
          </cell>
        </row>
        <row r="6627">
          <cell r="A6627" t="str">
            <v>JPYINR2130565.25PE</v>
          </cell>
          <cell r="B6627">
            <v>3941891</v>
          </cell>
          <cell r="C6627">
            <v>44260</v>
          </cell>
        </row>
        <row r="6628">
          <cell r="A6628" t="str">
            <v>JPYINR2130565.5CE</v>
          </cell>
          <cell r="B6628">
            <v>3942147</v>
          </cell>
          <cell r="C6628">
            <v>44260</v>
          </cell>
        </row>
        <row r="6629">
          <cell r="A6629" t="str">
            <v>JPYINR2130565.5PE</v>
          </cell>
          <cell r="B6629">
            <v>3942403</v>
          </cell>
          <cell r="C6629">
            <v>44260</v>
          </cell>
        </row>
        <row r="6630">
          <cell r="A6630" t="str">
            <v>JPYINR2130565.75CE</v>
          </cell>
          <cell r="B6630">
            <v>3942659</v>
          </cell>
          <cell r="C6630">
            <v>44260</v>
          </cell>
        </row>
        <row r="6631">
          <cell r="A6631" t="str">
            <v>JPYINR2130565.75PE</v>
          </cell>
          <cell r="B6631">
            <v>3942915</v>
          </cell>
          <cell r="C6631">
            <v>44260</v>
          </cell>
        </row>
        <row r="6632">
          <cell r="A6632" t="str">
            <v>JPYINR2130565CE</v>
          </cell>
          <cell r="B6632">
            <v>3154947</v>
          </cell>
          <cell r="C6632">
            <v>44260</v>
          </cell>
        </row>
        <row r="6633">
          <cell r="A6633" t="str">
            <v>JPYINR2130565PE</v>
          </cell>
          <cell r="B6633">
            <v>3155203</v>
          </cell>
          <cell r="C6633">
            <v>44260</v>
          </cell>
        </row>
        <row r="6634">
          <cell r="A6634" t="str">
            <v>JPYINR2130566.25CE</v>
          </cell>
          <cell r="B6634">
            <v>3943683</v>
          </cell>
          <cell r="C6634">
            <v>44260</v>
          </cell>
        </row>
        <row r="6635">
          <cell r="A6635" t="str">
            <v>JPYINR2130566.25PE</v>
          </cell>
          <cell r="B6635">
            <v>3943939</v>
          </cell>
          <cell r="C6635">
            <v>44260</v>
          </cell>
        </row>
        <row r="6636">
          <cell r="A6636" t="str">
            <v>JPYINR2130566.5CE</v>
          </cell>
          <cell r="B6636">
            <v>3944195</v>
          </cell>
          <cell r="C6636">
            <v>44260</v>
          </cell>
        </row>
        <row r="6637">
          <cell r="A6637" t="str">
            <v>JPYINR2130566.5PE</v>
          </cell>
          <cell r="B6637">
            <v>3944451</v>
          </cell>
          <cell r="C6637">
            <v>44260</v>
          </cell>
        </row>
        <row r="6638">
          <cell r="A6638" t="str">
            <v>JPYINR2130566.75CE</v>
          </cell>
          <cell r="B6638">
            <v>3944707</v>
          </cell>
          <cell r="C6638">
            <v>44260</v>
          </cell>
        </row>
        <row r="6639">
          <cell r="A6639" t="str">
            <v>JPYINR2130566.75PE</v>
          </cell>
          <cell r="B6639">
            <v>3944963</v>
          </cell>
          <cell r="C6639">
            <v>44260</v>
          </cell>
        </row>
        <row r="6640">
          <cell r="A6640" t="str">
            <v>JPYINR2130566CE</v>
          </cell>
          <cell r="B6640">
            <v>3943171</v>
          </cell>
          <cell r="C6640">
            <v>44260</v>
          </cell>
        </row>
        <row r="6641">
          <cell r="A6641" t="str">
            <v>JPYINR2130566PE</v>
          </cell>
          <cell r="B6641">
            <v>3943427</v>
          </cell>
          <cell r="C6641">
            <v>44260</v>
          </cell>
        </row>
        <row r="6642">
          <cell r="A6642" t="str">
            <v>JPYINR2130567.25CE</v>
          </cell>
          <cell r="B6642">
            <v>3945731</v>
          </cell>
          <cell r="C6642">
            <v>44260</v>
          </cell>
        </row>
        <row r="6643">
          <cell r="A6643" t="str">
            <v>JPYINR2130567.25PE</v>
          </cell>
          <cell r="B6643">
            <v>3945987</v>
          </cell>
          <cell r="C6643">
            <v>44260</v>
          </cell>
        </row>
        <row r="6644">
          <cell r="A6644" t="str">
            <v>JPYINR2130567.5CE</v>
          </cell>
          <cell r="B6644">
            <v>3946243</v>
          </cell>
          <cell r="C6644">
            <v>44260</v>
          </cell>
        </row>
        <row r="6645">
          <cell r="A6645" t="str">
            <v>JPYINR2130567.5PE</v>
          </cell>
          <cell r="B6645">
            <v>3946499</v>
          </cell>
          <cell r="C6645">
            <v>44260</v>
          </cell>
        </row>
        <row r="6646">
          <cell r="A6646" t="str">
            <v>JPYINR2130567.75CE</v>
          </cell>
          <cell r="B6646">
            <v>3946755</v>
          </cell>
          <cell r="C6646">
            <v>44260</v>
          </cell>
        </row>
        <row r="6647">
          <cell r="A6647" t="str">
            <v>JPYINR2130567.75PE</v>
          </cell>
          <cell r="B6647">
            <v>3947011</v>
          </cell>
          <cell r="C6647">
            <v>44260</v>
          </cell>
        </row>
        <row r="6648">
          <cell r="A6648" t="str">
            <v>JPYINR2130567CE</v>
          </cell>
          <cell r="B6648">
            <v>3945219</v>
          </cell>
          <cell r="C6648">
            <v>44260</v>
          </cell>
        </row>
        <row r="6649">
          <cell r="A6649" t="str">
            <v>JPYINR2130567PE</v>
          </cell>
          <cell r="B6649">
            <v>3945475</v>
          </cell>
          <cell r="C6649">
            <v>44260</v>
          </cell>
        </row>
        <row r="6650">
          <cell r="A6650" t="str">
            <v>JPYINR2130568.25CE</v>
          </cell>
          <cell r="B6650">
            <v>3947779</v>
          </cell>
          <cell r="C6650">
            <v>44260</v>
          </cell>
        </row>
        <row r="6651">
          <cell r="A6651" t="str">
            <v>JPYINR2130568.25PE</v>
          </cell>
          <cell r="B6651">
            <v>3948035</v>
          </cell>
          <cell r="C6651">
            <v>44260</v>
          </cell>
        </row>
        <row r="6652">
          <cell r="A6652" t="str">
            <v>JPYINR2130568.5CE</v>
          </cell>
          <cell r="B6652">
            <v>3948291</v>
          </cell>
          <cell r="C6652">
            <v>44260</v>
          </cell>
        </row>
        <row r="6653">
          <cell r="A6653" t="str">
            <v>JPYINR2130568.5PE</v>
          </cell>
          <cell r="B6653">
            <v>3948547</v>
          </cell>
          <cell r="C6653">
            <v>44260</v>
          </cell>
        </row>
        <row r="6654">
          <cell r="A6654" t="str">
            <v>JPYINR2130568.75CE</v>
          </cell>
          <cell r="B6654">
            <v>3948803</v>
          </cell>
          <cell r="C6654">
            <v>44260</v>
          </cell>
        </row>
        <row r="6655">
          <cell r="A6655" t="str">
            <v>JPYINR2130568.75PE</v>
          </cell>
          <cell r="B6655">
            <v>3949059</v>
          </cell>
          <cell r="C6655">
            <v>44260</v>
          </cell>
        </row>
        <row r="6656">
          <cell r="A6656" t="str">
            <v>JPYINR2130568CE</v>
          </cell>
          <cell r="B6656">
            <v>3947267</v>
          </cell>
          <cell r="C6656">
            <v>44260</v>
          </cell>
        </row>
        <row r="6657">
          <cell r="A6657" t="str">
            <v>JPYINR2130568PE</v>
          </cell>
          <cell r="B6657">
            <v>3947523</v>
          </cell>
          <cell r="C6657">
            <v>44260</v>
          </cell>
        </row>
        <row r="6658">
          <cell r="A6658" t="str">
            <v>JPYINR2130569.25CE</v>
          </cell>
          <cell r="B6658">
            <v>3949827</v>
          </cell>
          <cell r="C6658">
            <v>44260</v>
          </cell>
        </row>
        <row r="6659">
          <cell r="A6659" t="str">
            <v>JPYINR2130569.25PE</v>
          </cell>
          <cell r="B6659">
            <v>3950083</v>
          </cell>
          <cell r="C6659">
            <v>44260</v>
          </cell>
        </row>
        <row r="6660">
          <cell r="A6660" t="str">
            <v>JPYINR2130569.5CE</v>
          </cell>
          <cell r="B6660">
            <v>3950339</v>
          </cell>
          <cell r="C6660">
            <v>44260</v>
          </cell>
        </row>
        <row r="6661">
          <cell r="A6661" t="str">
            <v>JPYINR2130569.5PE</v>
          </cell>
          <cell r="B6661">
            <v>3950595</v>
          </cell>
          <cell r="C6661">
            <v>44260</v>
          </cell>
        </row>
        <row r="6662">
          <cell r="A6662" t="str">
            <v>JPYINR2130569.75CE</v>
          </cell>
          <cell r="B6662">
            <v>3950851</v>
          </cell>
          <cell r="C6662">
            <v>44260</v>
          </cell>
        </row>
        <row r="6663">
          <cell r="A6663" t="str">
            <v>JPYINR2130569.75PE</v>
          </cell>
          <cell r="B6663">
            <v>3951107</v>
          </cell>
          <cell r="C6663">
            <v>44260</v>
          </cell>
        </row>
        <row r="6664">
          <cell r="A6664" t="str">
            <v>JPYINR2130569CE</v>
          </cell>
          <cell r="B6664">
            <v>3949315</v>
          </cell>
          <cell r="C6664">
            <v>44260</v>
          </cell>
        </row>
        <row r="6665">
          <cell r="A6665" t="str">
            <v>JPYINR2130569PE</v>
          </cell>
          <cell r="B6665">
            <v>3949571</v>
          </cell>
          <cell r="C6665">
            <v>44260</v>
          </cell>
        </row>
        <row r="6666">
          <cell r="A6666" t="str">
            <v>JPYINR2130570.25CE</v>
          </cell>
          <cell r="B6666">
            <v>3951875</v>
          </cell>
          <cell r="C6666">
            <v>44260</v>
          </cell>
        </row>
        <row r="6667">
          <cell r="A6667" t="str">
            <v>JPYINR2130570.25PE</v>
          </cell>
          <cell r="B6667">
            <v>3952131</v>
          </cell>
          <cell r="C6667">
            <v>44260</v>
          </cell>
        </row>
        <row r="6668">
          <cell r="A6668" t="str">
            <v>JPYINR2130570.5CE</v>
          </cell>
          <cell r="B6668">
            <v>3952387</v>
          </cell>
          <cell r="C6668">
            <v>44260</v>
          </cell>
        </row>
        <row r="6669">
          <cell r="A6669" t="str">
            <v>JPYINR2130570.5PE</v>
          </cell>
          <cell r="B6669">
            <v>3952643</v>
          </cell>
          <cell r="C6669">
            <v>44260</v>
          </cell>
        </row>
        <row r="6670">
          <cell r="A6670" t="str">
            <v>JPYINR2130570.75CE</v>
          </cell>
          <cell r="B6670">
            <v>3952899</v>
          </cell>
          <cell r="C6670">
            <v>44260</v>
          </cell>
        </row>
        <row r="6671">
          <cell r="A6671" t="str">
            <v>JPYINR2130570.75PE</v>
          </cell>
          <cell r="B6671">
            <v>3953155</v>
          </cell>
          <cell r="C6671">
            <v>44260</v>
          </cell>
        </row>
        <row r="6672">
          <cell r="A6672" t="str">
            <v>JPYINR2130570CE</v>
          </cell>
          <cell r="B6672">
            <v>3951363</v>
          </cell>
          <cell r="C6672">
            <v>44260</v>
          </cell>
        </row>
        <row r="6673">
          <cell r="A6673" t="str">
            <v>JPYINR2130570PE</v>
          </cell>
          <cell r="B6673">
            <v>3951619</v>
          </cell>
          <cell r="C6673">
            <v>44260</v>
          </cell>
        </row>
        <row r="6674">
          <cell r="A6674" t="str">
            <v>JPYINR2130571.25CE</v>
          </cell>
          <cell r="B6674">
            <v>3953923</v>
          </cell>
          <cell r="C6674">
            <v>44260</v>
          </cell>
        </row>
        <row r="6675">
          <cell r="A6675" t="str">
            <v>JPYINR2130571.25PE</v>
          </cell>
          <cell r="B6675">
            <v>3954179</v>
          </cell>
          <cell r="C6675">
            <v>44260</v>
          </cell>
        </row>
        <row r="6676">
          <cell r="A6676" t="str">
            <v>JPYINR2130571.5CE</v>
          </cell>
          <cell r="B6676">
            <v>3954435</v>
          </cell>
          <cell r="C6676">
            <v>44260</v>
          </cell>
        </row>
        <row r="6677">
          <cell r="A6677" t="str">
            <v>JPYINR2130571.5PE</v>
          </cell>
          <cell r="B6677">
            <v>3954691</v>
          </cell>
          <cell r="C6677">
            <v>44260</v>
          </cell>
        </row>
        <row r="6678">
          <cell r="A6678" t="str">
            <v>JPYINR2130571.75CE</v>
          </cell>
          <cell r="B6678">
            <v>3954947</v>
          </cell>
          <cell r="C6678">
            <v>44260</v>
          </cell>
        </row>
        <row r="6679">
          <cell r="A6679" t="str">
            <v>JPYINR2130571.75PE</v>
          </cell>
          <cell r="B6679">
            <v>3955203</v>
          </cell>
          <cell r="C6679">
            <v>44260</v>
          </cell>
        </row>
        <row r="6680">
          <cell r="A6680" t="str">
            <v>JPYINR2130571CE</v>
          </cell>
          <cell r="B6680">
            <v>3953411</v>
          </cell>
          <cell r="C6680">
            <v>44260</v>
          </cell>
        </row>
        <row r="6681">
          <cell r="A6681" t="str">
            <v>JPYINR2130571PE</v>
          </cell>
          <cell r="B6681">
            <v>3953667</v>
          </cell>
          <cell r="C6681">
            <v>44260</v>
          </cell>
        </row>
        <row r="6682">
          <cell r="A6682" t="str">
            <v>JPYINR2130572.25CE</v>
          </cell>
          <cell r="B6682">
            <v>3955971</v>
          </cell>
          <cell r="C6682">
            <v>44260</v>
          </cell>
        </row>
        <row r="6683">
          <cell r="A6683" t="str">
            <v>JPYINR2130572.25PE</v>
          </cell>
          <cell r="B6683">
            <v>3956227</v>
          </cell>
          <cell r="C6683">
            <v>44260</v>
          </cell>
        </row>
        <row r="6684">
          <cell r="A6684" t="str">
            <v>JPYINR2130572.5CE</v>
          </cell>
          <cell r="B6684">
            <v>3956483</v>
          </cell>
          <cell r="C6684">
            <v>44260</v>
          </cell>
        </row>
        <row r="6685">
          <cell r="A6685" t="str">
            <v>JPYINR2130572.5PE</v>
          </cell>
          <cell r="B6685">
            <v>3956739</v>
          </cell>
          <cell r="C6685">
            <v>44260</v>
          </cell>
        </row>
        <row r="6686">
          <cell r="A6686" t="str">
            <v>JPYINR2130572.75CE</v>
          </cell>
          <cell r="B6686">
            <v>3956995</v>
          </cell>
          <cell r="C6686">
            <v>44260</v>
          </cell>
        </row>
        <row r="6687">
          <cell r="A6687" t="str">
            <v>JPYINR2130572.75PE</v>
          </cell>
          <cell r="B6687">
            <v>3957251</v>
          </cell>
          <cell r="C6687">
            <v>44260</v>
          </cell>
        </row>
        <row r="6688">
          <cell r="A6688" t="str">
            <v>JPYINR2130572CE</v>
          </cell>
          <cell r="B6688">
            <v>3955459</v>
          </cell>
          <cell r="C6688">
            <v>44260</v>
          </cell>
        </row>
        <row r="6689">
          <cell r="A6689" t="str">
            <v>JPYINR2130572PE</v>
          </cell>
          <cell r="B6689">
            <v>3955715</v>
          </cell>
          <cell r="C6689">
            <v>44260</v>
          </cell>
        </row>
        <row r="6690">
          <cell r="A6690" t="str">
            <v>JPYINR2130573.25CE</v>
          </cell>
          <cell r="B6690">
            <v>3958019</v>
          </cell>
          <cell r="C6690">
            <v>44260</v>
          </cell>
        </row>
        <row r="6691">
          <cell r="A6691" t="str">
            <v>JPYINR2130573.25PE</v>
          </cell>
          <cell r="B6691">
            <v>3958275</v>
          </cell>
          <cell r="C6691">
            <v>44260</v>
          </cell>
        </row>
        <row r="6692">
          <cell r="A6692" t="str">
            <v>JPYINR2130573.5CE</v>
          </cell>
          <cell r="B6692">
            <v>3958531</v>
          </cell>
          <cell r="C6692">
            <v>44260</v>
          </cell>
        </row>
        <row r="6693">
          <cell r="A6693" t="str">
            <v>JPYINR2130573.5PE</v>
          </cell>
          <cell r="B6693">
            <v>3958787</v>
          </cell>
          <cell r="C6693">
            <v>44260</v>
          </cell>
        </row>
        <row r="6694">
          <cell r="A6694" t="str">
            <v>JPYINR2130573.75CE</v>
          </cell>
          <cell r="B6694">
            <v>3959043</v>
          </cell>
          <cell r="C6694">
            <v>44260</v>
          </cell>
        </row>
        <row r="6695">
          <cell r="A6695" t="str">
            <v>JPYINR2130573.75PE</v>
          </cell>
          <cell r="B6695">
            <v>3959299</v>
          </cell>
          <cell r="C6695">
            <v>44260</v>
          </cell>
        </row>
        <row r="6696">
          <cell r="A6696" t="str">
            <v>JPYINR2130573CE</v>
          </cell>
          <cell r="B6696">
            <v>3957507</v>
          </cell>
          <cell r="C6696">
            <v>44260</v>
          </cell>
        </row>
        <row r="6697">
          <cell r="A6697" t="str">
            <v>JPYINR2130573PE</v>
          </cell>
          <cell r="B6697">
            <v>3957763</v>
          </cell>
          <cell r="C6697">
            <v>44260</v>
          </cell>
        </row>
        <row r="6698">
          <cell r="A6698" t="str">
            <v>JPYINR2130574.25CE</v>
          </cell>
          <cell r="B6698">
            <v>3960067</v>
          </cell>
          <cell r="C6698">
            <v>44260</v>
          </cell>
        </row>
        <row r="6699">
          <cell r="A6699" t="str">
            <v>JPYINR2130574.25PE</v>
          </cell>
          <cell r="B6699">
            <v>3960323</v>
          </cell>
          <cell r="C6699">
            <v>44260</v>
          </cell>
        </row>
        <row r="6700">
          <cell r="A6700" t="str">
            <v>JPYINR2130574.5CE</v>
          </cell>
          <cell r="B6700">
            <v>3960579</v>
          </cell>
          <cell r="C6700">
            <v>44260</v>
          </cell>
        </row>
        <row r="6701">
          <cell r="A6701" t="str">
            <v>JPYINR2130574.5PE</v>
          </cell>
          <cell r="B6701">
            <v>3960835</v>
          </cell>
          <cell r="C6701">
            <v>44260</v>
          </cell>
        </row>
        <row r="6702">
          <cell r="A6702" t="str">
            <v>JPYINR2130574.75CE</v>
          </cell>
          <cell r="B6702">
            <v>3961091</v>
          </cell>
          <cell r="C6702">
            <v>44260</v>
          </cell>
        </row>
        <row r="6703">
          <cell r="A6703" t="str">
            <v>JPYINR2130574.75PE</v>
          </cell>
          <cell r="B6703">
            <v>3961347</v>
          </cell>
          <cell r="C6703">
            <v>44260</v>
          </cell>
        </row>
        <row r="6704">
          <cell r="A6704" t="str">
            <v>JPYINR2130574CE</v>
          </cell>
          <cell r="B6704">
            <v>3959555</v>
          </cell>
          <cell r="C6704">
            <v>44260</v>
          </cell>
        </row>
        <row r="6705">
          <cell r="A6705" t="str">
            <v>JPYINR2130574PE</v>
          </cell>
          <cell r="B6705">
            <v>3959811</v>
          </cell>
          <cell r="C6705">
            <v>44260</v>
          </cell>
        </row>
        <row r="6706">
          <cell r="A6706" t="str">
            <v>JPYINR2130575.25CE</v>
          </cell>
          <cell r="B6706">
            <v>3962115</v>
          </cell>
          <cell r="C6706">
            <v>44260</v>
          </cell>
        </row>
        <row r="6707">
          <cell r="A6707" t="str">
            <v>JPYINR2130575.25PE</v>
          </cell>
          <cell r="B6707">
            <v>3962371</v>
          </cell>
          <cell r="C6707">
            <v>44260</v>
          </cell>
        </row>
        <row r="6708">
          <cell r="A6708" t="str">
            <v>JPYINR2130575.5CE</v>
          </cell>
          <cell r="B6708">
            <v>3962627</v>
          </cell>
          <cell r="C6708">
            <v>44260</v>
          </cell>
        </row>
        <row r="6709">
          <cell r="A6709" t="str">
            <v>JPYINR2130575.5PE</v>
          </cell>
          <cell r="B6709">
            <v>3962883</v>
          </cell>
          <cell r="C6709">
            <v>44260</v>
          </cell>
        </row>
        <row r="6710">
          <cell r="A6710" t="str">
            <v>JPYINR2130575.75CE</v>
          </cell>
          <cell r="B6710">
            <v>3963139</v>
          </cell>
          <cell r="C6710">
            <v>44260</v>
          </cell>
        </row>
        <row r="6711">
          <cell r="A6711" t="str">
            <v>JPYINR2130575.75PE</v>
          </cell>
          <cell r="B6711">
            <v>3963395</v>
          </cell>
          <cell r="C6711">
            <v>44260</v>
          </cell>
        </row>
        <row r="6712">
          <cell r="A6712" t="str">
            <v>JPYINR2130575CE</v>
          </cell>
          <cell r="B6712">
            <v>3961603</v>
          </cell>
          <cell r="C6712">
            <v>44260</v>
          </cell>
        </row>
        <row r="6713">
          <cell r="A6713" t="str">
            <v>JPYINR2130575PE</v>
          </cell>
          <cell r="B6713">
            <v>3961859</v>
          </cell>
          <cell r="C6713">
            <v>44260</v>
          </cell>
        </row>
        <row r="6714">
          <cell r="A6714" t="str">
            <v>JPYINR2130576.25CE</v>
          </cell>
          <cell r="B6714">
            <v>3964163</v>
          </cell>
          <cell r="C6714">
            <v>44260</v>
          </cell>
        </row>
        <row r="6715">
          <cell r="A6715" t="str">
            <v>JPYINR2130576.25PE</v>
          </cell>
          <cell r="B6715">
            <v>3964419</v>
          </cell>
          <cell r="C6715">
            <v>44260</v>
          </cell>
        </row>
        <row r="6716">
          <cell r="A6716" t="str">
            <v>JPYINR2130576.5CE</v>
          </cell>
          <cell r="B6716">
            <v>3964675</v>
          </cell>
          <cell r="C6716">
            <v>44260</v>
          </cell>
        </row>
        <row r="6717">
          <cell r="A6717" t="str">
            <v>JPYINR2130576.5PE</v>
          </cell>
          <cell r="B6717">
            <v>3964931</v>
          </cell>
          <cell r="C6717">
            <v>44260</v>
          </cell>
        </row>
        <row r="6718">
          <cell r="A6718" t="str">
            <v>JPYINR2130576.75CE</v>
          </cell>
          <cell r="B6718">
            <v>3965187</v>
          </cell>
          <cell r="C6718">
            <v>44260</v>
          </cell>
        </row>
        <row r="6719">
          <cell r="A6719" t="str">
            <v>JPYINR2130576.75PE</v>
          </cell>
          <cell r="B6719">
            <v>3965443</v>
          </cell>
          <cell r="C6719">
            <v>44260</v>
          </cell>
        </row>
        <row r="6720">
          <cell r="A6720" t="str">
            <v>JPYINR2130576CE</v>
          </cell>
          <cell r="B6720">
            <v>3963651</v>
          </cell>
          <cell r="C6720">
            <v>44260</v>
          </cell>
        </row>
        <row r="6721">
          <cell r="A6721" t="str">
            <v>JPYINR2130576PE</v>
          </cell>
          <cell r="B6721">
            <v>3963907</v>
          </cell>
          <cell r="C6721">
            <v>44260</v>
          </cell>
        </row>
        <row r="6722">
          <cell r="A6722" t="str">
            <v>JPYINR2130577.25CE</v>
          </cell>
          <cell r="B6722">
            <v>3966211</v>
          </cell>
          <cell r="C6722">
            <v>44260</v>
          </cell>
        </row>
        <row r="6723">
          <cell r="A6723" t="str">
            <v>JPYINR2130577.25PE</v>
          </cell>
          <cell r="B6723">
            <v>3966467</v>
          </cell>
          <cell r="C6723">
            <v>44260</v>
          </cell>
        </row>
        <row r="6724">
          <cell r="A6724" t="str">
            <v>JPYINR2130577.5CE</v>
          </cell>
          <cell r="B6724">
            <v>433923</v>
          </cell>
          <cell r="C6724">
            <v>44260</v>
          </cell>
        </row>
        <row r="6725">
          <cell r="A6725" t="str">
            <v>JPYINR2130577.5PE</v>
          </cell>
          <cell r="B6725">
            <v>434179</v>
          </cell>
          <cell r="C6725">
            <v>44260</v>
          </cell>
        </row>
        <row r="6726">
          <cell r="A6726" t="str">
            <v>JPYINR2130577CE</v>
          </cell>
          <cell r="B6726">
            <v>3965699</v>
          </cell>
          <cell r="C6726">
            <v>44260</v>
          </cell>
        </row>
        <row r="6727">
          <cell r="A6727" t="str">
            <v>JPYINR2130577PE</v>
          </cell>
          <cell r="B6727">
            <v>3965955</v>
          </cell>
          <cell r="C6727">
            <v>44260</v>
          </cell>
        </row>
        <row r="6728">
          <cell r="A6728" t="str">
            <v>JPYINR2131262.25CE</v>
          </cell>
          <cell r="B6728">
            <v>3404291</v>
          </cell>
          <cell r="C6728">
            <v>44267</v>
          </cell>
        </row>
        <row r="6729">
          <cell r="A6729" t="str">
            <v>JPYINR2131262.25PE</v>
          </cell>
          <cell r="B6729">
            <v>3404547</v>
          </cell>
          <cell r="C6729">
            <v>44267</v>
          </cell>
        </row>
        <row r="6730">
          <cell r="A6730" t="str">
            <v>JPYINR2131262.5CE</v>
          </cell>
          <cell r="B6730">
            <v>1766659</v>
          </cell>
          <cell r="C6730">
            <v>44267</v>
          </cell>
        </row>
        <row r="6731">
          <cell r="A6731" t="str">
            <v>JPYINR2131262.5PE</v>
          </cell>
          <cell r="B6731">
            <v>1766915</v>
          </cell>
          <cell r="C6731">
            <v>44267</v>
          </cell>
        </row>
        <row r="6732">
          <cell r="A6732" t="str">
            <v>JPYINR2131262.75CE</v>
          </cell>
          <cell r="B6732">
            <v>3075075</v>
          </cell>
          <cell r="C6732">
            <v>44267</v>
          </cell>
        </row>
        <row r="6733">
          <cell r="A6733" t="str">
            <v>JPYINR2131262.75PE</v>
          </cell>
          <cell r="B6733">
            <v>3075331</v>
          </cell>
          <cell r="C6733">
            <v>44267</v>
          </cell>
        </row>
        <row r="6734">
          <cell r="A6734" t="str">
            <v>JPYINR2131263.25CE</v>
          </cell>
          <cell r="B6734">
            <v>1928707</v>
          </cell>
          <cell r="C6734">
            <v>44267</v>
          </cell>
        </row>
        <row r="6735">
          <cell r="A6735" t="str">
            <v>JPYINR2131263.25PE</v>
          </cell>
          <cell r="B6735">
            <v>1931523</v>
          </cell>
          <cell r="C6735">
            <v>44267</v>
          </cell>
        </row>
        <row r="6736">
          <cell r="A6736" t="str">
            <v>JPYINR2131263.5CE</v>
          </cell>
          <cell r="B6736">
            <v>1009411</v>
          </cell>
          <cell r="C6736">
            <v>44267</v>
          </cell>
        </row>
        <row r="6737">
          <cell r="A6737" t="str">
            <v>JPYINR2131263.5PE</v>
          </cell>
          <cell r="B6737">
            <v>1009667</v>
          </cell>
          <cell r="C6737">
            <v>44267</v>
          </cell>
        </row>
        <row r="6738">
          <cell r="A6738" t="str">
            <v>JPYINR2131263.75CE</v>
          </cell>
          <cell r="B6738">
            <v>1012483</v>
          </cell>
          <cell r="C6738">
            <v>44267</v>
          </cell>
        </row>
        <row r="6739">
          <cell r="A6739" t="str">
            <v>JPYINR2131263.75PE</v>
          </cell>
          <cell r="B6739">
            <v>1012739</v>
          </cell>
          <cell r="C6739">
            <v>44267</v>
          </cell>
        </row>
        <row r="6740">
          <cell r="A6740" t="str">
            <v>JPYINR2131263CE</v>
          </cell>
          <cell r="B6740">
            <v>2983683</v>
          </cell>
          <cell r="C6740">
            <v>44267</v>
          </cell>
        </row>
        <row r="6741">
          <cell r="A6741" t="str">
            <v>JPYINR2131263PE</v>
          </cell>
          <cell r="B6741">
            <v>2983939</v>
          </cell>
          <cell r="C6741">
            <v>44267</v>
          </cell>
        </row>
        <row r="6742">
          <cell r="A6742" t="str">
            <v>JPYINR2131264.25CE</v>
          </cell>
          <cell r="B6742">
            <v>665091</v>
          </cell>
          <cell r="C6742">
            <v>44267</v>
          </cell>
        </row>
        <row r="6743">
          <cell r="A6743" t="str">
            <v>JPYINR2131264.25PE</v>
          </cell>
          <cell r="B6743">
            <v>665347</v>
          </cell>
          <cell r="C6743">
            <v>44267</v>
          </cell>
        </row>
        <row r="6744">
          <cell r="A6744" t="str">
            <v>JPYINR2131264.5CE</v>
          </cell>
          <cell r="B6744">
            <v>2022403</v>
          </cell>
          <cell r="C6744">
            <v>44267</v>
          </cell>
        </row>
        <row r="6745">
          <cell r="A6745" t="str">
            <v>JPYINR2131264.5PE</v>
          </cell>
          <cell r="B6745">
            <v>2022659</v>
          </cell>
          <cell r="C6745">
            <v>44267</v>
          </cell>
        </row>
        <row r="6746">
          <cell r="A6746" t="str">
            <v>JPYINR2131264.75CE</v>
          </cell>
          <cell r="B6746">
            <v>3666179</v>
          </cell>
          <cell r="C6746">
            <v>44267</v>
          </cell>
        </row>
        <row r="6747">
          <cell r="A6747" t="str">
            <v>JPYINR2131264.75PE</v>
          </cell>
          <cell r="B6747">
            <v>3666435</v>
          </cell>
          <cell r="C6747">
            <v>44267</v>
          </cell>
        </row>
        <row r="6748">
          <cell r="A6748" t="str">
            <v>JPYINR2131264CE</v>
          </cell>
          <cell r="B6748">
            <v>765187</v>
          </cell>
          <cell r="C6748">
            <v>44267</v>
          </cell>
        </row>
        <row r="6749">
          <cell r="A6749" t="str">
            <v>JPYINR2131264PE</v>
          </cell>
          <cell r="B6749">
            <v>765443</v>
          </cell>
          <cell r="C6749">
            <v>44267</v>
          </cell>
        </row>
        <row r="6750">
          <cell r="A6750" t="str">
            <v>JPYINR2131265.25CE</v>
          </cell>
          <cell r="B6750">
            <v>1981955</v>
          </cell>
          <cell r="C6750">
            <v>44267</v>
          </cell>
        </row>
        <row r="6751">
          <cell r="A6751" t="str">
            <v>JPYINR2131265.25PE</v>
          </cell>
          <cell r="B6751">
            <v>1982211</v>
          </cell>
          <cell r="C6751">
            <v>44267</v>
          </cell>
        </row>
        <row r="6752">
          <cell r="A6752" t="str">
            <v>JPYINR2131265.5CE</v>
          </cell>
          <cell r="B6752">
            <v>1982467</v>
          </cell>
          <cell r="C6752">
            <v>44267</v>
          </cell>
        </row>
        <row r="6753">
          <cell r="A6753" t="str">
            <v>JPYINR2131265.5PE</v>
          </cell>
          <cell r="B6753">
            <v>1982723</v>
          </cell>
          <cell r="C6753">
            <v>44267</v>
          </cell>
        </row>
        <row r="6754">
          <cell r="A6754" t="str">
            <v>JPYINR2131265.75CE</v>
          </cell>
          <cell r="B6754">
            <v>1982979</v>
          </cell>
          <cell r="C6754">
            <v>44267</v>
          </cell>
        </row>
        <row r="6755">
          <cell r="A6755" t="str">
            <v>JPYINR2131265.75PE</v>
          </cell>
          <cell r="B6755">
            <v>1983235</v>
          </cell>
          <cell r="C6755">
            <v>44267</v>
          </cell>
        </row>
        <row r="6756">
          <cell r="A6756" t="str">
            <v>JPYINR2131265CE</v>
          </cell>
          <cell r="B6756">
            <v>3155459</v>
          </cell>
          <cell r="C6756">
            <v>44267</v>
          </cell>
        </row>
        <row r="6757">
          <cell r="A6757" t="str">
            <v>JPYINR2131265PE</v>
          </cell>
          <cell r="B6757">
            <v>3155715</v>
          </cell>
          <cell r="C6757">
            <v>44267</v>
          </cell>
        </row>
        <row r="6758">
          <cell r="A6758" t="str">
            <v>JPYINR2131266.25CE</v>
          </cell>
          <cell r="B6758">
            <v>1984003</v>
          </cell>
          <cell r="C6758">
            <v>44267</v>
          </cell>
        </row>
        <row r="6759">
          <cell r="A6759" t="str">
            <v>JPYINR2131266.25PE</v>
          </cell>
          <cell r="B6759">
            <v>1984259</v>
          </cell>
          <cell r="C6759">
            <v>44267</v>
          </cell>
        </row>
        <row r="6760">
          <cell r="A6760" t="str">
            <v>JPYINR2131266.5CE</v>
          </cell>
          <cell r="B6760">
            <v>1984515</v>
          </cell>
          <cell r="C6760">
            <v>44267</v>
          </cell>
        </row>
        <row r="6761">
          <cell r="A6761" t="str">
            <v>JPYINR2131266.5PE</v>
          </cell>
          <cell r="B6761">
            <v>1984771</v>
          </cell>
          <cell r="C6761">
            <v>44267</v>
          </cell>
        </row>
        <row r="6762">
          <cell r="A6762" t="str">
            <v>JPYINR2131266.75CE</v>
          </cell>
          <cell r="B6762">
            <v>1985027</v>
          </cell>
          <cell r="C6762">
            <v>44267</v>
          </cell>
        </row>
        <row r="6763">
          <cell r="A6763" t="str">
            <v>JPYINR2131266.75PE</v>
          </cell>
          <cell r="B6763">
            <v>1985283</v>
          </cell>
          <cell r="C6763">
            <v>44267</v>
          </cell>
        </row>
        <row r="6764">
          <cell r="A6764" t="str">
            <v>JPYINR2131266CE</v>
          </cell>
          <cell r="B6764">
            <v>1983491</v>
          </cell>
          <cell r="C6764">
            <v>44267</v>
          </cell>
        </row>
        <row r="6765">
          <cell r="A6765" t="str">
            <v>JPYINR2131266PE</v>
          </cell>
          <cell r="B6765">
            <v>1983747</v>
          </cell>
          <cell r="C6765">
            <v>44267</v>
          </cell>
        </row>
        <row r="6766">
          <cell r="A6766" t="str">
            <v>JPYINR2131267.25CE</v>
          </cell>
          <cell r="B6766">
            <v>1986051</v>
          </cell>
          <cell r="C6766">
            <v>44267</v>
          </cell>
        </row>
        <row r="6767">
          <cell r="A6767" t="str">
            <v>JPYINR2131267.25PE</v>
          </cell>
          <cell r="B6767">
            <v>1986307</v>
          </cell>
          <cell r="C6767">
            <v>44267</v>
          </cell>
        </row>
        <row r="6768">
          <cell r="A6768" t="str">
            <v>JPYINR2131267.5CE</v>
          </cell>
          <cell r="B6768">
            <v>1986563</v>
          </cell>
          <cell r="C6768">
            <v>44267</v>
          </cell>
        </row>
        <row r="6769">
          <cell r="A6769" t="str">
            <v>JPYINR2131267.5PE</v>
          </cell>
          <cell r="B6769">
            <v>1986819</v>
          </cell>
          <cell r="C6769">
            <v>44267</v>
          </cell>
        </row>
        <row r="6770">
          <cell r="A6770" t="str">
            <v>JPYINR2131267.75CE</v>
          </cell>
          <cell r="B6770">
            <v>1987075</v>
          </cell>
          <cell r="C6770">
            <v>44267</v>
          </cell>
        </row>
        <row r="6771">
          <cell r="A6771" t="str">
            <v>JPYINR2131267.75PE</v>
          </cell>
          <cell r="B6771">
            <v>1987331</v>
          </cell>
          <cell r="C6771">
            <v>44267</v>
          </cell>
        </row>
        <row r="6772">
          <cell r="A6772" t="str">
            <v>JPYINR2131267CE</v>
          </cell>
          <cell r="B6772">
            <v>1985539</v>
          </cell>
          <cell r="C6772">
            <v>44267</v>
          </cell>
        </row>
        <row r="6773">
          <cell r="A6773" t="str">
            <v>JPYINR2131267PE</v>
          </cell>
          <cell r="B6773">
            <v>1985795</v>
          </cell>
          <cell r="C6773">
            <v>44267</v>
          </cell>
        </row>
        <row r="6774">
          <cell r="A6774" t="str">
            <v>JPYINR2131268.25CE</v>
          </cell>
          <cell r="B6774">
            <v>2857987</v>
          </cell>
          <cell r="C6774">
            <v>44267</v>
          </cell>
        </row>
        <row r="6775">
          <cell r="A6775" t="str">
            <v>JPYINR2131268.25PE</v>
          </cell>
          <cell r="B6775">
            <v>2858243</v>
          </cell>
          <cell r="C6775">
            <v>44267</v>
          </cell>
        </row>
        <row r="6776">
          <cell r="A6776" t="str">
            <v>JPYINR2131268.5CE</v>
          </cell>
          <cell r="B6776">
            <v>2858499</v>
          </cell>
          <cell r="C6776">
            <v>44267</v>
          </cell>
        </row>
        <row r="6777">
          <cell r="A6777" t="str">
            <v>JPYINR2131268.5PE</v>
          </cell>
          <cell r="B6777">
            <v>2858755</v>
          </cell>
          <cell r="C6777">
            <v>44267</v>
          </cell>
        </row>
        <row r="6778">
          <cell r="A6778" t="str">
            <v>JPYINR2131268.75CE</v>
          </cell>
          <cell r="B6778">
            <v>2859011</v>
          </cell>
          <cell r="C6778">
            <v>44267</v>
          </cell>
        </row>
        <row r="6779">
          <cell r="A6779" t="str">
            <v>JPYINR2131268.75PE</v>
          </cell>
          <cell r="B6779">
            <v>2859267</v>
          </cell>
          <cell r="C6779">
            <v>44267</v>
          </cell>
        </row>
        <row r="6780">
          <cell r="A6780" t="str">
            <v>JPYINR2131268CE</v>
          </cell>
          <cell r="B6780">
            <v>2857475</v>
          </cell>
          <cell r="C6780">
            <v>44267</v>
          </cell>
        </row>
        <row r="6781">
          <cell r="A6781" t="str">
            <v>JPYINR2131268PE</v>
          </cell>
          <cell r="B6781">
            <v>2857731</v>
          </cell>
          <cell r="C6781">
            <v>44267</v>
          </cell>
        </row>
        <row r="6782">
          <cell r="A6782" t="str">
            <v>JPYINR2131269.25CE</v>
          </cell>
          <cell r="B6782">
            <v>2860035</v>
          </cell>
          <cell r="C6782">
            <v>44267</v>
          </cell>
        </row>
        <row r="6783">
          <cell r="A6783" t="str">
            <v>JPYINR2131269.25PE</v>
          </cell>
          <cell r="B6783">
            <v>2860291</v>
          </cell>
          <cell r="C6783">
            <v>44267</v>
          </cell>
        </row>
        <row r="6784">
          <cell r="A6784" t="str">
            <v>JPYINR2131269.5CE</v>
          </cell>
          <cell r="B6784">
            <v>2860547</v>
          </cell>
          <cell r="C6784">
            <v>44267</v>
          </cell>
        </row>
        <row r="6785">
          <cell r="A6785" t="str">
            <v>JPYINR2131269.5PE</v>
          </cell>
          <cell r="B6785">
            <v>2860803</v>
          </cell>
          <cell r="C6785">
            <v>44267</v>
          </cell>
        </row>
        <row r="6786">
          <cell r="A6786" t="str">
            <v>JPYINR2131269.75CE</v>
          </cell>
          <cell r="B6786">
            <v>2861059</v>
          </cell>
          <cell r="C6786">
            <v>44267</v>
          </cell>
        </row>
        <row r="6787">
          <cell r="A6787" t="str">
            <v>JPYINR2131269.75PE</v>
          </cell>
          <cell r="B6787">
            <v>2861315</v>
          </cell>
          <cell r="C6787">
            <v>44267</v>
          </cell>
        </row>
        <row r="6788">
          <cell r="A6788" t="str">
            <v>JPYINR2131269CE</v>
          </cell>
          <cell r="B6788">
            <v>2859523</v>
          </cell>
          <cell r="C6788">
            <v>44267</v>
          </cell>
        </row>
        <row r="6789">
          <cell r="A6789" t="str">
            <v>JPYINR2131269PE</v>
          </cell>
          <cell r="B6789">
            <v>2859779</v>
          </cell>
          <cell r="C6789">
            <v>44267</v>
          </cell>
        </row>
        <row r="6790">
          <cell r="A6790" t="str">
            <v>JPYINR2131270.25CE</v>
          </cell>
          <cell r="B6790">
            <v>2862083</v>
          </cell>
          <cell r="C6790">
            <v>44267</v>
          </cell>
        </row>
        <row r="6791">
          <cell r="A6791" t="str">
            <v>JPYINR2131270.25PE</v>
          </cell>
          <cell r="B6791">
            <v>2862339</v>
          </cell>
          <cell r="C6791">
            <v>44267</v>
          </cell>
        </row>
        <row r="6792">
          <cell r="A6792" t="str">
            <v>JPYINR2131270.5CE</v>
          </cell>
          <cell r="B6792">
            <v>2862595</v>
          </cell>
          <cell r="C6792">
            <v>44267</v>
          </cell>
        </row>
        <row r="6793">
          <cell r="A6793" t="str">
            <v>JPYINR2131270.5PE</v>
          </cell>
          <cell r="B6793">
            <v>2862851</v>
          </cell>
          <cell r="C6793">
            <v>44267</v>
          </cell>
        </row>
        <row r="6794">
          <cell r="A6794" t="str">
            <v>JPYINR2131270.75CE</v>
          </cell>
          <cell r="B6794">
            <v>2863107</v>
          </cell>
          <cell r="C6794">
            <v>44267</v>
          </cell>
        </row>
        <row r="6795">
          <cell r="A6795" t="str">
            <v>JPYINR2131270.75PE</v>
          </cell>
          <cell r="B6795">
            <v>2863363</v>
          </cell>
          <cell r="C6795">
            <v>44267</v>
          </cell>
        </row>
        <row r="6796">
          <cell r="A6796" t="str">
            <v>JPYINR2131270CE</v>
          </cell>
          <cell r="B6796">
            <v>2861571</v>
          </cell>
          <cell r="C6796">
            <v>44267</v>
          </cell>
        </row>
        <row r="6797">
          <cell r="A6797" t="str">
            <v>JPYINR2131270PE</v>
          </cell>
          <cell r="B6797">
            <v>2861827</v>
          </cell>
          <cell r="C6797">
            <v>44267</v>
          </cell>
        </row>
        <row r="6798">
          <cell r="A6798" t="str">
            <v>JPYINR2131271.25CE</v>
          </cell>
          <cell r="B6798">
            <v>2864131</v>
          </cell>
          <cell r="C6798">
            <v>44267</v>
          </cell>
        </row>
        <row r="6799">
          <cell r="A6799" t="str">
            <v>JPYINR2131271.25PE</v>
          </cell>
          <cell r="B6799">
            <v>2864387</v>
          </cell>
          <cell r="C6799">
            <v>44267</v>
          </cell>
        </row>
        <row r="6800">
          <cell r="A6800" t="str">
            <v>JPYINR2131271.5CE</v>
          </cell>
          <cell r="B6800">
            <v>2864643</v>
          </cell>
          <cell r="C6800">
            <v>44267</v>
          </cell>
        </row>
        <row r="6801">
          <cell r="A6801" t="str">
            <v>JPYINR2131271.5PE</v>
          </cell>
          <cell r="B6801">
            <v>2864899</v>
          </cell>
          <cell r="C6801">
            <v>44267</v>
          </cell>
        </row>
        <row r="6802">
          <cell r="A6802" t="str">
            <v>JPYINR2131271.75CE</v>
          </cell>
          <cell r="B6802">
            <v>2865155</v>
          </cell>
          <cell r="C6802">
            <v>44267</v>
          </cell>
        </row>
        <row r="6803">
          <cell r="A6803" t="str">
            <v>JPYINR2131271.75PE</v>
          </cell>
          <cell r="B6803">
            <v>2865411</v>
          </cell>
          <cell r="C6803">
            <v>44267</v>
          </cell>
        </row>
        <row r="6804">
          <cell r="A6804" t="str">
            <v>JPYINR2131271CE</v>
          </cell>
          <cell r="B6804">
            <v>2863619</v>
          </cell>
          <cell r="C6804">
            <v>44267</v>
          </cell>
        </row>
        <row r="6805">
          <cell r="A6805" t="str">
            <v>JPYINR2131271PE</v>
          </cell>
          <cell r="B6805">
            <v>2863875</v>
          </cell>
          <cell r="C6805">
            <v>44267</v>
          </cell>
        </row>
        <row r="6806">
          <cell r="A6806" t="str">
            <v>JPYINR2131272.25CE</v>
          </cell>
          <cell r="B6806">
            <v>2866179</v>
          </cell>
          <cell r="C6806">
            <v>44267</v>
          </cell>
        </row>
        <row r="6807">
          <cell r="A6807" t="str">
            <v>JPYINR2131272.25PE</v>
          </cell>
          <cell r="B6807">
            <v>2866435</v>
          </cell>
          <cell r="C6807">
            <v>44267</v>
          </cell>
        </row>
        <row r="6808">
          <cell r="A6808" t="str">
            <v>JPYINR2131272.5CE</v>
          </cell>
          <cell r="B6808">
            <v>2866691</v>
          </cell>
          <cell r="C6808">
            <v>44267</v>
          </cell>
        </row>
        <row r="6809">
          <cell r="A6809" t="str">
            <v>JPYINR2131272.5PE</v>
          </cell>
          <cell r="B6809">
            <v>2866947</v>
          </cell>
          <cell r="C6809">
            <v>44267</v>
          </cell>
        </row>
        <row r="6810">
          <cell r="A6810" t="str">
            <v>JPYINR2131272.75CE</v>
          </cell>
          <cell r="B6810">
            <v>2867203</v>
          </cell>
          <cell r="C6810">
            <v>44267</v>
          </cell>
        </row>
        <row r="6811">
          <cell r="A6811" t="str">
            <v>JPYINR2131272.75PE</v>
          </cell>
          <cell r="B6811">
            <v>2867459</v>
          </cell>
          <cell r="C6811">
            <v>44267</v>
          </cell>
        </row>
        <row r="6812">
          <cell r="A6812" t="str">
            <v>JPYINR2131272CE</v>
          </cell>
          <cell r="B6812">
            <v>2865667</v>
          </cell>
          <cell r="C6812">
            <v>44267</v>
          </cell>
        </row>
        <row r="6813">
          <cell r="A6813" t="str">
            <v>JPYINR2131272PE</v>
          </cell>
          <cell r="B6813">
            <v>2865923</v>
          </cell>
          <cell r="C6813">
            <v>44267</v>
          </cell>
        </row>
        <row r="6814">
          <cell r="A6814" t="str">
            <v>JPYINR2131273.25CE</v>
          </cell>
          <cell r="B6814">
            <v>2868227</v>
          </cell>
          <cell r="C6814">
            <v>44267</v>
          </cell>
        </row>
        <row r="6815">
          <cell r="A6815" t="str">
            <v>JPYINR2131273.25PE</v>
          </cell>
          <cell r="B6815">
            <v>2868483</v>
          </cell>
          <cell r="C6815">
            <v>44267</v>
          </cell>
        </row>
        <row r="6816">
          <cell r="A6816" t="str">
            <v>JPYINR2131273.5CE</v>
          </cell>
          <cell r="B6816">
            <v>2868739</v>
          </cell>
          <cell r="C6816">
            <v>44267</v>
          </cell>
        </row>
        <row r="6817">
          <cell r="A6817" t="str">
            <v>JPYINR2131273.5PE</v>
          </cell>
          <cell r="B6817">
            <v>2868995</v>
          </cell>
          <cell r="C6817">
            <v>44267</v>
          </cell>
        </row>
        <row r="6818">
          <cell r="A6818" t="str">
            <v>JPYINR2131273.75CE</v>
          </cell>
          <cell r="B6818">
            <v>2869251</v>
          </cell>
          <cell r="C6818">
            <v>44267</v>
          </cell>
        </row>
        <row r="6819">
          <cell r="A6819" t="str">
            <v>JPYINR2131273.75PE</v>
          </cell>
          <cell r="B6819">
            <v>2869507</v>
          </cell>
          <cell r="C6819">
            <v>44267</v>
          </cell>
        </row>
        <row r="6820">
          <cell r="A6820" t="str">
            <v>JPYINR2131273CE</v>
          </cell>
          <cell r="B6820">
            <v>2867715</v>
          </cell>
          <cell r="C6820">
            <v>44267</v>
          </cell>
        </row>
        <row r="6821">
          <cell r="A6821" t="str">
            <v>JPYINR2131273PE</v>
          </cell>
          <cell r="B6821">
            <v>2867971</v>
          </cell>
          <cell r="C6821">
            <v>44267</v>
          </cell>
        </row>
        <row r="6822">
          <cell r="A6822" t="str">
            <v>JPYINR2131274.25CE</v>
          </cell>
          <cell r="B6822">
            <v>2870275</v>
          </cell>
          <cell r="C6822">
            <v>44267</v>
          </cell>
        </row>
        <row r="6823">
          <cell r="A6823" t="str">
            <v>JPYINR2131274.25PE</v>
          </cell>
          <cell r="B6823">
            <v>2870531</v>
          </cell>
          <cell r="C6823">
            <v>44267</v>
          </cell>
        </row>
        <row r="6824">
          <cell r="A6824" t="str">
            <v>JPYINR2131274.5CE</v>
          </cell>
          <cell r="B6824">
            <v>2870787</v>
          </cell>
          <cell r="C6824">
            <v>44267</v>
          </cell>
        </row>
        <row r="6825">
          <cell r="A6825" t="str">
            <v>JPYINR2131274.5PE</v>
          </cell>
          <cell r="B6825">
            <v>2871043</v>
          </cell>
          <cell r="C6825">
            <v>44267</v>
          </cell>
        </row>
        <row r="6826">
          <cell r="A6826" t="str">
            <v>JPYINR2131274.75CE</v>
          </cell>
          <cell r="B6826">
            <v>2871299</v>
          </cell>
          <cell r="C6826">
            <v>44267</v>
          </cell>
        </row>
        <row r="6827">
          <cell r="A6827" t="str">
            <v>JPYINR2131274.75PE</v>
          </cell>
          <cell r="B6827">
            <v>2871555</v>
          </cell>
          <cell r="C6827">
            <v>44267</v>
          </cell>
        </row>
        <row r="6828">
          <cell r="A6828" t="str">
            <v>JPYINR2131274CE</v>
          </cell>
          <cell r="B6828">
            <v>2869763</v>
          </cell>
          <cell r="C6828">
            <v>44267</v>
          </cell>
        </row>
        <row r="6829">
          <cell r="A6829" t="str">
            <v>JPYINR2131274PE</v>
          </cell>
          <cell r="B6829">
            <v>2870019</v>
          </cell>
          <cell r="C6829">
            <v>44267</v>
          </cell>
        </row>
        <row r="6830">
          <cell r="A6830" t="str">
            <v>JPYINR2131275.25CE</v>
          </cell>
          <cell r="B6830">
            <v>2872323</v>
          </cell>
          <cell r="C6830">
            <v>44267</v>
          </cell>
        </row>
        <row r="6831">
          <cell r="A6831" t="str">
            <v>JPYINR2131275.25PE</v>
          </cell>
          <cell r="B6831">
            <v>2872579</v>
          </cell>
          <cell r="C6831">
            <v>44267</v>
          </cell>
        </row>
        <row r="6832">
          <cell r="A6832" t="str">
            <v>JPYINR2131275.5CE</v>
          </cell>
          <cell r="B6832">
            <v>2872835</v>
          </cell>
          <cell r="C6832">
            <v>44267</v>
          </cell>
        </row>
        <row r="6833">
          <cell r="A6833" t="str">
            <v>JPYINR2131275.5PE</v>
          </cell>
          <cell r="B6833">
            <v>2873091</v>
          </cell>
          <cell r="C6833">
            <v>44267</v>
          </cell>
        </row>
        <row r="6834">
          <cell r="A6834" t="str">
            <v>JPYINR2131275.75CE</v>
          </cell>
          <cell r="B6834">
            <v>2873347</v>
          </cell>
          <cell r="C6834">
            <v>44267</v>
          </cell>
        </row>
        <row r="6835">
          <cell r="A6835" t="str">
            <v>JPYINR2131275.75PE</v>
          </cell>
          <cell r="B6835">
            <v>2873603</v>
          </cell>
          <cell r="C6835">
            <v>44267</v>
          </cell>
        </row>
        <row r="6836">
          <cell r="A6836" t="str">
            <v>JPYINR2131275CE</v>
          </cell>
          <cell r="B6836">
            <v>2871811</v>
          </cell>
          <cell r="C6836">
            <v>44267</v>
          </cell>
        </row>
        <row r="6837">
          <cell r="A6837" t="str">
            <v>JPYINR2131275PE</v>
          </cell>
          <cell r="B6837">
            <v>2872067</v>
          </cell>
          <cell r="C6837">
            <v>44267</v>
          </cell>
        </row>
        <row r="6838">
          <cell r="A6838" t="str">
            <v>JPYINR2131276.25CE</v>
          </cell>
          <cell r="B6838">
            <v>2874371</v>
          </cell>
          <cell r="C6838">
            <v>44267</v>
          </cell>
        </row>
        <row r="6839">
          <cell r="A6839" t="str">
            <v>JPYINR2131276.25PE</v>
          </cell>
          <cell r="B6839">
            <v>2874627</v>
          </cell>
          <cell r="C6839">
            <v>44267</v>
          </cell>
        </row>
        <row r="6840">
          <cell r="A6840" t="str">
            <v>JPYINR2131276.5CE</v>
          </cell>
          <cell r="B6840">
            <v>2874883</v>
          </cell>
          <cell r="C6840">
            <v>44267</v>
          </cell>
        </row>
        <row r="6841">
          <cell r="A6841" t="str">
            <v>JPYINR2131276.5PE</v>
          </cell>
          <cell r="B6841">
            <v>2875139</v>
          </cell>
          <cell r="C6841">
            <v>44267</v>
          </cell>
        </row>
        <row r="6842">
          <cell r="A6842" t="str">
            <v>JPYINR2131276.75CE</v>
          </cell>
          <cell r="B6842">
            <v>2875395</v>
          </cell>
          <cell r="C6842">
            <v>44267</v>
          </cell>
        </row>
        <row r="6843">
          <cell r="A6843" t="str">
            <v>JPYINR2131276.75PE</v>
          </cell>
          <cell r="B6843">
            <v>2875651</v>
          </cell>
          <cell r="C6843">
            <v>44267</v>
          </cell>
        </row>
        <row r="6844">
          <cell r="A6844" t="str">
            <v>JPYINR2131276CE</v>
          </cell>
          <cell r="B6844">
            <v>2873859</v>
          </cell>
          <cell r="C6844">
            <v>44267</v>
          </cell>
        </row>
        <row r="6845">
          <cell r="A6845" t="str">
            <v>JPYINR2131276PE</v>
          </cell>
          <cell r="B6845">
            <v>2874115</v>
          </cell>
          <cell r="C6845">
            <v>44267</v>
          </cell>
        </row>
        <row r="6846">
          <cell r="A6846" t="str">
            <v>JPYINR2131277.25CE</v>
          </cell>
          <cell r="B6846">
            <v>2876419</v>
          </cell>
          <cell r="C6846">
            <v>44267</v>
          </cell>
        </row>
        <row r="6847">
          <cell r="A6847" t="str">
            <v>JPYINR2131277.25PE</v>
          </cell>
          <cell r="B6847">
            <v>2876675</v>
          </cell>
          <cell r="C6847">
            <v>44267</v>
          </cell>
        </row>
        <row r="6848">
          <cell r="A6848" t="str">
            <v>JPYINR2131277CE</v>
          </cell>
          <cell r="B6848">
            <v>2875907</v>
          </cell>
          <cell r="C6848">
            <v>44267</v>
          </cell>
        </row>
        <row r="6849">
          <cell r="A6849" t="str">
            <v>JPYINR2131277PE</v>
          </cell>
          <cell r="B6849">
            <v>2876163</v>
          </cell>
          <cell r="C6849">
            <v>44267</v>
          </cell>
        </row>
        <row r="6850">
          <cell r="A6850" t="str">
            <v>JPYINR2131962.25CE</v>
          </cell>
          <cell r="B6850">
            <v>3404803</v>
          </cell>
          <cell r="C6850">
            <v>44274</v>
          </cell>
        </row>
        <row r="6851">
          <cell r="A6851" t="str">
            <v>JPYINR2131962.25PE</v>
          </cell>
          <cell r="B6851">
            <v>3405059</v>
          </cell>
          <cell r="C6851">
            <v>44274</v>
          </cell>
        </row>
        <row r="6852">
          <cell r="A6852" t="str">
            <v>JPYINR2131962.5CE</v>
          </cell>
          <cell r="B6852">
            <v>1767171</v>
          </cell>
          <cell r="C6852">
            <v>44274</v>
          </cell>
        </row>
        <row r="6853">
          <cell r="A6853" t="str">
            <v>JPYINR2131962.5PE</v>
          </cell>
          <cell r="B6853">
            <v>1767427</v>
          </cell>
          <cell r="C6853">
            <v>44274</v>
          </cell>
        </row>
        <row r="6854">
          <cell r="A6854" t="str">
            <v>JPYINR2131962.75CE</v>
          </cell>
          <cell r="B6854">
            <v>3075587</v>
          </cell>
          <cell r="C6854">
            <v>44274</v>
          </cell>
        </row>
        <row r="6855">
          <cell r="A6855" t="str">
            <v>JPYINR2131962.75PE</v>
          </cell>
          <cell r="B6855">
            <v>3075843</v>
          </cell>
          <cell r="C6855">
            <v>44274</v>
          </cell>
        </row>
        <row r="6856">
          <cell r="A6856" t="str">
            <v>JPYINR2131963.25CE</v>
          </cell>
          <cell r="B6856">
            <v>1934851</v>
          </cell>
          <cell r="C6856">
            <v>44274</v>
          </cell>
        </row>
        <row r="6857">
          <cell r="A6857" t="str">
            <v>JPYINR2131963.25PE</v>
          </cell>
          <cell r="B6857">
            <v>2338307</v>
          </cell>
          <cell r="C6857">
            <v>44274</v>
          </cell>
        </row>
        <row r="6858">
          <cell r="A6858" t="str">
            <v>JPYINR2131963.5CE</v>
          </cell>
          <cell r="B6858">
            <v>1015043</v>
          </cell>
          <cell r="C6858">
            <v>44274</v>
          </cell>
        </row>
        <row r="6859">
          <cell r="A6859" t="str">
            <v>JPYINR2131963.5PE</v>
          </cell>
          <cell r="B6859">
            <v>1015299</v>
          </cell>
          <cell r="C6859">
            <v>44274</v>
          </cell>
        </row>
        <row r="6860">
          <cell r="A6860" t="str">
            <v>JPYINR2131963.75CE</v>
          </cell>
          <cell r="B6860">
            <v>1015555</v>
          </cell>
          <cell r="C6860">
            <v>44274</v>
          </cell>
        </row>
        <row r="6861">
          <cell r="A6861" t="str">
            <v>JPYINR2131963.75PE</v>
          </cell>
          <cell r="B6861">
            <v>1015811</v>
          </cell>
          <cell r="C6861">
            <v>44274</v>
          </cell>
        </row>
        <row r="6862">
          <cell r="A6862" t="str">
            <v>JPYINR2131963CE</v>
          </cell>
          <cell r="B6862">
            <v>2984195</v>
          </cell>
          <cell r="C6862">
            <v>44274</v>
          </cell>
        </row>
        <row r="6863">
          <cell r="A6863" t="str">
            <v>JPYINR2131963PE</v>
          </cell>
          <cell r="B6863">
            <v>2984451</v>
          </cell>
          <cell r="C6863">
            <v>44274</v>
          </cell>
        </row>
        <row r="6864">
          <cell r="A6864" t="str">
            <v>JPYINR2131964.25CE</v>
          </cell>
          <cell r="B6864">
            <v>665603</v>
          </cell>
          <cell r="C6864">
            <v>44274</v>
          </cell>
        </row>
        <row r="6865">
          <cell r="A6865" t="str">
            <v>JPYINR2131964.25PE</v>
          </cell>
          <cell r="B6865">
            <v>665859</v>
          </cell>
          <cell r="C6865">
            <v>44274</v>
          </cell>
        </row>
        <row r="6866">
          <cell r="A6866" t="str">
            <v>JPYINR2131964.5CE</v>
          </cell>
          <cell r="B6866">
            <v>2022915</v>
          </cell>
          <cell r="C6866">
            <v>44274</v>
          </cell>
        </row>
        <row r="6867">
          <cell r="A6867" t="str">
            <v>JPYINR2131964.5PE</v>
          </cell>
          <cell r="B6867">
            <v>2023171</v>
          </cell>
          <cell r="C6867">
            <v>44274</v>
          </cell>
        </row>
        <row r="6868">
          <cell r="A6868" t="str">
            <v>JPYINR2131964.75CE</v>
          </cell>
          <cell r="B6868">
            <v>652035</v>
          </cell>
          <cell r="C6868">
            <v>44274</v>
          </cell>
        </row>
        <row r="6869">
          <cell r="A6869" t="str">
            <v>JPYINR2131964.75PE</v>
          </cell>
          <cell r="B6869">
            <v>655107</v>
          </cell>
          <cell r="C6869">
            <v>44274</v>
          </cell>
        </row>
        <row r="6870">
          <cell r="A6870" t="str">
            <v>JPYINR2131964CE</v>
          </cell>
          <cell r="B6870">
            <v>769027</v>
          </cell>
          <cell r="C6870">
            <v>44274</v>
          </cell>
        </row>
        <row r="6871">
          <cell r="A6871" t="str">
            <v>JPYINR2131964PE</v>
          </cell>
          <cell r="B6871">
            <v>769283</v>
          </cell>
          <cell r="C6871">
            <v>44274</v>
          </cell>
        </row>
        <row r="6872">
          <cell r="A6872" t="str">
            <v>JPYINR2131965.25CE</v>
          </cell>
          <cell r="B6872">
            <v>884995</v>
          </cell>
          <cell r="C6872">
            <v>44274</v>
          </cell>
        </row>
        <row r="6873">
          <cell r="A6873" t="str">
            <v>JPYINR2131965.25PE</v>
          </cell>
          <cell r="B6873">
            <v>885251</v>
          </cell>
          <cell r="C6873">
            <v>44274</v>
          </cell>
        </row>
        <row r="6874">
          <cell r="A6874" t="str">
            <v>JPYINR2131965.5CE</v>
          </cell>
          <cell r="B6874">
            <v>957443</v>
          </cell>
          <cell r="C6874">
            <v>44274</v>
          </cell>
        </row>
        <row r="6875">
          <cell r="A6875" t="str">
            <v>JPYINR2131965.5PE</v>
          </cell>
          <cell r="B6875">
            <v>957699</v>
          </cell>
          <cell r="C6875">
            <v>44274</v>
          </cell>
        </row>
        <row r="6876">
          <cell r="A6876" t="str">
            <v>JPYINR2131965.75CE</v>
          </cell>
          <cell r="B6876">
            <v>962819</v>
          </cell>
          <cell r="C6876">
            <v>44274</v>
          </cell>
        </row>
        <row r="6877">
          <cell r="A6877" t="str">
            <v>JPYINR2131965.75PE</v>
          </cell>
          <cell r="B6877">
            <v>966659</v>
          </cell>
          <cell r="C6877">
            <v>44274</v>
          </cell>
        </row>
        <row r="6878">
          <cell r="A6878" t="str">
            <v>JPYINR2131965CE</v>
          </cell>
          <cell r="B6878">
            <v>883459</v>
          </cell>
          <cell r="C6878">
            <v>44274</v>
          </cell>
        </row>
        <row r="6879">
          <cell r="A6879" t="str">
            <v>JPYINR2131965PE</v>
          </cell>
          <cell r="B6879">
            <v>883715</v>
          </cell>
          <cell r="C6879">
            <v>44274</v>
          </cell>
        </row>
        <row r="6880">
          <cell r="A6880" t="str">
            <v>JPYINR2131966.25CE</v>
          </cell>
          <cell r="B6880">
            <v>995075</v>
          </cell>
          <cell r="C6880">
            <v>44274</v>
          </cell>
        </row>
        <row r="6881">
          <cell r="A6881" t="str">
            <v>JPYINR2131966.25PE</v>
          </cell>
          <cell r="B6881">
            <v>995331</v>
          </cell>
          <cell r="C6881">
            <v>44274</v>
          </cell>
        </row>
        <row r="6882">
          <cell r="A6882" t="str">
            <v>JPYINR2131966.5CE</v>
          </cell>
          <cell r="B6882">
            <v>995587</v>
          </cell>
          <cell r="C6882">
            <v>44274</v>
          </cell>
        </row>
        <row r="6883">
          <cell r="A6883" t="str">
            <v>JPYINR2131966.5PE</v>
          </cell>
          <cell r="B6883">
            <v>995843</v>
          </cell>
          <cell r="C6883">
            <v>44274</v>
          </cell>
        </row>
        <row r="6884">
          <cell r="A6884" t="str">
            <v>JPYINR2131966.75CE</v>
          </cell>
          <cell r="B6884">
            <v>1010435</v>
          </cell>
          <cell r="C6884">
            <v>44274</v>
          </cell>
        </row>
        <row r="6885">
          <cell r="A6885" t="str">
            <v>JPYINR2131966.75PE</v>
          </cell>
          <cell r="B6885">
            <v>1011203</v>
          </cell>
          <cell r="C6885">
            <v>44274</v>
          </cell>
        </row>
        <row r="6886">
          <cell r="A6886" t="str">
            <v>JPYINR2131966CE</v>
          </cell>
          <cell r="B6886">
            <v>986371</v>
          </cell>
          <cell r="C6886">
            <v>44274</v>
          </cell>
        </row>
        <row r="6887">
          <cell r="A6887" t="str">
            <v>JPYINR2131966PE</v>
          </cell>
          <cell r="B6887">
            <v>986627</v>
          </cell>
          <cell r="C6887">
            <v>44274</v>
          </cell>
        </row>
        <row r="6888">
          <cell r="A6888" t="str">
            <v>JPYINR2131967.25CE</v>
          </cell>
          <cell r="B6888">
            <v>1029123</v>
          </cell>
          <cell r="C6888">
            <v>44274</v>
          </cell>
        </row>
        <row r="6889">
          <cell r="A6889" t="str">
            <v>JPYINR2131967.25PE</v>
          </cell>
          <cell r="B6889">
            <v>1029379</v>
          </cell>
          <cell r="C6889">
            <v>44274</v>
          </cell>
        </row>
        <row r="6890">
          <cell r="A6890" t="str">
            <v>JPYINR2131967.5CE</v>
          </cell>
          <cell r="B6890">
            <v>1036035</v>
          </cell>
          <cell r="C6890">
            <v>44274</v>
          </cell>
        </row>
        <row r="6891">
          <cell r="A6891" t="str">
            <v>JPYINR2131967.5PE</v>
          </cell>
          <cell r="B6891">
            <v>1036291</v>
          </cell>
          <cell r="C6891">
            <v>44274</v>
          </cell>
        </row>
        <row r="6892">
          <cell r="A6892" t="str">
            <v>JPYINR2131967.75CE</v>
          </cell>
          <cell r="B6892">
            <v>1039619</v>
          </cell>
          <cell r="C6892">
            <v>44274</v>
          </cell>
        </row>
        <row r="6893">
          <cell r="A6893" t="str">
            <v>JPYINR2131967.75PE</v>
          </cell>
          <cell r="B6893">
            <v>1039875</v>
          </cell>
          <cell r="C6893">
            <v>44274</v>
          </cell>
        </row>
        <row r="6894">
          <cell r="A6894" t="str">
            <v>JPYINR2131967CE</v>
          </cell>
          <cell r="B6894">
            <v>1028611</v>
          </cell>
          <cell r="C6894">
            <v>44274</v>
          </cell>
        </row>
        <row r="6895">
          <cell r="A6895" t="str">
            <v>JPYINR2131967PE</v>
          </cell>
          <cell r="B6895">
            <v>1028867</v>
          </cell>
          <cell r="C6895">
            <v>44274</v>
          </cell>
        </row>
        <row r="6896">
          <cell r="A6896" t="str">
            <v>JPYINR2131968.25CE</v>
          </cell>
          <cell r="B6896">
            <v>1046787</v>
          </cell>
          <cell r="C6896">
            <v>44274</v>
          </cell>
        </row>
        <row r="6897">
          <cell r="A6897" t="str">
            <v>JPYINR2131968.25PE</v>
          </cell>
          <cell r="B6897">
            <v>1047043</v>
          </cell>
          <cell r="C6897">
            <v>44274</v>
          </cell>
        </row>
        <row r="6898">
          <cell r="A6898" t="str">
            <v>JPYINR2131968.5CE</v>
          </cell>
          <cell r="B6898">
            <v>1047299</v>
          </cell>
          <cell r="C6898">
            <v>44274</v>
          </cell>
        </row>
        <row r="6899">
          <cell r="A6899" t="str">
            <v>JPYINR2131968.5PE</v>
          </cell>
          <cell r="B6899">
            <v>1047555</v>
          </cell>
          <cell r="C6899">
            <v>44274</v>
          </cell>
        </row>
        <row r="6900">
          <cell r="A6900" t="str">
            <v>JPYINR2131968.75CE</v>
          </cell>
          <cell r="B6900">
            <v>1047811</v>
          </cell>
          <cell r="C6900">
            <v>44274</v>
          </cell>
        </row>
        <row r="6901">
          <cell r="A6901" t="str">
            <v>JPYINR2131968.75PE</v>
          </cell>
          <cell r="B6901">
            <v>1048067</v>
          </cell>
          <cell r="C6901">
            <v>44274</v>
          </cell>
        </row>
        <row r="6902">
          <cell r="A6902" t="str">
            <v>JPYINR2131968CE</v>
          </cell>
          <cell r="B6902">
            <v>1046275</v>
          </cell>
          <cell r="C6902">
            <v>44274</v>
          </cell>
        </row>
        <row r="6903">
          <cell r="A6903" t="str">
            <v>JPYINR2131968PE</v>
          </cell>
          <cell r="B6903">
            <v>1046531</v>
          </cell>
          <cell r="C6903">
            <v>44274</v>
          </cell>
        </row>
        <row r="6904">
          <cell r="A6904" t="str">
            <v>JPYINR2131969.25CE</v>
          </cell>
          <cell r="B6904">
            <v>1067267</v>
          </cell>
          <cell r="C6904">
            <v>44274</v>
          </cell>
        </row>
        <row r="6905">
          <cell r="A6905" t="str">
            <v>JPYINR2131969.25PE</v>
          </cell>
          <cell r="B6905">
            <v>1067523</v>
          </cell>
          <cell r="C6905">
            <v>44274</v>
          </cell>
        </row>
        <row r="6906">
          <cell r="A6906" t="str">
            <v>JPYINR2131969.5CE</v>
          </cell>
          <cell r="B6906">
            <v>1069827</v>
          </cell>
          <cell r="C6906">
            <v>44274</v>
          </cell>
        </row>
        <row r="6907">
          <cell r="A6907" t="str">
            <v>JPYINR2131969.5PE</v>
          </cell>
          <cell r="B6907">
            <v>1070083</v>
          </cell>
          <cell r="C6907">
            <v>44274</v>
          </cell>
        </row>
        <row r="6908">
          <cell r="A6908" t="str">
            <v>JPYINR2131969.75CE</v>
          </cell>
          <cell r="B6908">
            <v>1088259</v>
          </cell>
          <cell r="C6908">
            <v>44274</v>
          </cell>
        </row>
        <row r="6909">
          <cell r="A6909" t="str">
            <v>JPYINR2131969.75PE</v>
          </cell>
          <cell r="B6909">
            <v>1088515</v>
          </cell>
          <cell r="C6909">
            <v>44274</v>
          </cell>
        </row>
        <row r="6910">
          <cell r="A6910" t="str">
            <v>JPYINR2131969CE</v>
          </cell>
          <cell r="B6910">
            <v>1066755</v>
          </cell>
          <cell r="C6910">
            <v>44274</v>
          </cell>
        </row>
        <row r="6911">
          <cell r="A6911" t="str">
            <v>JPYINR2131969PE</v>
          </cell>
          <cell r="B6911">
            <v>1067011</v>
          </cell>
          <cell r="C6911">
            <v>44274</v>
          </cell>
        </row>
        <row r="6912">
          <cell r="A6912" t="str">
            <v>JPYINR2131970.25CE</v>
          </cell>
          <cell r="B6912">
            <v>1089283</v>
          </cell>
          <cell r="C6912">
            <v>44274</v>
          </cell>
        </row>
        <row r="6913">
          <cell r="A6913" t="str">
            <v>JPYINR2131970.25PE</v>
          </cell>
          <cell r="B6913">
            <v>1089539</v>
          </cell>
          <cell r="C6913">
            <v>44274</v>
          </cell>
        </row>
        <row r="6914">
          <cell r="A6914" t="str">
            <v>JPYINR2131970.5CE</v>
          </cell>
          <cell r="B6914">
            <v>1095683</v>
          </cell>
          <cell r="C6914">
            <v>44274</v>
          </cell>
        </row>
        <row r="6915">
          <cell r="A6915" t="str">
            <v>JPYINR2131970.5PE</v>
          </cell>
          <cell r="B6915">
            <v>1095939</v>
          </cell>
          <cell r="C6915">
            <v>44274</v>
          </cell>
        </row>
        <row r="6916">
          <cell r="A6916" t="str">
            <v>JPYINR2131970.75CE</v>
          </cell>
          <cell r="B6916">
            <v>1096451</v>
          </cell>
          <cell r="C6916">
            <v>44274</v>
          </cell>
        </row>
        <row r="6917">
          <cell r="A6917" t="str">
            <v>JPYINR2131970.75PE</v>
          </cell>
          <cell r="B6917">
            <v>1096707</v>
          </cell>
          <cell r="C6917">
            <v>44274</v>
          </cell>
        </row>
        <row r="6918">
          <cell r="A6918" t="str">
            <v>JPYINR2131970CE</v>
          </cell>
          <cell r="B6918">
            <v>1088771</v>
          </cell>
          <cell r="C6918">
            <v>44274</v>
          </cell>
        </row>
        <row r="6919">
          <cell r="A6919" t="str">
            <v>JPYINR2131970PE</v>
          </cell>
          <cell r="B6919">
            <v>1089027</v>
          </cell>
          <cell r="C6919">
            <v>44274</v>
          </cell>
        </row>
        <row r="6920">
          <cell r="A6920" t="str">
            <v>JPYINR2131971.25CE</v>
          </cell>
          <cell r="B6920">
            <v>1097475</v>
          </cell>
          <cell r="C6920">
            <v>44274</v>
          </cell>
        </row>
        <row r="6921">
          <cell r="A6921" t="str">
            <v>JPYINR2131971.25PE</v>
          </cell>
          <cell r="B6921">
            <v>1097731</v>
          </cell>
          <cell r="C6921">
            <v>44274</v>
          </cell>
        </row>
        <row r="6922">
          <cell r="A6922" t="str">
            <v>JPYINR2131971.5CE</v>
          </cell>
          <cell r="B6922">
            <v>1111811</v>
          </cell>
          <cell r="C6922">
            <v>44274</v>
          </cell>
        </row>
        <row r="6923">
          <cell r="A6923" t="str">
            <v>JPYINR2131971.5PE</v>
          </cell>
          <cell r="B6923">
            <v>1112067</v>
          </cell>
          <cell r="C6923">
            <v>44274</v>
          </cell>
        </row>
        <row r="6924">
          <cell r="A6924" t="str">
            <v>JPYINR2131971.75CE</v>
          </cell>
          <cell r="B6924">
            <v>1112323</v>
          </cell>
          <cell r="C6924">
            <v>44274</v>
          </cell>
        </row>
        <row r="6925">
          <cell r="A6925" t="str">
            <v>JPYINR2131971.75PE</v>
          </cell>
          <cell r="B6925">
            <v>1112579</v>
          </cell>
          <cell r="C6925">
            <v>44274</v>
          </cell>
        </row>
        <row r="6926">
          <cell r="A6926" t="str">
            <v>JPYINR2131971CE</v>
          </cell>
          <cell r="B6926">
            <v>1096963</v>
          </cell>
          <cell r="C6926">
            <v>44274</v>
          </cell>
        </row>
        <row r="6927">
          <cell r="A6927" t="str">
            <v>JPYINR2131971PE</v>
          </cell>
          <cell r="B6927">
            <v>1097219</v>
          </cell>
          <cell r="C6927">
            <v>44274</v>
          </cell>
        </row>
        <row r="6928">
          <cell r="A6928" t="str">
            <v>JPYINR2131972.25CE</v>
          </cell>
          <cell r="B6928">
            <v>1115395</v>
          </cell>
          <cell r="C6928">
            <v>44274</v>
          </cell>
        </row>
        <row r="6929">
          <cell r="A6929" t="str">
            <v>JPYINR2131972.25PE</v>
          </cell>
          <cell r="B6929">
            <v>1115651</v>
          </cell>
          <cell r="C6929">
            <v>44274</v>
          </cell>
        </row>
        <row r="6930">
          <cell r="A6930" t="str">
            <v>JPYINR2131972.5CE</v>
          </cell>
          <cell r="B6930">
            <v>1116419</v>
          </cell>
          <cell r="C6930">
            <v>44274</v>
          </cell>
        </row>
        <row r="6931">
          <cell r="A6931" t="str">
            <v>JPYINR2131972.5PE</v>
          </cell>
          <cell r="B6931">
            <v>1116675</v>
          </cell>
          <cell r="C6931">
            <v>44274</v>
          </cell>
        </row>
        <row r="6932">
          <cell r="A6932" t="str">
            <v>JPYINR2131972.75CE</v>
          </cell>
          <cell r="B6932">
            <v>1136131</v>
          </cell>
          <cell r="C6932">
            <v>44274</v>
          </cell>
        </row>
        <row r="6933">
          <cell r="A6933" t="str">
            <v>JPYINR2131972.75PE</v>
          </cell>
          <cell r="B6933">
            <v>1136387</v>
          </cell>
          <cell r="C6933">
            <v>44274</v>
          </cell>
        </row>
        <row r="6934">
          <cell r="A6934" t="str">
            <v>JPYINR2131972CE</v>
          </cell>
          <cell r="B6934">
            <v>1112835</v>
          </cell>
          <cell r="C6934">
            <v>44274</v>
          </cell>
        </row>
        <row r="6935">
          <cell r="A6935" t="str">
            <v>JPYINR2131972PE</v>
          </cell>
          <cell r="B6935">
            <v>1113091</v>
          </cell>
          <cell r="C6935">
            <v>44274</v>
          </cell>
        </row>
        <row r="6936">
          <cell r="A6936" t="str">
            <v>JPYINR2131973.25CE</v>
          </cell>
          <cell r="B6936">
            <v>1139715</v>
          </cell>
          <cell r="C6936">
            <v>44274</v>
          </cell>
        </row>
        <row r="6937">
          <cell r="A6937" t="str">
            <v>JPYINR2131973.25PE</v>
          </cell>
          <cell r="B6937">
            <v>1139971</v>
          </cell>
          <cell r="C6937">
            <v>44274</v>
          </cell>
        </row>
        <row r="6938">
          <cell r="A6938" t="str">
            <v>JPYINR2131973.5CE</v>
          </cell>
          <cell r="B6938">
            <v>1142787</v>
          </cell>
          <cell r="C6938">
            <v>44274</v>
          </cell>
        </row>
        <row r="6939">
          <cell r="A6939" t="str">
            <v>JPYINR2131973.5PE</v>
          </cell>
          <cell r="B6939">
            <v>1143043</v>
          </cell>
          <cell r="C6939">
            <v>44274</v>
          </cell>
        </row>
        <row r="6940">
          <cell r="A6940" t="str">
            <v>JPYINR2131973.75CE</v>
          </cell>
          <cell r="B6940">
            <v>1143811</v>
          </cell>
          <cell r="C6940">
            <v>44274</v>
          </cell>
        </row>
        <row r="6941">
          <cell r="A6941" t="str">
            <v>JPYINR2131973.75PE</v>
          </cell>
          <cell r="B6941">
            <v>1144067</v>
          </cell>
          <cell r="C6941">
            <v>44274</v>
          </cell>
        </row>
        <row r="6942">
          <cell r="A6942" t="str">
            <v>JPYINR2131973CE</v>
          </cell>
          <cell r="B6942">
            <v>1136643</v>
          </cell>
          <cell r="C6942">
            <v>44274</v>
          </cell>
        </row>
        <row r="6943">
          <cell r="A6943" t="str">
            <v>JPYINR2131973PE</v>
          </cell>
          <cell r="B6943">
            <v>1136899</v>
          </cell>
          <cell r="C6943">
            <v>44274</v>
          </cell>
        </row>
        <row r="6944">
          <cell r="A6944" t="str">
            <v>JPYINR2131974.25CE</v>
          </cell>
          <cell r="B6944">
            <v>1144835</v>
          </cell>
          <cell r="C6944">
            <v>44274</v>
          </cell>
        </row>
        <row r="6945">
          <cell r="A6945" t="str">
            <v>JPYINR2131974.25PE</v>
          </cell>
          <cell r="B6945">
            <v>1145091</v>
          </cell>
          <cell r="C6945">
            <v>44274</v>
          </cell>
        </row>
        <row r="6946">
          <cell r="A6946" t="str">
            <v>JPYINR2131974.5CE</v>
          </cell>
          <cell r="B6946">
            <v>1145603</v>
          </cell>
          <cell r="C6946">
            <v>44274</v>
          </cell>
        </row>
        <row r="6947">
          <cell r="A6947" t="str">
            <v>JPYINR2131974.5PE</v>
          </cell>
          <cell r="B6947">
            <v>1149955</v>
          </cell>
          <cell r="C6947">
            <v>44274</v>
          </cell>
        </row>
        <row r="6948">
          <cell r="A6948" t="str">
            <v>JPYINR2131974.75CE</v>
          </cell>
          <cell r="B6948">
            <v>1150211</v>
          </cell>
          <cell r="C6948">
            <v>44274</v>
          </cell>
        </row>
        <row r="6949">
          <cell r="A6949" t="str">
            <v>JPYINR2131974.75PE</v>
          </cell>
          <cell r="B6949">
            <v>1163779</v>
          </cell>
          <cell r="C6949">
            <v>44274</v>
          </cell>
        </row>
        <row r="6950">
          <cell r="A6950" t="str">
            <v>JPYINR2131974CE</v>
          </cell>
          <cell r="B6950">
            <v>1144323</v>
          </cell>
          <cell r="C6950">
            <v>44274</v>
          </cell>
        </row>
        <row r="6951">
          <cell r="A6951" t="str">
            <v>JPYINR2131974PE</v>
          </cell>
          <cell r="B6951">
            <v>1144579</v>
          </cell>
          <cell r="C6951">
            <v>44274</v>
          </cell>
        </row>
        <row r="6952">
          <cell r="A6952" t="str">
            <v>JPYINR2131975.25CE</v>
          </cell>
          <cell r="B6952">
            <v>1180931</v>
          </cell>
          <cell r="C6952">
            <v>44274</v>
          </cell>
        </row>
        <row r="6953">
          <cell r="A6953" t="str">
            <v>JPYINR2131975.25PE</v>
          </cell>
          <cell r="B6953">
            <v>1181187</v>
          </cell>
          <cell r="C6953">
            <v>44274</v>
          </cell>
        </row>
        <row r="6954">
          <cell r="A6954" t="str">
            <v>JPYINR2131975.5CE</v>
          </cell>
          <cell r="B6954">
            <v>1190403</v>
          </cell>
          <cell r="C6954">
            <v>44274</v>
          </cell>
        </row>
        <row r="6955">
          <cell r="A6955" t="str">
            <v>JPYINR2131975.5PE</v>
          </cell>
          <cell r="B6955">
            <v>1190659</v>
          </cell>
          <cell r="C6955">
            <v>44274</v>
          </cell>
        </row>
        <row r="6956">
          <cell r="A6956" t="str">
            <v>JPYINR2131975.75CE</v>
          </cell>
          <cell r="B6956">
            <v>1202179</v>
          </cell>
          <cell r="C6956">
            <v>44274</v>
          </cell>
        </row>
        <row r="6957">
          <cell r="A6957" t="str">
            <v>JPYINR2131975.75PE</v>
          </cell>
          <cell r="B6957">
            <v>1202435</v>
          </cell>
          <cell r="C6957">
            <v>44274</v>
          </cell>
        </row>
        <row r="6958">
          <cell r="A6958" t="str">
            <v>JPYINR2131975CE</v>
          </cell>
          <cell r="B6958">
            <v>1180419</v>
          </cell>
          <cell r="C6958">
            <v>44274</v>
          </cell>
        </row>
        <row r="6959">
          <cell r="A6959" t="str">
            <v>JPYINR2131975PE</v>
          </cell>
          <cell r="B6959">
            <v>1180675</v>
          </cell>
          <cell r="C6959">
            <v>44274</v>
          </cell>
        </row>
        <row r="6960">
          <cell r="A6960" t="str">
            <v>JPYINR2131976.25CE</v>
          </cell>
          <cell r="B6960">
            <v>1236995</v>
          </cell>
          <cell r="C6960">
            <v>44274</v>
          </cell>
        </row>
        <row r="6961">
          <cell r="A6961" t="str">
            <v>JPYINR2131976.25PE</v>
          </cell>
          <cell r="B6961">
            <v>1250563</v>
          </cell>
          <cell r="C6961">
            <v>44274</v>
          </cell>
        </row>
        <row r="6962">
          <cell r="A6962" t="str">
            <v>JPYINR2131976.5CE</v>
          </cell>
          <cell r="B6962">
            <v>1339139</v>
          </cell>
          <cell r="C6962">
            <v>44274</v>
          </cell>
        </row>
        <row r="6963">
          <cell r="A6963" t="str">
            <v>JPYINR2131976.5PE</v>
          </cell>
          <cell r="B6963">
            <v>1339395</v>
          </cell>
          <cell r="C6963">
            <v>44274</v>
          </cell>
        </row>
        <row r="6964">
          <cell r="A6964" t="str">
            <v>JPYINR2131976.75CE</v>
          </cell>
          <cell r="B6964">
            <v>1339651</v>
          </cell>
          <cell r="C6964">
            <v>44274</v>
          </cell>
        </row>
        <row r="6965">
          <cell r="A6965" t="str">
            <v>JPYINR2131976.75PE</v>
          </cell>
          <cell r="B6965">
            <v>1339907</v>
          </cell>
          <cell r="C6965">
            <v>44274</v>
          </cell>
        </row>
        <row r="6966">
          <cell r="A6966" t="str">
            <v>JPYINR2131976CE</v>
          </cell>
          <cell r="B6966">
            <v>1204227</v>
          </cell>
          <cell r="C6966">
            <v>44274</v>
          </cell>
        </row>
        <row r="6967">
          <cell r="A6967" t="str">
            <v>JPYINR2131976PE</v>
          </cell>
          <cell r="B6967">
            <v>1236739</v>
          </cell>
          <cell r="C6967">
            <v>44274</v>
          </cell>
        </row>
        <row r="6968">
          <cell r="A6968" t="str">
            <v>JPYINR2131977.25CE</v>
          </cell>
          <cell r="B6968">
            <v>592387</v>
          </cell>
          <cell r="C6968">
            <v>44274</v>
          </cell>
        </row>
        <row r="6969">
          <cell r="A6969" t="str">
            <v>JPYINR2131977.25PE</v>
          </cell>
          <cell r="B6969">
            <v>592643</v>
          </cell>
          <cell r="C6969">
            <v>44274</v>
          </cell>
        </row>
        <row r="6970">
          <cell r="A6970" t="str">
            <v>JPYINR2131977CE</v>
          </cell>
          <cell r="B6970">
            <v>1340163</v>
          </cell>
          <cell r="C6970">
            <v>44274</v>
          </cell>
        </row>
        <row r="6971">
          <cell r="A6971" t="str">
            <v>JPYINR2131977PE</v>
          </cell>
          <cell r="B6971">
            <v>1340419</v>
          </cell>
          <cell r="C6971">
            <v>44274</v>
          </cell>
        </row>
        <row r="6972">
          <cell r="A6972" t="str">
            <v>JPYINR21APR62.25CE</v>
          </cell>
          <cell r="B6972">
            <v>3407875</v>
          </cell>
          <cell r="C6972">
            <v>44314</v>
          </cell>
        </row>
        <row r="6973">
          <cell r="A6973" t="str">
            <v>JPYINR21APR62.25PE</v>
          </cell>
          <cell r="B6973">
            <v>3408131</v>
          </cell>
          <cell r="C6973">
            <v>44314</v>
          </cell>
        </row>
        <row r="6974">
          <cell r="A6974" t="str">
            <v>JPYINR21APR62.5CE</v>
          </cell>
          <cell r="B6974">
            <v>1769731</v>
          </cell>
          <cell r="C6974">
            <v>44314</v>
          </cell>
        </row>
        <row r="6975">
          <cell r="A6975" t="str">
            <v>JPYINR21APR62.5PE</v>
          </cell>
          <cell r="B6975">
            <v>1769987</v>
          </cell>
          <cell r="C6975">
            <v>44314</v>
          </cell>
        </row>
        <row r="6976">
          <cell r="A6976" t="str">
            <v>JPYINR21APR62.75CE</v>
          </cell>
          <cell r="B6976">
            <v>3078147</v>
          </cell>
          <cell r="C6976">
            <v>44314</v>
          </cell>
        </row>
        <row r="6977">
          <cell r="A6977" t="str">
            <v>JPYINR21APR62.75PE</v>
          </cell>
          <cell r="B6977">
            <v>3078403</v>
          </cell>
          <cell r="C6977">
            <v>44314</v>
          </cell>
        </row>
        <row r="6978">
          <cell r="A6978" t="str">
            <v>JPYINR21APR63.25CE</v>
          </cell>
          <cell r="B6978">
            <v>2514691</v>
          </cell>
          <cell r="C6978">
            <v>44314</v>
          </cell>
        </row>
        <row r="6979">
          <cell r="A6979" t="str">
            <v>JPYINR21APR63.25PE</v>
          </cell>
          <cell r="B6979">
            <v>2514947</v>
          </cell>
          <cell r="C6979">
            <v>44314</v>
          </cell>
        </row>
        <row r="6980">
          <cell r="A6980" t="str">
            <v>JPYINR21APR63.5CE</v>
          </cell>
          <cell r="B6980">
            <v>1051139</v>
          </cell>
          <cell r="C6980">
            <v>44314</v>
          </cell>
        </row>
        <row r="6981">
          <cell r="A6981" t="str">
            <v>JPYINR21APR63.5PE</v>
          </cell>
          <cell r="B6981">
            <v>1054979</v>
          </cell>
          <cell r="C6981">
            <v>44314</v>
          </cell>
        </row>
        <row r="6982">
          <cell r="A6982" t="str">
            <v>JPYINR21APR63.75CE</v>
          </cell>
          <cell r="B6982">
            <v>1057795</v>
          </cell>
          <cell r="C6982">
            <v>44314</v>
          </cell>
        </row>
        <row r="6983">
          <cell r="A6983" t="str">
            <v>JPYINR21APR63.75PE</v>
          </cell>
          <cell r="B6983">
            <v>1058051</v>
          </cell>
          <cell r="C6983">
            <v>44314</v>
          </cell>
        </row>
        <row r="6984">
          <cell r="A6984" t="str">
            <v>JPYINR21APR63CE</v>
          </cell>
          <cell r="B6984">
            <v>2986755</v>
          </cell>
          <cell r="C6984">
            <v>44314</v>
          </cell>
        </row>
        <row r="6985">
          <cell r="A6985" t="str">
            <v>JPYINR21APR63PE</v>
          </cell>
          <cell r="B6985">
            <v>2987011</v>
          </cell>
          <cell r="C6985">
            <v>44314</v>
          </cell>
        </row>
        <row r="6986">
          <cell r="A6986" t="str">
            <v>JPYINR21APR64.25CE</v>
          </cell>
          <cell r="B6986">
            <v>2510339</v>
          </cell>
          <cell r="C6986">
            <v>44314</v>
          </cell>
        </row>
        <row r="6987">
          <cell r="A6987" t="str">
            <v>JPYINR21APR64.25PE</v>
          </cell>
          <cell r="B6987">
            <v>2510595</v>
          </cell>
          <cell r="C6987">
            <v>44314</v>
          </cell>
        </row>
        <row r="6988">
          <cell r="A6988" t="str">
            <v>JPYINR21APR64.5CE</v>
          </cell>
          <cell r="B6988">
            <v>2510851</v>
          </cell>
          <cell r="C6988">
            <v>44314</v>
          </cell>
        </row>
        <row r="6989">
          <cell r="A6989" t="str">
            <v>JPYINR21APR64.5PE</v>
          </cell>
          <cell r="B6989">
            <v>2511107</v>
          </cell>
          <cell r="C6989">
            <v>44314</v>
          </cell>
        </row>
        <row r="6990">
          <cell r="A6990" t="str">
            <v>JPYINR21APR64.75CE</v>
          </cell>
          <cell r="B6990">
            <v>2511363</v>
          </cell>
          <cell r="C6990">
            <v>44314</v>
          </cell>
        </row>
        <row r="6991">
          <cell r="A6991" t="str">
            <v>JPYINR21APR64.75PE</v>
          </cell>
          <cell r="B6991">
            <v>2511619</v>
          </cell>
          <cell r="C6991">
            <v>44314</v>
          </cell>
        </row>
        <row r="6992">
          <cell r="A6992" t="str">
            <v>JPYINR21APR64CE</v>
          </cell>
          <cell r="B6992">
            <v>914179</v>
          </cell>
          <cell r="C6992">
            <v>44314</v>
          </cell>
        </row>
        <row r="6993">
          <cell r="A6993" t="str">
            <v>JPYINR21APR64PE</v>
          </cell>
          <cell r="B6993">
            <v>914435</v>
          </cell>
          <cell r="C6993">
            <v>44314</v>
          </cell>
        </row>
        <row r="6994">
          <cell r="A6994" t="str">
            <v>JPYINR21APR65.25CE</v>
          </cell>
          <cell r="B6994">
            <v>2512643</v>
          </cell>
          <cell r="C6994">
            <v>44314</v>
          </cell>
        </row>
        <row r="6995">
          <cell r="A6995" t="str">
            <v>JPYINR21APR65.25PE</v>
          </cell>
          <cell r="B6995">
            <v>2512899</v>
          </cell>
          <cell r="C6995">
            <v>44314</v>
          </cell>
        </row>
        <row r="6996">
          <cell r="A6996" t="str">
            <v>JPYINR21APR65.5CE</v>
          </cell>
          <cell r="B6996">
            <v>2513155</v>
          </cell>
          <cell r="C6996">
            <v>44314</v>
          </cell>
        </row>
        <row r="6997">
          <cell r="A6997" t="str">
            <v>JPYINR21APR65.5PE</v>
          </cell>
          <cell r="B6997">
            <v>2513411</v>
          </cell>
          <cell r="C6997">
            <v>44314</v>
          </cell>
        </row>
        <row r="6998">
          <cell r="A6998" t="str">
            <v>JPYINR21APR65.75CE</v>
          </cell>
          <cell r="B6998">
            <v>2517763</v>
          </cell>
          <cell r="C6998">
            <v>44314</v>
          </cell>
        </row>
        <row r="6999">
          <cell r="A6999" t="str">
            <v>JPYINR21APR65.75PE</v>
          </cell>
          <cell r="B6999">
            <v>2518019</v>
          </cell>
          <cell r="C6999">
            <v>44314</v>
          </cell>
        </row>
        <row r="7000">
          <cell r="A7000" t="str">
            <v>JPYINR21APR65CE</v>
          </cell>
          <cell r="B7000">
            <v>2511875</v>
          </cell>
          <cell r="C7000">
            <v>44314</v>
          </cell>
        </row>
        <row r="7001">
          <cell r="A7001" t="str">
            <v>JPYINR21APR65PE</v>
          </cell>
          <cell r="B7001">
            <v>2512131</v>
          </cell>
          <cell r="C7001">
            <v>44314</v>
          </cell>
        </row>
        <row r="7002">
          <cell r="A7002" t="str">
            <v>JPYINR21APR66.25CE</v>
          </cell>
          <cell r="B7002">
            <v>2518787</v>
          </cell>
          <cell r="C7002">
            <v>44314</v>
          </cell>
        </row>
        <row r="7003">
          <cell r="A7003" t="str">
            <v>JPYINR21APR66.25PE</v>
          </cell>
          <cell r="B7003">
            <v>2519043</v>
          </cell>
          <cell r="C7003">
            <v>44314</v>
          </cell>
        </row>
        <row r="7004">
          <cell r="A7004" t="str">
            <v>JPYINR21APR66.5CE</v>
          </cell>
          <cell r="B7004">
            <v>2519299</v>
          </cell>
          <cell r="C7004">
            <v>44314</v>
          </cell>
        </row>
        <row r="7005">
          <cell r="A7005" t="str">
            <v>JPYINR21APR66.5PE</v>
          </cell>
          <cell r="B7005">
            <v>2519555</v>
          </cell>
          <cell r="C7005">
            <v>44314</v>
          </cell>
        </row>
        <row r="7006">
          <cell r="A7006" t="str">
            <v>JPYINR21APR66.75CE</v>
          </cell>
          <cell r="B7006">
            <v>2519811</v>
          </cell>
          <cell r="C7006">
            <v>44314</v>
          </cell>
        </row>
        <row r="7007">
          <cell r="A7007" t="str">
            <v>JPYINR21APR66.75PE</v>
          </cell>
          <cell r="B7007">
            <v>2520067</v>
          </cell>
          <cell r="C7007">
            <v>44314</v>
          </cell>
        </row>
        <row r="7008">
          <cell r="A7008" t="str">
            <v>JPYINR21APR66CE</v>
          </cell>
          <cell r="B7008">
            <v>2518275</v>
          </cell>
          <cell r="C7008">
            <v>44314</v>
          </cell>
        </row>
        <row r="7009">
          <cell r="A7009" t="str">
            <v>JPYINR21APR66PE</v>
          </cell>
          <cell r="B7009">
            <v>2518531</v>
          </cell>
          <cell r="C7009">
            <v>44314</v>
          </cell>
        </row>
        <row r="7010">
          <cell r="A7010" t="str">
            <v>JPYINR21APR67.25CE</v>
          </cell>
          <cell r="B7010">
            <v>2533635</v>
          </cell>
          <cell r="C7010">
            <v>44314</v>
          </cell>
        </row>
        <row r="7011">
          <cell r="A7011" t="str">
            <v>JPYINR21APR67.25PE</v>
          </cell>
          <cell r="B7011">
            <v>2533891</v>
          </cell>
          <cell r="C7011">
            <v>44314</v>
          </cell>
        </row>
        <row r="7012">
          <cell r="A7012" t="str">
            <v>JPYINR21APR67.5CE</v>
          </cell>
          <cell r="B7012">
            <v>2534147</v>
          </cell>
          <cell r="C7012">
            <v>44314</v>
          </cell>
        </row>
        <row r="7013">
          <cell r="A7013" t="str">
            <v>JPYINR21APR67.5PE</v>
          </cell>
          <cell r="B7013">
            <v>2534403</v>
          </cell>
          <cell r="C7013">
            <v>44314</v>
          </cell>
        </row>
        <row r="7014">
          <cell r="A7014" t="str">
            <v>JPYINR21APR67.75CE</v>
          </cell>
          <cell r="B7014">
            <v>2534659</v>
          </cell>
          <cell r="C7014">
            <v>44314</v>
          </cell>
        </row>
        <row r="7015">
          <cell r="A7015" t="str">
            <v>JPYINR21APR67.75PE</v>
          </cell>
          <cell r="B7015">
            <v>2534915</v>
          </cell>
          <cell r="C7015">
            <v>44314</v>
          </cell>
        </row>
        <row r="7016">
          <cell r="A7016" t="str">
            <v>JPYINR21APR67CE</v>
          </cell>
          <cell r="B7016">
            <v>2520323</v>
          </cell>
          <cell r="C7016">
            <v>44314</v>
          </cell>
        </row>
        <row r="7017">
          <cell r="A7017" t="str">
            <v>JPYINR21APR67PE</v>
          </cell>
          <cell r="B7017">
            <v>2520579</v>
          </cell>
          <cell r="C7017">
            <v>44314</v>
          </cell>
        </row>
        <row r="7018">
          <cell r="A7018" t="str">
            <v>JPYINR21APR68.25CE</v>
          </cell>
          <cell r="B7018">
            <v>2535683</v>
          </cell>
          <cell r="C7018">
            <v>44314</v>
          </cell>
        </row>
        <row r="7019">
          <cell r="A7019" t="str">
            <v>JPYINR21APR68.25PE</v>
          </cell>
          <cell r="B7019">
            <v>2535939</v>
          </cell>
          <cell r="C7019">
            <v>44314</v>
          </cell>
        </row>
        <row r="7020">
          <cell r="A7020" t="str">
            <v>JPYINR21APR68.5CE</v>
          </cell>
          <cell r="B7020">
            <v>2545411</v>
          </cell>
          <cell r="C7020">
            <v>44314</v>
          </cell>
        </row>
        <row r="7021">
          <cell r="A7021" t="str">
            <v>JPYINR21APR68.5PE</v>
          </cell>
          <cell r="B7021">
            <v>2545667</v>
          </cell>
          <cell r="C7021">
            <v>44314</v>
          </cell>
        </row>
        <row r="7022">
          <cell r="A7022" t="str">
            <v>JPYINR21APR68.75CE</v>
          </cell>
          <cell r="B7022">
            <v>2545923</v>
          </cell>
          <cell r="C7022">
            <v>44314</v>
          </cell>
        </row>
        <row r="7023">
          <cell r="A7023" t="str">
            <v>JPYINR21APR68.75PE</v>
          </cell>
          <cell r="B7023">
            <v>2546179</v>
          </cell>
          <cell r="C7023">
            <v>44314</v>
          </cell>
        </row>
        <row r="7024">
          <cell r="A7024" t="str">
            <v>JPYINR21APR68CE</v>
          </cell>
          <cell r="B7024">
            <v>2535171</v>
          </cell>
          <cell r="C7024">
            <v>44314</v>
          </cell>
        </row>
        <row r="7025">
          <cell r="A7025" t="str">
            <v>JPYINR21APR68PE</v>
          </cell>
          <cell r="B7025">
            <v>2535427</v>
          </cell>
          <cell r="C7025">
            <v>44314</v>
          </cell>
        </row>
        <row r="7026">
          <cell r="A7026" t="str">
            <v>JPYINR21APR69.25CE</v>
          </cell>
          <cell r="B7026">
            <v>2546947</v>
          </cell>
          <cell r="C7026">
            <v>44314</v>
          </cell>
        </row>
        <row r="7027">
          <cell r="A7027" t="str">
            <v>JPYINR21APR69.25PE</v>
          </cell>
          <cell r="B7027">
            <v>2547203</v>
          </cell>
          <cell r="C7027">
            <v>44314</v>
          </cell>
        </row>
        <row r="7028">
          <cell r="A7028" t="str">
            <v>JPYINR21APR69.5CE</v>
          </cell>
          <cell r="B7028">
            <v>2547459</v>
          </cell>
          <cell r="C7028">
            <v>44314</v>
          </cell>
        </row>
        <row r="7029">
          <cell r="A7029" t="str">
            <v>JPYINR21APR69.5PE</v>
          </cell>
          <cell r="B7029">
            <v>2547715</v>
          </cell>
          <cell r="C7029">
            <v>44314</v>
          </cell>
        </row>
        <row r="7030">
          <cell r="A7030" t="str">
            <v>JPYINR21APR69.75CE</v>
          </cell>
          <cell r="B7030">
            <v>2547971</v>
          </cell>
          <cell r="C7030">
            <v>44314</v>
          </cell>
        </row>
        <row r="7031">
          <cell r="A7031" t="str">
            <v>JPYINR21APR69.75PE</v>
          </cell>
          <cell r="B7031">
            <v>2548227</v>
          </cell>
          <cell r="C7031">
            <v>44314</v>
          </cell>
        </row>
        <row r="7032">
          <cell r="A7032" t="str">
            <v>JPYINR21APR69CE</v>
          </cell>
          <cell r="B7032">
            <v>2546435</v>
          </cell>
          <cell r="C7032">
            <v>44314</v>
          </cell>
        </row>
        <row r="7033">
          <cell r="A7033" t="str">
            <v>JPYINR21APR69PE</v>
          </cell>
          <cell r="B7033">
            <v>2546691</v>
          </cell>
          <cell r="C7033">
            <v>44314</v>
          </cell>
        </row>
        <row r="7034">
          <cell r="A7034" t="str">
            <v>JPYINR21APR70.25CE</v>
          </cell>
          <cell r="B7034">
            <v>2548995</v>
          </cell>
          <cell r="C7034">
            <v>44314</v>
          </cell>
        </row>
        <row r="7035">
          <cell r="A7035" t="str">
            <v>JPYINR21APR70.25PE</v>
          </cell>
          <cell r="B7035">
            <v>2549251</v>
          </cell>
          <cell r="C7035">
            <v>44314</v>
          </cell>
        </row>
        <row r="7036">
          <cell r="A7036" t="str">
            <v>JPYINR21APR70.5CE</v>
          </cell>
          <cell r="B7036">
            <v>2559747</v>
          </cell>
          <cell r="C7036">
            <v>44314</v>
          </cell>
        </row>
        <row r="7037">
          <cell r="A7037" t="str">
            <v>JPYINR21APR70.5PE</v>
          </cell>
          <cell r="B7037">
            <v>2560003</v>
          </cell>
          <cell r="C7037">
            <v>44314</v>
          </cell>
        </row>
        <row r="7038">
          <cell r="A7038" t="str">
            <v>JPYINR21APR70.75CE</v>
          </cell>
          <cell r="B7038">
            <v>2560259</v>
          </cell>
          <cell r="C7038">
            <v>44314</v>
          </cell>
        </row>
        <row r="7039">
          <cell r="A7039" t="str">
            <v>JPYINR21APR70.75PE</v>
          </cell>
          <cell r="B7039">
            <v>2560515</v>
          </cell>
          <cell r="C7039">
            <v>44314</v>
          </cell>
        </row>
        <row r="7040">
          <cell r="A7040" t="str">
            <v>JPYINR21APR70CE</v>
          </cell>
          <cell r="B7040">
            <v>2548483</v>
          </cell>
          <cell r="C7040">
            <v>44314</v>
          </cell>
        </row>
        <row r="7041">
          <cell r="A7041" t="str">
            <v>JPYINR21APR70PE</v>
          </cell>
          <cell r="B7041">
            <v>2548739</v>
          </cell>
          <cell r="C7041">
            <v>44314</v>
          </cell>
        </row>
        <row r="7042">
          <cell r="A7042" t="str">
            <v>JPYINR21APR71.25CE</v>
          </cell>
          <cell r="B7042">
            <v>2561283</v>
          </cell>
          <cell r="C7042">
            <v>44314</v>
          </cell>
        </row>
        <row r="7043">
          <cell r="A7043" t="str">
            <v>JPYINR21APR71.25PE</v>
          </cell>
          <cell r="B7043">
            <v>2561539</v>
          </cell>
          <cell r="C7043">
            <v>44314</v>
          </cell>
        </row>
        <row r="7044">
          <cell r="A7044" t="str">
            <v>JPYINR21APR71.5CE</v>
          </cell>
          <cell r="B7044">
            <v>2609923</v>
          </cell>
          <cell r="C7044">
            <v>44314</v>
          </cell>
        </row>
        <row r="7045">
          <cell r="A7045" t="str">
            <v>JPYINR21APR71.5PE</v>
          </cell>
          <cell r="B7045">
            <v>2610179</v>
          </cell>
          <cell r="C7045">
            <v>44314</v>
          </cell>
        </row>
        <row r="7046">
          <cell r="A7046" t="str">
            <v>JPYINR21APR71.75CE</v>
          </cell>
          <cell r="B7046">
            <v>2610435</v>
          </cell>
          <cell r="C7046">
            <v>44314</v>
          </cell>
        </row>
        <row r="7047">
          <cell r="A7047" t="str">
            <v>JPYINR21APR71.75PE</v>
          </cell>
          <cell r="B7047">
            <v>2610691</v>
          </cell>
          <cell r="C7047">
            <v>44314</v>
          </cell>
        </row>
        <row r="7048">
          <cell r="A7048" t="str">
            <v>JPYINR21APR71CE</v>
          </cell>
          <cell r="B7048">
            <v>2560771</v>
          </cell>
          <cell r="C7048">
            <v>44314</v>
          </cell>
        </row>
        <row r="7049">
          <cell r="A7049" t="str">
            <v>JPYINR21APR71PE</v>
          </cell>
          <cell r="B7049">
            <v>2561027</v>
          </cell>
          <cell r="C7049">
            <v>44314</v>
          </cell>
        </row>
        <row r="7050">
          <cell r="A7050" t="str">
            <v>JPYINR21APR72.25CE</v>
          </cell>
          <cell r="B7050">
            <v>2619651</v>
          </cell>
          <cell r="C7050">
            <v>44314</v>
          </cell>
        </row>
        <row r="7051">
          <cell r="A7051" t="str">
            <v>JPYINR21APR72.25PE</v>
          </cell>
          <cell r="B7051">
            <v>2619907</v>
          </cell>
          <cell r="C7051">
            <v>44314</v>
          </cell>
        </row>
        <row r="7052">
          <cell r="A7052" t="str">
            <v>JPYINR21APR72.5CE</v>
          </cell>
          <cell r="B7052">
            <v>2620163</v>
          </cell>
          <cell r="C7052">
            <v>44314</v>
          </cell>
        </row>
        <row r="7053">
          <cell r="A7053" t="str">
            <v>JPYINR21APR72.5PE</v>
          </cell>
          <cell r="B7053">
            <v>2620419</v>
          </cell>
          <cell r="C7053">
            <v>44314</v>
          </cell>
        </row>
        <row r="7054">
          <cell r="A7054" t="str">
            <v>JPYINR21APR72.75CE</v>
          </cell>
          <cell r="B7054">
            <v>2628867</v>
          </cell>
          <cell r="C7054">
            <v>44314</v>
          </cell>
        </row>
        <row r="7055">
          <cell r="A7055" t="str">
            <v>JPYINR21APR72.75PE</v>
          </cell>
          <cell r="B7055">
            <v>2629123</v>
          </cell>
          <cell r="C7055">
            <v>44314</v>
          </cell>
        </row>
        <row r="7056">
          <cell r="A7056" t="str">
            <v>JPYINR21APR72CE</v>
          </cell>
          <cell r="B7056">
            <v>2610947</v>
          </cell>
          <cell r="C7056">
            <v>44314</v>
          </cell>
        </row>
        <row r="7057">
          <cell r="A7057" t="str">
            <v>JPYINR21APR72PE</v>
          </cell>
          <cell r="B7057">
            <v>2611203</v>
          </cell>
          <cell r="C7057">
            <v>44314</v>
          </cell>
        </row>
        <row r="7058">
          <cell r="A7058" t="str">
            <v>JPYINR21APR73.25CE</v>
          </cell>
          <cell r="B7058">
            <v>2631171</v>
          </cell>
          <cell r="C7058">
            <v>44314</v>
          </cell>
        </row>
        <row r="7059">
          <cell r="A7059" t="str">
            <v>JPYINR21APR73.25PE</v>
          </cell>
          <cell r="B7059">
            <v>2631427</v>
          </cell>
          <cell r="C7059">
            <v>44314</v>
          </cell>
        </row>
        <row r="7060">
          <cell r="A7060" t="str">
            <v>JPYINR21APR73.5CE</v>
          </cell>
          <cell r="B7060">
            <v>2631683</v>
          </cell>
          <cell r="C7060">
            <v>44314</v>
          </cell>
        </row>
        <row r="7061">
          <cell r="A7061" t="str">
            <v>JPYINR21APR73.5PE</v>
          </cell>
          <cell r="B7061">
            <v>2631939</v>
          </cell>
          <cell r="C7061">
            <v>44314</v>
          </cell>
        </row>
        <row r="7062">
          <cell r="A7062" t="str">
            <v>JPYINR21APR73.75CE</v>
          </cell>
          <cell r="B7062">
            <v>2632195</v>
          </cell>
          <cell r="C7062">
            <v>44314</v>
          </cell>
        </row>
        <row r="7063">
          <cell r="A7063" t="str">
            <v>JPYINR21APR73.75PE</v>
          </cell>
          <cell r="B7063">
            <v>2632451</v>
          </cell>
          <cell r="C7063">
            <v>44314</v>
          </cell>
        </row>
        <row r="7064">
          <cell r="A7064" t="str">
            <v>JPYINR21APR73CE</v>
          </cell>
          <cell r="B7064">
            <v>2630659</v>
          </cell>
          <cell r="C7064">
            <v>44314</v>
          </cell>
        </row>
        <row r="7065">
          <cell r="A7065" t="str">
            <v>JPYINR21APR73PE</v>
          </cell>
          <cell r="B7065">
            <v>2630915</v>
          </cell>
          <cell r="C7065">
            <v>44314</v>
          </cell>
        </row>
        <row r="7066">
          <cell r="A7066" t="str">
            <v>JPYINR21APR74.25CE</v>
          </cell>
          <cell r="B7066">
            <v>2831363</v>
          </cell>
          <cell r="C7066">
            <v>44314</v>
          </cell>
        </row>
        <row r="7067">
          <cell r="A7067" t="str">
            <v>JPYINR21APR74.25PE</v>
          </cell>
          <cell r="B7067">
            <v>2831619</v>
          </cell>
          <cell r="C7067">
            <v>44314</v>
          </cell>
        </row>
        <row r="7068">
          <cell r="A7068" t="str">
            <v>JPYINR21APR74.5CE</v>
          </cell>
          <cell r="B7068">
            <v>2831875</v>
          </cell>
          <cell r="C7068">
            <v>44314</v>
          </cell>
        </row>
        <row r="7069">
          <cell r="A7069" t="str">
            <v>JPYINR21APR74.5PE</v>
          </cell>
          <cell r="B7069">
            <v>2832131</v>
          </cell>
          <cell r="C7069">
            <v>44314</v>
          </cell>
        </row>
        <row r="7070">
          <cell r="A7070" t="str">
            <v>JPYINR21APR74.75CE</v>
          </cell>
          <cell r="B7070">
            <v>2832387</v>
          </cell>
          <cell r="C7070">
            <v>44314</v>
          </cell>
        </row>
        <row r="7071">
          <cell r="A7071" t="str">
            <v>JPYINR21APR74.75PE</v>
          </cell>
          <cell r="B7071">
            <v>2832643</v>
          </cell>
          <cell r="C7071">
            <v>44314</v>
          </cell>
        </row>
        <row r="7072">
          <cell r="A7072" t="str">
            <v>JPYINR21APR74CE</v>
          </cell>
          <cell r="B7072">
            <v>2828291</v>
          </cell>
          <cell r="C7072">
            <v>44314</v>
          </cell>
        </row>
        <row r="7073">
          <cell r="A7073" t="str">
            <v>JPYINR21APR74PE</v>
          </cell>
          <cell r="B7073">
            <v>2828547</v>
          </cell>
          <cell r="C7073">
            <v>44314</v>
          </cell>
        </row>
        <row r="7074">
          <cell r="A7074" t="str">
            <v>JPYINR21APR75.25CE</v>
          </cell>
          <cell r="B7074">
            <v>2833411</v>
          </cell>
          <cell r="C7074">
            <v>44314</v>
          </cell>
        </row>
        <row r="7075">
          <cell r="A7075" t="str">
            <v>JPYINR21APR75.25PE</v>
          </cell>
          <cell r="B7075">
            <v>2833667</v>
          </cell>
          <cell r="C7075">
            <v>44314</v>
          </cell>
        </row>
        <row r="7076">
          <cell r="A7076" t="str">
            <v>JPYINR21APR75.5CE</v>
          </cell>
          <cell r="B7076">
            <v>2833923</v>
          </cell>
          <cell r="C7076">
            <v>44314</v>
          </cell>
        </row>
        <row r="7077">
          <cell r="A7077" t="str">
            <v>JPYINR21APR75.5PE</v>
          </cell>
          <cell r="B7077">
            <v>2834179</v>
          </cell>
          <cell r="C7077">
            <v>44314</v>
          </cell>
        </row>
        <row r="7078">
          <cell r="A7078" t="str">
            <v>JPYINR21APR75.75CE</v>
          </cell>
          <cell r="B7078">
            <v>2834435</v>
          </cell>
          <cell r="C7078">
            <v>44314</v>
          </cell>
        </row>
        <row r="7079">
          <cell r="A7079" t="str">
            <v>JPYINR21APR75.75PE</v>
          </cell>
          <cell r="B7079">
            <v>2834691</v>
          </cell>
          <cell r="C7079">
            <v>44314</v>
          </cell>
        </row>
        <row r="7080">
          <cell r="A7080" t="str">
            <v>JPYINR21APR75CE</v>
          </cell>
          <cell r="B7080">
            <v>2832899</v>
          </cell>
          <cell r="C7080">
            <v>44314</v>
          </cell>
        </row>
        <row r="7081">
          <cell r="A7081" t="str">
            <v>JPYINR21APR75PE</v>
          </cell>
          <cell r="B7081">
            <v>2833155</v>
          </cell>
          <cell r="C7081">
            <v>44314</v>
          </cell>
        </row>
        <row r="7082">
          <cell r="A7082" t="str">
            <v>JPYINR21APR76.25CE</v>
          </cell>
          <cell r="B7082">
            <v>2835459</v>
          </cell>
          <cell r="C7082">
            <v>44314</v>
          </cell>
        </row>
        <row r="7083">
          <cell r="A7083" t="str">
            <v>JPYINR21APR76.25PE</v>
          </cell>
          <cell r="B7083">
            <v>2835715</v>
          </cell>
          <cell r="C7083">
            <v>44314</v>
          </cell>
        </row>
        <row r="7084">
          <cell r="A7084" t="str">
            <v>JPYINR21APR76CE</v>
          </cell>
          <cell r="B7084">
            <v>2834947</v>
          </cell>
          <cell r="C7084">
            <v>44314</v>
          </cell>
        </row>
        <row r="7085">
          <cell r="A7085" t="str">
            <v>JPYINR21APR76PE</v>
          </cell>
          <cell r="B7085">
            <v>2835203</v>
          </cell>
          <cell r="C7085">
            <v>44314</v>
          </cell>
        </row>
        <row r="7086">
          <cell r="A7086" t="str">
            <v>JPYINR2133162.25CE</v>
          </cell>
          <cell r="B7086">
            <v>3405827</v>
          </cell>
          <cell r="C7086">
            <v>44286</v>
          </cell>
        </row>
        <row r="7087">
          <cell r="A7087" t="str">
            <v>JPYINR2133162.25PE</v>
          </cell>
          <cell r="B7087">
            <v>3406083</v>
          </cell>
          <cell r="C7087">
            <v>44286</v>
          </cell>
        </row>
        <row r="7088">
          <cell r="A7088" t="str">
            <v>JPYINR2133162.5CE</v>
          </cell>
          <cell r="B7088">
            <v>1767683</v>
          </cell>
          <cell r="C7088">
            <v>44286</v>
          </cell>
        </row>
        <row r="7089">
          <cell r="A7089" t="str">
            <v>JPYINR2133162.5PE</v>
          </cell>
          <cell r="B7089">
            <v>1767939</v>
          </cell>
          <cell r="C7089">
            <v>44286</v>
          </cell>
        </row>
        <row r="7090">
          <cell r="A7090" t="str">
            <v>JPYINR2133162.75CE</v>
          </cell>
          <cell r="B7090">
            <v>3076099</v>
          </cell>
          <cell r="C7090">
            <v>44286</v>
          </cell>
        </row>
        <row r="7091">
          <cell r="A7091" t="str">
            <v>JPYINR2133162.75PE</v>
          </cell>
          <cell r="B7091">
            <v>3076355</v>
          </cell>
          <cell r="C7091">
            <v>44286</v>
          </cell>
        </row>
        <row r="7092">
          <cell r="A7092" t="str">
            <v>JPYINR2133163.25CE</v>
          </cell>
          <cell r="B7092">
            <v>2338563</v>
          </cell>
          <cell r="C7092">
            <v>44286</v>
          </cell>
        </row>
        <row r="7093">
          <cell r="A7093" t="str">
            <v>JPYINR2133163.25PE</v>
          </cell>
          <cell r="B7093">
            <v>2341379</v>
          </cell>
          <cell r="C7093">
            <v>44286</v>
          </cell>
        </row>
        <row r="7094">
          <cell r="A7094" t="str">
            <v>JPYINR2133163.5CE</v>
          </cell>
          <cell r="B7094">
            <v>1016067</v>
          </cell>
          <cell r="C7094">
            <v>44286</v>
          </cell>
        </row>
        <row r="7095">
          <cell r="A7095" t="str">
            <v>JPYINR2133163.5PE</v>
          </cell>
          <cell r="B7095">
            <v>1016323</v>
          </cell>
          <cell r="C7095">
            <v>44286</v>
          </cell>
        </row>
        <row r="7096">
          <cell r="A7096" t="str">
            <v>JPYINR2133163.75CE</v>
          </cell>
          <cell r="B7096">
            <v>1016579</v>
          </cell>
          <cell r="C7096">
            <v>44286</v>
          </cell>
        </row>
        <row r="7097">
          <cell r="A7097" t="str">
            <v>JPYINR2133163.75PE</v>
          </cell>
          <cell r="B7097">
            <v>1016835</v>
          </cell>
          <cell r="C7097">
            <v>44286</v>
          </cell>
        </row>
        <row r="7098">
          <cell r="A7098" t="str">
            <v>JPYINR2133163CE</v>
          </cell>
          <cell r="B7098">
            <v>2984707</v>
          </cell>
          <cell r="C7098">
            <v>44286</v>
          </cell>
        </row>
        <row r="7099">
          <cell r="A7099" t="str">
            <v>JPYINR2133163PE</v>
          </cell>
          <cell r="B7099">
            <v>2984963</v>
          </cell>
          <cell r="C7099">
            <v>44286</v>
          </cell>
        </row>
        <row r="7100">
          <cell r="A7100" t="str">
            <v>JPYINR2133164.25CE</v>
          </cell>
          <cell r="B7100">
            <v>666115</v>
          </cell>
          <cell r="C7100">
            <v>44286</v>
          </cell>
        </row>
        <row r="7101">
          <cell r="A7101" t="str">
            <v>JPYINR2133164.25PE</v>
          </cell>
          <cell r="B7101">
            <v>666371</v>
          </cell>
          <cell r="C7101">
            <v>44286</v>
          </cell>
        </row>
        <row r="7102">
          <cell r="A7102" t="str">
            <v>JPYINR2133164.5CE</v>
          </cell>
          <cell r="B7102">
            <v>2023427</v>
          </cell>
          <cell r="C7102">
            <v>44286</v>
          </cell>
        </row>
        <row r="7103">
          <cell r="A7103" t="str">
            <v>JPYINR2133164.5PE</v>
          </cell>
          <cell r="B7103">
            <v>2023683</v>
          </cell>
          <cell r="C7103">
            <v>44286</v>
          </cell>
        </row>
        <row r="7104">
          <cell r="A7104" t="str">
            <v>JPYINR2133164.75CE</v>
          </cell>
          <cell r="B7104">
            <v>1179395</v>
          </cell>
          <cell r="C7104">
            <v>44286</v>
          </cell>
        </row>
        <row r="7105">
          <cell r="A7105" t="str">
            <v>JPYINR2133164.75PE</v>
          </cell>
          <cell r="B7105">
            <v>1185283</v>
          </cell>
          <cell r="C7105">
            <v>44286</v>
          </cell>
        </row>
        <row r="7106">
          <cell r="A7106" t="str">
            <v>JPYINR2133164CE</v>
          </cell>
          <cell r="B7106">
            <v>769539</v>
          </cell>
          <cell r="C7106">
            <v>44286</v>
          </cell>
        </row>
        <row r="7107">
          <cell r="A7107" t="str">
            <v>JPYINR2133164PE</v>
          </cell>
          <cell r="B7107">
            <v>773379</v>
          </cell>
          <cell r="C7107">
            <v>44286</v>
          </cell>
        </row>
        <row r="7108">
          <cell r="A7108" t="str">
            <v>JPYINR2133165.25CE</v>
          </cell>
          <cell r="B7108">
            <v>1186051</v>
          </cell>
          <cell r="C7108">
            <v>44286</v>
          </cell>
        </row>
        <row r="7109">
          <cell r="A7109" t="str">
            <v>JPYINR2133165.25PE</v>
          </cell>
          <cell r="B7109">
            <v>1186307</v>
          </cell>
          <cell r="C7109">
            <v>44286</v>
          </cell>
        </row>
        <row r="7110">
          <cell r="A7110" t="str">
            <v>JPYINR2133165.5CE</v>
          </cell>
          <cell r="B7110">
            <v>1186563</v>
          </cell>
          <cell r="C7110">
            <v>44286</v>
          </cell>
        </row>
        <row r="7111">
          <cell r="A7111" t="str">
            <v>JPYINR2133165.5PE</v>
          </cell>
          <cell r="B7111">
            <v>1188355</v>
          </cell>
          <cell r="C7111">
            <v>44286</v>
          </cell>
        </row>
        <row r="7112">
          <cell r="A7112" t="str">
            <v>JPYINR2133165.75CE</v>
          </cell>
          <cell r="B7112">
            <v>1188611</v>
          </cell>
          <cell r="C7112">
            <v>44286</v>
          </cell>
        </row>
        <row r="7113">
          <cell r="A7113" t="str">
            <v>JPYINR2133165.75PE</v>
          </cell>
          <cell r="B7113">
            <v>1193219</v>
          </cell>
          <cell r="C7113">
            <v>44286</v>
          </cell>
        </row>
        <row r="7114">
          <cell r="A7114" t="str">
            <v>JPYINR2133165CE</v>
          </cell>
          <cell r="B7114">
            <v>1185539</v>
          </cell>
          <cell r="C7114">
            <v>44286</v>
          </cell>
        </row>
        <row r="7115">
          <cell r="A7115" t="str">
            <v>JPYINR2133165PE</v>
          </cell>
          <cell r="B7115">
            <v>1185795</v>
          </cell>
          <cell r="C7115">
            <v>44286</v>
          </cell>
        </row>
        <row r="7116">
          <cell r="A7116" t="str">
            <v>JPYINR2133166.25CE</v>
          </cell>
          <cell r="B7116">
            <v>1195523</v>
          </cell>
          <cell r="C7116">
            <v>44286</v>
          </cell>
        </row>
        <row r="7117">
          <cell r="A7117" t="str">
            <v>JPYINR2133166.25PE</v>
          </cell>
          <cell r="B7117">
            <v>1195779</v>
          </cell>
          <cell r="C7117">
            <v>44286</v>
          </cell>
        </row>
        <row r="7118">
          <cell r="A7118" t="str">
            <v>JPYINR2133166.5CE</v>
          </cell>
          <cell r="B7118">
            <v>1196035</v>
          </cell>
          <cell r="C7118">
            <v>44286</v>
          </cell>
        </row>
        <row r="7119">
          <cell r="A7119" t="str">
            <v>JPYINR2133166.5PE</v>
          </cell>
          <cell r="B7119">
            <v>1196291</v>
          </cell>
          <cell r="C7119">
            <v>44286</v>
          </cell>
        </row>
        <row r="7120">
          <cell r="A7120" t="str">
            <v>JPYINR2133166.75CE</v>
          </cell>
          <cell r="B7120">
            <v>1196547</v>
          </cell>
          <cell r="C7120">
            <v>44286</v>
          </cell>
        </row>
        <row r="7121">
          <cell r="A7121" t="str">
            <v>JPYINR2133166.75PE</v>
          </cell>
          <cell r="B7121">
            <v>1260547</v>
          </cell>
          <cell r="C7121">
            <v>44286</v>
          </cell>
        </row>
        <row r="7122">
          <cell r="A7122" t="str">
            <v>JPYINR2133166CE</v>
          </cell>
          <cell r="B7122">
            <v>1195011</v>
          </cell>
          <cell r="C7122">
            <v>44286</v>
          </cell>
        </row>
        <row r="7123">
          <cell r="A7123" t="str">
            <v>JPYINR2133166PE</v>
          </cell>
          <cell r="B7123">
            <v>1195267</v>
          </cell>
          <cell r="C7123">
            <v>44286</v>
          </cell>
        </row>
        <row r="7124">
          <cell r="A7124" t="str">
            <v>JPYINR2133167.25CE</v>
          </cell>
          <cell r="B7124">
            <v>1266947</v>
          </cell>
          <cell r="C7124">
            <v>44286</v>
          </cell>
        </row>
        <row r="7125">
          <cell r="A7125" t="str">
            <v>JPYINR2133167.25PE</v>
          </cell>
          <cell r="B7125">
            <v>1267203</v>
          </cell>
          <cell r="C7125">
            <v>44286</v>
          </cell>
        </row>
        <row r="7126">
          <cell r="A7126" t="str">
            <v>JPYINR2133167.5CE</v>
          </cell>
          <cell r="B7126">
            <v>1267459</v>
          </cell>
          <cell r="C7126">
            <v>44286</v>
          </cell>
        </row>
        <row r="7127">
          <cell r="A7127" t="str">
            <v>JPYINR2133167.5PE</v>
          </cell>
          <cell r="B7127">
            <v>1267715</v>
          </cell>
          <cell r="C7127">
            <v>44286</v>
          </cell>
        </row>
        <row r="7128">
          <cell r="A7128" t="str">
            <v>JPYINR2133167.75CE</v>
          </cell>
          <cell r="B7128">
            <v>1267971</v>
          </cell>
          <cell r="C7128">
            <v>44286</v>
          </cell>
        </row>
        <row r="7129">
          <cell r="A7129" t="str">
            <v>JPYINR2133167.75PE</v>
          </cell>
          <cell r="B7129">
            <v>1271043</v>
          </cell>
          <cell r="C7129">
            <v>44286</v>
          </cell>
        </row>
        <row r="7130">
          <cell r="A7130" t="str">
            <v>JPYINR2133167CE</v>
          </cell>
          <cell r="B7130">
            <v>1266435</v>
          </cell>
          <cell r="C7130">
            <v>44286</v>
          </cell>
        </row>
        <row r="7131">
          <cell r="A7131" t="str">
            <v>JPYINR2133167PE</v>
          </cell>
          <cell r="B7131">
            <v>1266691</v>
          </cell>
          <cell r="C7131">
            <v>44286</v>
          </cell>
        </row>
        <row r="7132">
          <cell r="A7132" t="str">
            <v>JPYINR2133168.25CE</v>
          </cell>
          <cell r="B7132">
            <v>1271811</v>
          </cell>
          <cell r="C7132">
            <v>44286</v>
          </cell>
        </row>
        <row r="7133">
          <cell r="A7133" t="str">
            <v>JPYINR2133168.25PE</v>
          </cell>
          <cell r="B7133">
            <v>1272067</v>
          </cell>
          <cell r="C7133">
            <v>44286</v>
          </cell>
        </row>
        <row r="7134">
          <cell r="A7134" t="str">
            <v>JPYINR2133168.5CE</v>
          </cell>
          <cell r="B7134">
            <v>1272323</v>
          </cell>
          <cell r="C7134">
            <v>44286</v>
          </cell>
        </row>
        <row r="7135">
          <cell r="A7135" t="str">
            <v>JPYINR2133168.5PE</v>
          </cell>
          <cell r="B7135">
            <v>1272579</v>
          </cell>
          <cell r="C7135">
            <v>44286</v>
          </cell>
        </row>
        <row r="7136">
          <cell r="A7136" t="str">
            <v>JPYINR2133168.75CE</v>
          </cell>
          <cell r="B7136">
            <v>1272835</v>
          </cell>
          <cell r="C7136">
            <v>44286</v>
          </cell>
        </row>
        <row r="7137">
          <cell r="A7137" t="str">
            <v>JPYINR2133168.75PE</v>
          </cell>
          <cell r="B7137">
            <v>1273091</v>
          </cell>
          <cell r="C7137">
            <v>44286</v>
          </cell>
        </row>
        <row r="7138">
          <cell r="A7138" t="str">
            <v>JPYINR2133168CE</v>
          </cell>
          <cell r="B7138">
            <v>1271299</v>
          </cell>
          <cell r="C7138">
            <v>44286</v>
          </cell>
        </row>
        <row r="7139">
          <cell r="A7139" t="str">
            <v>JPYINR2133168PE</v>
          </cell>
          <cell r="B7139">
            <v>1271555</v>
          </cell>
          <cell r="C7139">
            <v>44286</v>
          </cell>
        </row>
        <row r="7140">
          <cell r="A7140" t="str">
            <v>JPYINR2133169.25CE</v>
          </cell>
          <cell r="B7140">
            <v>1273859</v>
          </cell>
          <cell r="C7140">
            <v>44286</v>
          </cell>
        </row>
        <row r="7141">
          <cell r="A7141" t="str">
            <v>JPYINR2133169.25PE</v>
          </cell>
          <cell r="B7141">
            <v>1274115</v>
          </cell>
          <cell r="C7141">
            <v>44286</v>
          </cell>
        </row>
        <row r="7142">
          <cell r="A7142" t="str">
            <v>JPYINR2133169.5CE</v>
          </cell>
          <cell r="B7142">
            <v>1274371</v>
          </cell>
          <cell r="C7142">
            <v>44286</v>
          </cell>
        </row>
        <row r="7143">
          <cell r="A7143" t="str">
            <v>JPYINR2133169.5PE</v>
          </cell>
          <cell r="B7143">
            <v>1274627</v>
          </cell>
          <cell r="C7143">
            <v>44286</v>
          </cell>
        </row>
        <row r="7144">
          <cell r="A7144" t="str">
            <v>JPYINR2133169.75CE</v>
          </cell>
          <cell r="B7144">
            <v>1274883</v>
          </cell>
          <cell r="C7144">
            <v>44286</v>
          </cell>
        </row>
        <row r="7145">
          <cell r="A7145" t="str">
            <v>JPYINR2133169.75PE</v>
          </cell>
          <cell r="B7145">
            <v>1275139</v>
          </cell>
          <cell r="C7145">
            <v>44286</v>
          </cell>
        </row>
        <row r="7146">
          <cell r="A7146" t="str">
            <v>JPYINR2133169CE</v>
          </cell>
          <cell r="B7146">
            <v>1273347</v>
          </cell>
          <cell r="C7146">
            <v>44286</v>
          </cell>
        </row>
        <row r="7147">
          <cell r="A7147" t="str">
            <v>JPYINR2133169PE</v>
          </cell>
          <cell r="B7147">
            <v>1273603</v>
          </cell>
          <cell r="C7147">
            <v>44286</v>
          </cell>
        </row>
        <row r="7148">
          <cell r="A7148" t="str">
            <v>JPYINR2133170.25CE</v>
          </cell>
          <cell r="B7148">
            <v>1275907</v>
          </cell>
          <cell r="C7148">
            <v>44286</v>
          </cell>
        </row>
        <row r="7149">
          <cell r="A7149" t="str">
            <v>JPYINR2133170.25PE</v>
          </cell>
          <cell r="B7149">
            <v>1276163</v>
          </cell>
          <cell r="C7149">
            <v>44286</v>
          </cell>
        </row>
        <row r="7150">
          <cell r="A7150" t="str">
            <v>JPYINR2133170.5CE</v>
          </cell>
          <cell r="B7150">
            <v>1276419</v>
          </cell>
          <cell r="C7150">
            <v>44286</v>
          </cell>
        </row>
        <row r="7151">
          <cell r="A7151" t="str">
            <v>JPYINR2133170.5PE</v>
          </cell>
          <cell r="B7151">
            <v>1276675</v>
          </cell>
          <cell r="C7151">
            <v>44286</v>
          </cell>
        </row>
        <row r="7152">
          <cell r="A7152" t="str">
            <v>JPYINR2133170.75CE</v>
          </cell>
          <cell r="B7152">
            <v>1276931</v>
          </cell>
          <cell r="C7152">
            <v>44286</v>
          </cell>
        </row>
        <row r="7153">
          <cell r="A7153" t="str">
            <v>JPYINR2133170.75PE</v>
          </cell>
          <cell r="B7153">
            <v>1277187</v>
          </cell>
          <cell r="C7153">
            <v>44286</v>
          </cell>
        </row>
        <row r="7154">
          <cell r="A7154" t="str">
            <v>JPYINR2133170CE</v>
          </cell>
          <cell r="B7154">
            <v>1275395</v>
          </cell>
          <cell r="C7154">
            <v>44286</v>
          </cell>
        </row>
        <row r="7155">
          <cell r="A7155" t="str">
            <v>JPYINR2133170PE</v>
          </cell>
          <cell r="B7155">
            <v>1275651</v>
          </cell>
          <cell r="C7155">
            <v>44286</v>
          </cell>
        </row>
        <row r="7156">
          <cell r="A7156" t="str">
            <v>JPYINR2133171.25CE</v>
          </cell>
          <cell r="B7156">
            <v>1277955</v>
          </cell>
          <cell r="C7156">
            <v>44286</v>
          </cell>
        </row>
        <row r="7157">
          <cell r="A7157" t="str">
            <v>JPYINR2133171.25PE</v>
          </cell>
          <cell r="B7157">
            <v>1278211</v>
          </cell>
          <cell r="C7157">
            <v>44286</v>
          </cell>
        </row>
        <row r="7158">
          <cell r="A7158" t="str">
            <v>JPYINR2133171.5CE</v>
          </cell>
          <cell r="B7158">
            <v>1278467</v>
          </cell>
          <cell r="C7158">
            <v>44286</v>
          </cell>
        </row>
        <row r="7159">
          <cell r="A7159" t="str">
            <v>JPYINR2133171.5PE</v>
          </cell>
          <cell r="B7159">
            <v>1278723</v>
          </cell>
          <cell r="C7159">
            <v>44286</v>
          </cell>
        </row>
        <row r="7160">
          <cell r="A7160" t="str">
            <v>JPYINR2133171.75CE</v>
          </cell>
          <cell r="B7160">
            <v>1278979</v>
          </cell>
          <cell r="C7160">
            <v>44286</v>
          </cell>
        </row>
        <row r="7161">
          <cell r="A7161" t="str">
            <v>JPYINR2133171.75PE</v>
          </cell>
          <cell r="B7161">
            <v>1279235</v>
          </cell>
          <cell r="C7161">
            <v>44286</v>
          </cell>
        </row>
        <row r="7162">
          <cell r="A7162" t="str">
            <v>JPYINR2133171CE</v>
          </cell>
          <cell r="B7162">
            <v>1277443</v>
          </cell>
          <cell r="C7162">
            <v>44286</v>
          </cell>
        </row>
        <row r="7163">
          <cell r="A7163" t="str">
            <v>JPYINR2133171PE</v>
          </cell>
          <cell r="B7163">
            <v>1277699</v>
          </cell>
          <cell r="C7163">
            <v>44286</v>
          </cell>
        </row>
        <row r="7164">
          <cell r="A7164" t="str">
            <v>JPYINR2133172.25CE</v>
          </cell>
          <cell r="B7164">
            <v>1280003</v>
          </cell>
          <cell r="C7164">
            <v>44286</v>
          </cell>
        </row>
        <row r="7165">
          <cell r="A7165" t="str">
            <v>JPYINR2133172.25PE</v>
          </cell>
          <cell r="B7165">
            <v>1280259</v>
          </cell>
          <cell r="C7165">
            <v>44286</v>
          </cell>
        </row>
        <row r="7166">
          <cell r="A7166" t="str">
            <v>JPYINR2133172.5CE</v>
          </cell>
          <cell r="B7166">
            <v>1280515</v>
          </cell>
          <cell r="C7166">
            <v>44286</v>
          </cell>
        </row>
        <row r="7167">
          <cell r="A7167" t="str">
            <v>JPYINR2133172.5PE</v>
          </cell>
          <cell r="B7167">
            <v>1280771</v>
          </cell>
          <cell r="C7167">
            <v>44286</v>
          </cell>
        </row>
        <row r="7168">
          <cell r="A7168" t="str">
            <v>JPYINR2133172.75CE</v>
          </cell>
          <cell r="B7168">
            <v>1281027</v>
          </cell>
          <cell r="C7168">
            <v>44286</v>
          </cell>
        </row>
        <row r="7169">
          <cell r="A7169" t="str">
            <v>JPYINR2133172.75PE</v>
          </cell>
          <cell r="B7169">
            <v>1281283</v>
          </cell>
          <cell r="C7169">
            <v>44286</v>
          </cell>
        </row>
        <row r="7170">
          <cell r="A7170" t="str">
            <v>JPYINR2133172CE</v>
          </cell>
          <cell r="B7170">
            <v>1279491</v>
          </cell>
          <cell r="C7170">
            <v>44286</v>
          </cell>
        </row>
        <row r="7171">
          <cell r="A7171" t="str">
            <v>JPYINR2133172PE</v>
          </cell>
          <cell r="B7171">
            <v>1279747</v>
          </cell>
          <cell r="C7171">
            <v>44286</v>
          </cell>
        </row>
        <row r="7172">
          <cell r="A7172" t="str">
            <v>JPYINR2133173.25CE</v>
          </cell>
          <cell r="B7172">
            <v>1282051</v>
          </cell>
          <cell r="C7172">
            <v>44286</v>
          </cell>
        </row>
        <row r="7173">
          <cell r="A7173" t="str">
            <v>JPYINR2133173.25PE</v>
          </cell>
          <cell r="B7173">
            <v>1282307</v>
          </cell>
          <cell r="C7173">
            <v>44286</v>
          </cell>
        </row>
        <row r="7174">
          <cell r="A7174" t="str">
            <v>JPYINR2133173.5CE</v>
          </cell>
          <cell r="B7174">
            <v>1282563</v>
          </cell>
          <cell r="C7174">
            <v>44286</v>
          </cell>
        </row>
        <row r="7175">
          <cell r="A7175" t="str">
            <v>JPYINR2133173.5PE</v>
          </cell>
          <cell r="B7175">
            <v>1282819</v>
          </cell>
          <cell r="C7175">
            <v>44286</v>
          </cell>
        </row>
        <row r="7176">
          <cell r="A7176" t="str">
            <v>JPYINR2133173.75CE</v>
          </cell>
          <cell r="B7176">
            <v>1283075</v>
          </cell>
          <cell r="C7176">
            <v>44286</v>
          </cell>
        </row>
        <row r="7177">
          <cell r="A7177" t="str">
            <v>JPYINR2133173.75PE</v>
          </cell>
          <cell r="B7177">
            <v>1283331</v>
          </cell>
          <cell r="C7177">
            <v>44286</v>
          </cell>
        </row>
        <row r="7178">
          <cell r="A7178" t="str">
            <v>JPYINR2133173CE</v>
          </cell>
          <cell r="B7178">
            <v>1281539</v>
          </cell>
          <cell r="C7178">
            <v>44286</v>
          </cell>
        </row>
        <row r="7179">
          <cell r="A7179" t="str">
            <v>JPYINR2133173PE</v>
          </cell>
          <cell r="B7179">
            <v>1281795</v>
          </cell>
          <cell r="C7179">
            <v>44286</v>
          </cell>
        </row>
        <row r="7180">
          <cell r="A7180" t="str">
            <v>JPYINR2133174.25CE</v>
          </cell>
          <cell r="B7180">
            <v>1284099</v>
          </cell>
          <cell r="C7180">
            <v>44286</v>
          </cell>
        </row>
        <row r="7181">
          <cell r="A7181" t="str">
            <v>JPYINR2133174.25PE</v>
          </cell>
          <cell r="B7181">
            <v>1284355</v>
          </cell>
          <cell r="C7181">
            <v>44286</v>
          </cell>
        </row>
        <row r="7182">
          <cell r="A7182" t="str">
            <v>JPYINR2133174.5CE</v>
          </cell>
          <cell r="B7182">
            <v>1284611</v>
          </cell>
          <cell r="C7182">
            <v>44286</v>
          </cell>
        </row>
        <row r="7183">
          <cell r="A7183" t="str">
            <v>JPYINR2133174.5PE</v>
          </cell>
          <cell r="B7183">
            <v>1284867</v>
          </cell>
          <cell r="C7183">
            <v>44286</v>
          </cell>
        </row>
        <row r="7184">
          <cell r="A7184" t="str">
            <v>JPYINR2133174.75CE</v>
          </cell>
          <cell r="B7184">
            <v>1285123</v>
          </cell>
          <cell r="C7184">
            <v>44286</v>
          </cell>
        </row>
        <row r="7185">
          <cell r="A7185" t="str">
            <v>JPYINR2133174.75PE</v>
          </cell>
          <cell r="B7185">
            <v>1285379</v>
          </cell>
          <cell r="C7185">
            <v>44286</v>
          </cell>
        </row>
        <row r="7186">
          <cell r="A7186" t="str">
            <v>JPYINR2133174CE</v>
          </cell>
          <cell r="B7186">
            <v>1283587</v>
          </cell>
          <cell r="C7186">
            <v>44286</v>
          </cell>
        </row>
        <row r="7187">
          <cell r="A7187" t="str">
            <v>JPYINR2133174PE</v>
          </cell>
          <cell r="B7187">
            <v>1283843</v>
          </cell>
          <cell r="C7187">
            <v>44286</v>
          </cell>
        </row>
        <row r="7188">
          <cell r="A7188" t="str">
            <v>JPYINR2133175.25CE</v>
          </cell>
          <cell r="B7188">
            <v>1400835</v>
          </cell>
          <cell r="C7188">
            <v>44286</v>
          </cell>
        </row>
        <row r="7189">
          <cell r="A7189" t="str">
            <v>JPYINR2133175.25PE</v>
          </cell>
          <cell r="B7189">
            <v>1783555</v>
          </cell>
          <cell r="C7189">
            <v>44286</v>
          </cell>
        </row>
        <row r="7190">
          <cell r="A7190" t="str">
            <v>JPYINR2133175.5CE</v>
          </cell>
          <cell r="B7190">
            <v>1783811</v>
          </cell>
          <cell r="C7190">
            <v>44286</v>
          </cell>
        </row>
        <row r="7191">
          <cell r="A7191" t="str">
            <v>JPYINR2133175.5PE</v>
          </cell>
          <cell r="B7191">
            <v>1784067</v>
          </cell>
          <cell r="C7191">
            <v>44286</v>
          </cell>
        </row>
        <row r="7192">
          <cell r="A7192" t="str">
            <v>JPYINR2133175.75CE</v>
          </cell>
          <cell r="B7192">
            <v>1784323</v>
          </cell>
          <cell r="C7192">
            <v>44286</v>
          </cell>
        </row>
        <row r="7193">
          <cell r="A7193" t="str">
            <v>JPYINR2133175.75PE</v>
          </cell>
          <cell r="B7193">
            <v>1784579</v>
          </cell>
          <cell r="C7193">
            <v>44286</v>
          </cell>
        </row>
        <row r="7194">
          <cell r="A7194" t="str">
            <v>JPYINR2133175CE</v>
          </cell>
          <cell r="B7194">
            <v>1285635</v>
          </cell>
          <cell r="C7194">
            <v>44286</v>
          </cell>
        </row>
        <row r="7195">
          <cell r="A7195" t="str">
            <v>JPYINR2133175PE</v>
          </cell>
          <cell r="B7195">
            <v>1400579</v>
          </cell>
          <cell r="C7195">
            <v>44286</v>
          </cell>
        </row>
        <row r="7196">
          <cell r="A7196" t="str">
            <v>JPYINR2133176.25CE</v>
          </cell>
          <cell r="B7196">
            <v>1787395</v>
          </cell>
          <cell r="C7196">
            <v>44286</v>
          </cell>
        </row>
        <row r="7197">
          <cell r="A7197" t="str">
            <v>JPYINR2133176.25PE</v>
          </cell>
          <cell r="B7197">
            <v>1787651</v>
          </cell>
          <cell r="C7197">
            <v>44286</v>
          </cell>
        </row>
        <row r="7198">
          <cell r="A7198" t="str">
            <v>JPYINR2133176.5CE</v>
          </cell>
          <cell r="B7198">
            <v>1787907</v>
          </cell>
          <cell r="C7198">
            <v>44286</v>
          </cell>
        </row>
        <row r="7199">
          <cell r="A7199" t="str">
            <v>JPYINR2133176.5PE</v>
          </cell>
          <cell r="B7199">
            <v>1788163</v>
          </cell>
          <cell r="C7199">
            <v>44286</v>
          </cell>
        </row>
        <row r="7200">
          <cell r="A7200" t="str">
            <v>JPYINR2133176.75CE</v>
          </cell>
          <cell r="B7200">
            <v>1789443</v>
          </cell>
          <cell r="C7200">
            <v>44286</v>
          </cell>
        </row>
        <row r="7201">
          <cell r="A7201" t="str">
            <v>JPYINR2133176.75PE</v>
          </cell>
          <cell r="B7201">
            <v>1789699</v>
          </cell>
          <cell r="C7201">
            <v>44286</v>
          </cell>
        </row>
        <row r="7202">
          <cell r="A7202" t="str">
            <v>JPYINR2133176CE</v>
          </cell>
          <cell r="B7202">
            <v>1784835</v>
          </cell>
          <cell r="C7202">
            <v>44286</v>
          </cell>
        </row>
        <row r="7203">
          <cell r="A7203" t="str">
            <v>JPYINR2133176PE</v>
          </cell>
          <cell r="B7203">
            <v>1785091</v>
          </cell>
          <cell r="C7203">
            <v>44286</v>
          </cell>
        </row>
        <row r="7204">
          <cell r="A7204" t="str">
            <v>JPYINR2140962.25CE</v>
          </cell>
          <cell r="B7204">
            <v>3406339</v>
          </cell>
          <cell r="C7204">
            <v>44295</v>
          </cell>
        </row>
        <row r="7205">
          <cell r="A7205" t="str">
            <v>JPYINR2140962.25PE</v>
          </cell>
          <cell r="B7205">
            <v>3406595</v>
          </cell>
          <cell r="C7205">
            <v>44295</v>
          </cell>
        </row>
        <row r="7206">
          <cell r="A7206" t="str">
            <v>JPYINR2140962.5CE</v>
          </cell>
          <cell r="B7206">
            <v>1768195</v>
          </cell>
          <cell r="C7206">
            <v>44295</v>
          </cell>
        </row>
        <row r="7207">
          <cell r="A7207" t="str">
            <v>JPYINR2140962.5PE</v>
          </cell>
          <cell r="B7207">
            <v>1768451</v>
          </cell>
          <cell r="C7207">
            <v>44295</v>
          </cell>
        </row>
        <row r="7208">
          <cell r="A7208" t="str">
            <v>JPYINR2140962.75CE</v>
          </cell>
          <cell r="B7208">
            <v>3076611</v>
          </cell>
          <cell r="C7208">
            <v>44295</v>
          </cell>
        </row>
        <row r="7209">
          <cell r="A7209" t="str">
            <v>JPYINR2140962.75PE</v>
          </cell>
          <cell r="B7209">
            <v>3076867</v>
          </cell>
          <cell r="C7209">
            <v>44295</v>
          </cell>
        </row>
        <row r="7210">
          <cell r="A7210" t="str">
            <v>JPYINR2140963.25CE</v>
          </cell>
          <cell r="B7210">
            <v>2341635</v>
          </cell>
          <cell r="C7210">
            <v>44295</v>
          </cell>
        </row>
        <row r="7211">
          <cell r="A7211" t="str">
            <v>JPYINR2140963.25PE</v>
          </cell>
          <cell r="B7211">
            <v>2512387</v>
          </cell>
          <cell r="C7211">
            <v>44295</v>
          </cell>
        </row>
        <row r="7212">
          <cell r="A7212" t="str">
            <v>JPYINR2140963.5CE</v>
          </cell>
          <cell r="B7212">
            <v>1018371</v>
          </cell>
          <cell r="C7212">
            <v>44295</v>
          </cell>
        </row>
        <row r="7213">
          <cell r="A7213" t="str">
            <v>JPYINR2140963.5PE</v>
          </cell>
          <cell r="B7213">
            <v>1018627</v>
          </cell>
          <cell r="C7213">
            <v>44295</v>
          </cell>
        </row>
        <row r="7214">
          <cell r="A7214" t="str">
            <v>JPYINR2140963.75CE</v>
          </cell>
          <cell r="B7214">
            <v>1019139</v>
          </cell>
          <cell r="C7214">
            <v>44295</v>
          </cell>
        </row>
        <row r="7215">
          <cell r="A7215" t="str">
            <v>JPYINR2140963.75PE</v>
          </cell>
          <cell r="B7215">
            <v>1019395</v>
          </cell>
          <cell r="C7215">
            <v>44295</v>
          </cell>
        </row>
        <row r="7216">
          <cell r="A7216" t="str">
            <v>JPYINR2140963CE</v>
          </cell>
          <cell r="B7216">
            <v>2985219</v>
          </cell>
          <cell r="C7216">
            <v>44295</v>
          </cell>
        </row>
        <row r="7217">
          <cell r="A7217" t="str">
            <v>JPYINR2140963PE</v>
          </cell>
          <cell r="B7217">
            <v>2985475</v>
          </cell>
          <cell r="C7217">
            <v>44295</v>
          </cell>
        </row>
        <row r="7218">
          <cell r="A7218" t="str">
            <v>JPYINR2140964.25CE</v>
          </cell>
          <cell r="B7218">
            <v>2286595</v>
          </cell>
          <cell r="C7218">
            <v>44295</v>
          </cell>
        </row>
        <row r="7219">
          <cell r="A7219" t="str">
            <v>JPYINR2140964.25PE</v>
          </cell>
          <cell r="B7219">
            <v>2286851</v>
          </cell>
          <cell r="C7219">
            <v>44295</v>
          </cell>
        </row>
        <row r="7220">
          <cell r="A7220" t="str">
            <v>JPYINR2140964.5CE</v>
          </cell>
          <cell r="B7220">
            <v>2287107</v>
          </cell>
          <cell r="C7220">
            <v>44295</v>
          </cell>
        </row>
        <row r="7221">
          <cell r="A7221" t="str">
            <v>JPYINR2140964.5PE</v>
          </cell>
          <cell r="B7221">
            <v>2287363</v>
          </cell>
          <cell r="C7221">
            <v>44295</v>
          </cell>
        </row>
        <row r="7222">
          <cell r="A7222" t="str">
            <v>JPYINR2140964.75CE</v>
          </cell>
          <cell r="B7222">
            <v>2287619</v>
          </cell>
          <cell r="C7222">
            <v>44295</v>
          </cell>
        </row>
        <row r="7223">
          <cell r="A7223" t="str">
            <v>JPYINR2140964.75PE</v>
          </cell>
          <cell r="B7223">
            <v>2287875</v>
          </cell>
          <cell r="C7223">
            <v>44295</v>
          </cell>
        </row>
        <row r="7224">
          <cell r="A7224" t="str">
            <v>JPYINR2140964CE</v>
          </cell>
          <cell r="B7224">
            <v>773635</v>
          </cell>
          <cell r="C7224">
            <v>44295</v>
          </cell>
        </row>
        <row r="7225">
          <cell r="A7225" t="str">
            <v>JPYINR2140964PE</v>
          </cell>
          <cell r="B7225">
            <v>778499</v>
          </cell>
          <cell r="C7225">
            <v>44295</v>
          </cell>
        </row>
        <row r="7226">
          <cell r="A7226" t="str">
            <v>JPYINR2140965.25CE</v>
          </cell>
          <cell r="B7226">
            <v>2288643</v>
          </cell>
          <cell r="C7226">
            <v>44295</v>
          </cell>
        </row>
        <row r="7227">
          <cell r="A7227" t="str">
            <v>JPYINR2140965.25PE</v>
          </cell>
          <cell r="B7227">
            <v>2288899</v>
          </cell>
          <cell r="C7227">
            <v>44295</v>
          </cell>
        </row>
        <row r="7228">
          <cell r="A7228" t="str">
            <v>JPYINR2140965.5CE</v>
          </cell>
          <cell r="B7228">
            <v>2289155</v>
          </cell>
          <cell r="C7228">
            <v>44295</v>
          </cell>
        </row>
        <row r="7229">
          <cell r="A7229" t="str">
            <v>JPYINR2140965.5PE</v>
          </cell>
          <cell r="B7229">
            <v>2289411</v>
          </cell>
          <cell r="C7229">
            <v>44295</v>
          </cell>
        </row>
        <row r="7230">
          <cell r="A7230" t="str">
            <v>JPYINR2140965.75CE</v>
          </cell>
          <cell r="B7230">
            <v>2289667</v>
          </cell>
          <cell r="C7230">
            <v>44295</v>
          </cell>
        </row>
        <row r="7231">
          <cell r="A7231" t="str">
            <v>JPYINR2140965.75PE</v>
          </cell>
          <cell r="B7231">
            <v>2289923</v>
          </cell>
          <cell r="C7231">
            <v>44295</v>
          </cell>
        </row>
        <row r="7232">
          <cell r="A7232" t="str">
            <v>JPYINR2140965CE</v>
          </cell>
          <cell r="B7232">
            <v>2288131</v>
          </cell>
          <cell r="C7232">
            <v>44295</v>
          </cell>
        </row>
        <row r="7233">
          <cell r="A7233" t="str">
            <v>JPYINR2140965PE</v>
          </cell>
          <cell r="B7233">
            <v>2288387</v>
          </cell>
          <cell r="C7233">
            <v>44295</v>
          </cell>
        </row>
        <row r="7234">
          <cell r="A7234" t="str">
            <v>JPYINR2140966.25CE</v>
          </cell>
          <cell r="B7234">
            <v>2290691</v>
          </cell>
          <cell r="C7234">
            <v>44295</v>
          </cell>
        </row>
        <row r="7235">
          <cell r="A7235" t="str">
            <v>JPYINR2140966.25PE</v>
          </cell>
          <cell r="B7235">
            <v>2290947</v>
          </cell>
          <cell r="C7235">
            <v>44295</v>
          </cell>
        </row>
        <row r="7236">
          <cell r="A7236" t="str">
            <v>JPYINR2140966.5CE</v>
          </cell>
          <cell r="B7236">
            <v>2291203</v>
          </cell>
          <cell r="C7236">
            <v>44295</v>
          </cell>
        </row>
        <row r="7237">
          <cell r="A7237" t="str">
            <v>JPYINR2140966.5PE</v>
          </cell>
          <cell r="B7237">
            <v>2291459</v>
          </cell>
          <cell r="C7237">
            <v>44295</v>
          </cell>
        </row>
        <row r="7238">
          <cell r="A7238" t="str">
            <v>JPYINR2140966.75CE</v>
          </cell>
          <cell r="B7238">
            <v>2291715</v>
          </cell>
          <cell r="C7238">
            <v>44295</v>
          </cell>
        </row>
        <row r="7239">
          <cell r="A7239" t="str">
            <v>JPYINR2140966.75PE</v>
          </cell>
          <cell r="B7239">
            <v>2291971</v>
          </cell>
          <cell r="C7239">
            <v>44295</v>
          </cell>
        </row>
        <row r="7240">
          <cell r="A7240" t="str">
            <v>JPYINR2140966CE</v>
          </cell>
          <cell r="B7240">
            <v>2290179</v>
          </cell>
          <cell r="C7240">
            <v>44295</v>
          </cell>
        </row>
        <row r="7241">
          <cell r="A7241" t="str">
            <v>JPYINR2140966PE</v>
          </cell>
          <cell r="B7241">
            <v>2290435</v>
          </cell>
          <cell r="C7241">
            <v>44295</v>
          </cell>
        </row>
        <row r="7242">
          <cell r="A7242" t="str">
            <v>JPYINR2140967.25CE</v>
          </cell>
          <cell r="B7242">
            <v>2292739</v>
          </cell>
          <cell r="C7242">
            <v>44295</v>
          </cell>
        </row>
        <row r="7243">
          <cell r="A7243" t="str">
            <v>JPYINR2140967.25PE</v>
          </cell>
          <cell r="B7243">
            <v>2292995</v>
          </cell>
          <cell r="C7243">
            <v>44295</v>
          </cell>
        </row>
        <row r="7244">
          <cell r="A7244" t="str">
            <v>JPYINR2140967.5CE</v>
          </cell>
          <cell r="B7244">
            <v>2293251</v>
          </cell>
          <cell r="C7244">
            <v>44295</v>
          </cell>
        </row>
        <row r="7245">
          <cell r="A7245" t="str">
            <v>JPYINR2140967.5PE</v>
          </cell>
          <cell r="B7245">
            <v>2293507</v>
          </cell>
          <cell r="C7245">
            <v>44295</v>
          </cell>
        </row>
        <row r="7246">
          <cell r="A7246" t="str">
            <v>JPYINR2140967.75CE</v>
          </cell>
          <cell r="B7246">
            <v>2293763</v>
          </cell>
          <cell r="C7246">
            <v>44295</v>
          </cell>
        </row>
        <row r="7247">
          <cell r="A7247" t="str">
            <v>JPYINR2140967.75PE</v>
          </cell>
          <cell r="B7247">
            <v>2294019</v>
          </cell>
          <cell r="C7247">
            <v>44295</v>
          </cell>
        </row>
        <row r="7248">
          <cell r="A7248" t="str">
            <v>JPYINR2140967CE</v>
          </cell>
          <cell r="B7248">
            <v>2292227</v>
          </cell>
          <cell r="C7248">
            <v>44295</v>
          </cell>
        </row>
        <row r="7249">
          <cell r="A7249" t="str">
            <v>JPYINR2140967PE</v>
          </cell>
          <cell r="B7249">
            <v>2292483</v>
          </cell>
          <cell r="C7249">
            <v>44295</v>
          </cell>
        </row>
        <row r="7250">
          <cell r="A7250" t="str">
            <v>JPYINR2140968.25CE</v>
          </cell>
          <cell r="B7250">
            <v>2294787</v>
          </cell>
          <cell r="C7250">
            <v>44295</v>
          </cell>
        </row>
        <row r="7251">
          <cell r="A7251" t="str">
            <v>JPYINR2140968.25PE</v>
          </cell>
          <cell r="B7251">
            <v>2295043</v>
          </cell>
          <cell r="C7251">
            <v>44295</v>
          </cell>
        </row>
        <row r="7252">
          <cell r="A7252" t="str">
            <v>JPYINR2140968.5CE</v>
          </cell>
          <cell r="B7252">
            <v>2295299</v>
          </cell>
          <cell r="C7252">
            <v>44295</v>
          </cell>
        </row>
        <row r="7253">
          <cell r="A7253" t="str">
            <v>JPYINR2140968.5PE</v>
          </cell>
          <cell r="B7253">
            <v>2295555</v>
          </cell>
          <cell r="C7253">
            <v>44295</v>
          </cell>
        </row>
        <row r="7254">
          <cell r="A7254" t="str">
            <v>JPYINR2140968.75CE</v>
          </cell>
          <cell r="B7254">
            <v>2295811</v>
          </cell>
          <cell r="C7254">
            <v>44295</v>
          </cell>
        </row>
        <row r="7255">
          <cell r="A7255" t="str">
            <v>JPYINR2140968.75PE</v>
          </cell>
          <cell r="B7255">
            <v>2296067</v>
          </cell>
          <cell r="C7255">
            <v>44295</v>
          </cell>
        </row>
        <row r="7256">
          <cell r="A7256" t="str">
            <v>JPYINR2140968CE</v>
          </cell>
          <cell r="B7256">
            <v>2294275</v>
          </cell>
          <cell r="C7256">
            <v>44295</v>
          </cell>
        </row>
        <row r="7257">
          <cell r="A7257" t="str">
            <v>JPYINR2140968PE</v>
          </cell>
          <cell r="B7257">
            <v>2294531</v>
          </cell>
          <cell r="C7257">
            <v>44295</v>
          </cell>
        </row>
        <row r="7258">
          <cell r="A7258" t="str">
            <v>JPYINR2140969.25CE</v>
          </cell>
          <cell r="B7258">
            <v>2296835</v>
          </cell>
          <cell r="C7258">
            <v>44295</v>
          </cell>
        </row>
        <row r="7259">
          <cell r="A7259" t="str">
            <v>JPYINR2140969.25PE</v>
          </cell>
          <cell r="B7259">
            <v>2297091</v>
          </cell>
          <cell r="C7259">
            <v>44295</v>
          </cell>
        </row>
        <row r="7260">
          <cell r="A7260" t="str">
            <v>JPYINR2140969.5CE</v>
          </cell>
          <cell r="B7260">
            <v>2297347</v>
          </cell>
          <cell r="C7260">
            <v>44295</v>
          </cell>
        </row>
        <row r="7261">
          <cell r="A7261" t="str">
            <v>JPYINR2140969.5PE</v>
          </cell>
          <cell r="B7261">
            <v>2297603</v>
          </cell>
          <cell r="C7261">
            <v>44295</v>
          </cell>
        </row>
        <row r="7262">
          <cell r="A7262" t="str">
            <v>JPYINR2140969.75CE</v>
          </cell>
          <cell r="B7262">
            <v>2297859</v>
          </cell>
          <cell r="C7262">
            <v>44295</v>
          </cell>
        </row>
        <row r="7263">
          <cell r="A7263" t="str">
            <v>JPYINR2140969.75PE</v>
          </cell>
          <cell r="B7263">
            <v>2298115</v>
          </cell>
          <cell r="C7263">
            <v>44295</v>
          </cell>
        </row>
        <row r="7264">
          <cell r="A7264" t="str">
            <v>JPYINR2140969CE</v>
          </cell>
          <cell r="B7264">
            <v>2296323</v>
          </cell>
          <cell r="C7264">
            <v>44295</v>
          </cell>
        </row>
        <row r="7265">
          <cell r="A7265" t="str">
            <v>JPYINR2140969PE</v>
          </cell>
          <cell r="B7265">
            <v>2296579</v>
          </cell>
          <cell r="C7265">
            <v>44295</v>
          </cell>
        </row>
        <row r="7266">
          <cell r="A7266" t="str">
            <v>JPYINR2140970.25CE</v>
          </cell>
          <cell r="B7266">
            <v>2298883</v>
          </cell>
          <cell r="C7266">
            <v>44295</v>
          </cell>
        </row>
        <row r="7267">
          <cell r="A7267" t="str">
            <v>JPYINR2140970.25PE</v>
          </cell>
          <cell r="B7267">
            <v>2299139</v>
          </cell>
          <cell r="C7267">
            <v>44295</v>
          </cell>
        </row>
        <row r="7268">
          <cell r="A7268" t="str">
            <v>JPYINR2140970.5CE</v>
          </cell>
          <cell r="B7268">
            <v>2299395</v>
          </cell>
          <cell r="C7268">
            <v>44295</v>
          </cell>
        </row>
        <row r="7269">
          <cell r="A7269" t="str">
            <v>JPYINR2140970.5PE</v>
          </cell>
          <cell r="B7269">
            <v>2299651</v>
          </cell>
          <cell r="C7269">
            <v>44295</v>
          </cell>
        </row>
        <row r="7270">
          <cell r="A7270" t="str">
            <v>JPYINR2140970.75CE</v>
          </cell>
          <cell r="B7270">
            <v>2299907</v>
          </cell>
          <cell r="C7270">
            <v>44295</v>
          </cell>
        </row>
        <row r="7271">
          <cell r="A7271" t="str">
            <v>JPYINR2140970.75PE</v>
          </cell>
          <cell r="B7271">
            <v>2300163</v>
          </cell>
          <cell r="C7271">
            <v>44295</v>
          </cell>
        </row>
        <row r="7272">
          <cell r="A7272" t="str">
            <v>JPYINR2140970CE</v>
          </cell>
          <cell r="B7272">
            <v>2298371</v>
          </cell>
          <cell r="C7272">
            <v>44295</v>
          </cell>
        </row>
        <row r="7273">
          <cell r="A7273" t="str">
            <v>JPYINR2140970PE</v>
          </cell>
          <cell r="B7273">
            <v>2298627</v>
          </cell>
          <cell r="C7273">
            <v>44295</v>
          </cell>
        </row>
        <row r="7274">
          <cell r="A7274" t="str">
            <v>JPYINR2140971.25CE</v>
          </cell>
          <cell r="B7274">
            <v>2300931</v>
          </cell>
          <cell r="C7274">
            <v>44295</v>
          </cell>
        </row>
        <row r="7275">
          <cell r="A7275" t="str">
            <v>JPYINR2140971.25PE</v>
          </cell>
          <cell r="B7275">
            <v>2301187</v>
          </cell>
          <cell r="C7275">
            <v>44295</v>
          </cell>
        </row>
        <row r="7276">
          <cell r="A7276" t="str">
            <v>JPYINR2140971.5CE</v>
          </cell>
          <cell r="B7276">
            <v>2301443</v>
          </cell>
          <cell r="C7276">
            <v>44295</v>
          </cell>
        </row>
        <row r="7277">
          <cell r="A7277" t="str">
            <v>JPYINR2140971.5PE</v>
          </cell>
          <cell r="B7277">
            <v>2301699</v>
          </cell>
          <cell r="C7277">
            <v>44295</v>
          </cell>
        </row>
        <row r="7278">
          <cell r="A7278" t="str">
            <v>JPYINR2140971.75CE</v>
          </cell>
          <cell r="B7278">
            <v>2301955</v>
          </cell>
          <cell r="C7278">
            <v>44295</v>
          </cell>
        </row>
        <row r="7279">
          <cell r="A7279" t="str">
            <v>JPYINR2140971.75PE</v>
          </cell>
          <cell r="B7279">
            <v>2302211</v>
          </cell>
          <cell r="C7279">
            <v>44295</v>
          </cell>
        </row>
        <row r="7280">
          <cell r="A7280" t="str">
            <v>JPYINR2140971CE</v>
          </cell>
          <cell r="B7280">
            <v>2300419</v>
          </cell>
          <cell r="C7280">
            <v>44295</v>
          </cell>
        </row>
        <row r="7281">
          <cell r="A7281" t="str">
            <v>JPYINR2140971PE</v>
          </cell>
          <cell r="B7281">
            <v>2300675</v>
          </cell>
          <cell r="C7281">
            <v>44295</v>
          </cell>
        </row>
        <row r="7282">
          <cell r="A7282" t="str">
            <v>JPYINR2140972.25CE</v>
          </cell>
          <cell r="B7282">
            <v>2302979</v>
          </cell>
          <cell r="C7282">
            <v>44295</v>
          </cell>
        </row>
        <row r="7283">
          <cell r="A7283" t="str">
            <v>JPYINR2140972.25PE</v>
          </cell>
          <cell r="B7283">
            <v>2303235</v>
          </cell>
          <cell r="C7283">
            <v>44295</v>
          </cell>
        </row>
        <row r="7284">
          <cell r="A7284" t="str">
            <v>JPYINR2140972.5CE</v>
          </cell>
          <cell r="B7284">
            <v>2303491</v>
          </cell>
          <cell r="C7284">
            <v>44295</v>
          </cell>
        </row>
        <row r="7285">
          <cell r="A7285" t="str">
            <v>JPYINR2140972.5PE</v>
          </cell>
          <cell r="B7285">
            <v>2303747</v>
          </cell>
          <cell r="C7285">
            <v>44295</v>
          </cell>
        </row>
        <row r="7286">
          <cell r="A7286" t="str">
            <v>JPYINR2140972.75CE</v>
          </cell>
          <cell r="B7286">
            <v>2304003</v>
          </cell>
          <cell r="C7286">
            <v>44295</v>
          </cell>
        </row>
        <row r="7287">
          <cell r="A7287" t="str">
            <v>JPYINR2140972.75PE</v>
          </cell>
          <cell r="B7287">
            <v>2304259</v>
          </cell>
          <cell r="C7287">
            <v>44295</v>
          </cell>
        </row>
        <row r="7288">
          <cell r="A7288" t="str">
            <v>JPYINR2140972CE</v>
          </cell>
          <cell r="B7288">
            <v>2302467</v>
          </cell>
          <cell r="C7288">
            <v>44295</v>
          </cell>
        </row>
        <row r="7289">
          <cell r="A7289" t="str">
            <v>JPYINR2140972PE</v>
          </cell>
          <cell r="B7289">
            <v>2302723</v>
          </cell>
          <cell r="C7289">
            <v>44295</v>
          </cell>
        </row>
        <row r="7290">
          <cell r="A7290" t="str">
            <v>JPYINR2140973.25CE</v>
          </cell>
          <cell r="B7290">
            <v>2305027</v>
          </cell>
          <cell r="C7290">
            <v>44295</v>
          </cell>
        </row>
        <row r="7291">
          <cell r="A7291" t="str">
            <v>JPYINR2140973.25PE</v>
          </cell>
          <cell r="B7291">
            <v>2305283</v>
          </cell>
          <cell r="C7291">
            <v>44295</v>
          </cell>
        </row>
        <row r="7292">
          <cell r="A7292" t="str">
            <v>JPYINR2140973.5CE</v>
          </cell>
          <cell r="B7292">
            <v>2305539</v>
          </cell>
          <cell r="C7292">
            <v>44295</v>
          </cell>
        </row>
        <row r="7293">
          <cell r="A7293" t="str">
            <v>JPYINR2140973.5PE</v>
          </cell>
          <cell r="B7293">
            <v>2305795</v>
          </cell>
          <cell r="C7293">
            <v>44295</v>
          </cell>
        </row>
        <row r="7294">
          <cell r="A7294" t="str">
            <v>JPYINR2140973.75CE</v>
          </cell>
          <cell r="B7294">
            <v>2306051</v>
          </cell>
          <cell r="C7294">
            <v>44295</v>
          </cell>
        </row>
        <row r="7295">
          <cell r="A7295" t="str">
            <v>JPYINR2140973.75PE</v>
          </cell>
          <cell r="B7295">
            <v>2306307</v>
          </cell>
          <cell r="C7295">
            <v>44295</v>
          </cell>
        </row>
        <row r="7296">
          <cell r="A7296" t="str">
            <v>JPYINR2140973CE</v>
          </cell>
          <cell r="B7296">
            <v>2304515</v>
          </cell>
          <cell r="C7296">
            <v>44295</v>
          </cell>
        </row>
        <row r="7297">
          <cell r="A7297" t="str">
            <v>JPYINR2140973PE</v>
          </cell>
          <cell r="B7297">
            <v>2304771</v>
          </cell>
          <cell r="C7297">
            <v>44295</v>
          </cell>
        </row>
        <row r="7298">
          <cell r="A7298" t="str">
            <v>JPYINR2140974.25CE</v>
          </cell>
          <cell r="B7298">
            <v>2307075</v>
          </cell>
          <cell r="C7298">
            <v>44295</v>
          </cell>
        </row>
        <row r="7299">
          <cell r="A7299" t="str">
            <v>JPYINR2140974.25PE</v>
          </cell>
          <cell r="B7299">
            <v>2307331</v>
          </cell>
          <cell r="C7299">
            <v>44295</v>
          </cell>
        </row>
        <row r="7300">
          <cell r="A7300" t="str">
            <v>JPYINR2140974.5CE</v>
          </cell>
          <cell r="B7300">
            <v>2307587</v>
          </cell>
          <cell r="C7300">
            <v>44295</v>
          </cell>
        </row>
        <row r="7301">
          <cell r="A7301" t="str">
            <v>JPYINR2140974.5PE</v>
          </cell>
          <cell r="B7301">
            <v>2307843</v>
          </cell>
          <cell r="C7301">
            <v>44295</v>
          </cell>
        </row>
        <row r="7302">
          <cell r="A7302" t="str">
            <v>JPYINR2140974.75CE</v>
          </cell>
          <cell r="B7302">
            <v>2308099</v>
          </cell>
          <cell r="C7302">
            <v>44295</v>
          </cell>
        </row>
        <row r="7303">
          <cell r="A7303" t="str">
            <v>JPYINR2140974.75PE</v>
          </cell>
          <cell r="B7303">
            <v>2308355</v>
          </cell>
          <cell r="C7303">
            <v>44295</v>
          </cell>
        </row>
        <row r="7304">
          <cell r="A7304" t="str">
            <v>JPYINR2140974CE</v>
          </cell>
          <cell r="B7304">
            <v>2306563</v>
          </cell>
          <cell r="C7304">
            <v>44295</v>
          </cell>
        </row>
        <row r="7305">
          <cell r="A7305" t="str">
            <v>JPYINR2140974PE</v>
          </cell>
          <cell r="B7305">
            <v>2306819</v>
          </cell>
          <cell r="C7305">
            <v>44295</v>
          </cell>
        </row>
        <row r="7306">
          <cell r="A7306" t="str">
            <v>JPYINR2140975.25CE</v>
          </cell>
          <cell r="B7306">
            <v>2309123</v>
          </cell>
          <cell r="C7306">
            <v>44295</v>
          </cell>
        </row>
        <row r="7307">
          <cell r="A7307" t="str">
            <v>JPYINR2140975.25PE</v>
          </cell>
          <cell r="B7307">
            <v>2309379</v>
          </cell>
          <cell r="C7307">
            <v>44295</v>
          </cell>
        </row>
        <row r="7308">
          <cell r="A7308" t="str">
            <v>JPYINR2140975.5CE</v>
          </cell>
          <cell r="B7308">
            <v>2309635</v>
          </cell>
          <cell r="C7308">
            <v>44295</v>
          </cell>
        </row>
        <row r="7309">
          <cell r="A7309" t="str">
            <v>JPYINR2140975.5PE</v>
          </cell>
          <cell r="B7309">
            <v>2309891</v>
          </cell>
          <cell r="C7309">
            <v>44295</v>
          </cell>
        </row>
        <row r="7310">
          <cell r="A7310" t="str">
            <v>JPYINR2140975.75CE</v>
          </cell>
          <cell r="B7310">
            <v>2310147</v>
          </cell>
          <cell r="C7310">
            <v>44295</v>
          </cell>
        </row>
        <row r="7311">
          <cell r="A7311" t="str">
            <v>JPYINR2140975.75PE</v>
          </cell>
          <cell r="B7311">
            <v>2310403</v>
          </cell>
          <cell r="C7311">
            <v>44295</v>
          </cell>
        </row>
        <row r="7312">
          <cell r="A7312" t="str">
            <v>JPYINR2140975CE</v>
          </cell>
          <cell r="B7312">
            <v>2308611</v>
          </cell>
          <cell r="C7312">
            <v>44295</v>
          </cell>
        </row>
        <row r="7313">
          <cell r="A7313" t="str">
            <v>JPYINR2140975PE</v>
          </cell>
          <cell r="B7313">
            <v>2308867</v>
          </cell>
          <cell r="C7313">
            <v>44295</v>
          </cell>
        </row>
        <row r="7314">
          <cell r="A7314" t="str">
            <v>JPYINR2140976.25CE</v>
          </cell>
          <cell r="B7314">
            <v>2311171</v>
          </cell>
          <cell r="C7314">
            <v>44295</v>
          </cell>
        </row>
        <row r="7315">
          <cell r="A7315" t="str">
            <v>JPYINR2140976.25PE</v>
          </cell>
          <cell r="B7315">
            <v>2311427</v>
          </cell>
          <cell r="C7315">
            <v>44295</v>
          </cell>
        </row>
        <row r="7316">
          <cell r="A7316" t="str">
            <v>JPYINR2140976.5CE</v>
          </cell>
          <cell r="B7316">
            <v>2337283</v>
          </cell>
          <cell r="C7316">
            <v>44295</v>
          </cell>
        </row>
        <row r="7317">
          <cell r="A7317" t="str">
            <v>JPYINR2140976.5PE</v>
          </cell>
          <cell r="B7317">
            <v>2337539</v>
          </cell>
          <cell r="C7317">
            <v>44295</v>
          </cell>
        </row>
        <row r="7318">
          <cell r="A7318" t="str">
            <v>JPYINR2140976.75CE</v>
          </cell>
          <cell r="B7318">
            <v>381955</v>
          </cell>
          <cell r="C7318">
            <v>44295</v>
          </cell>
        </row>
        <row r="7319">
          <cell r="A7319" t="str">
            <v>JPYINR2140976.75PE</v>
          </cell>
          <cell r="B7319">
            <v>386051</v>
          </cell>
          <cell r="C7319">
            <v>44295</v>
          </cell>
        </row>
        <row r="7320">
          <cell r="A7320" t="str">
            <v>JPYINR2140976CE</v>
          </cell>
          <cell r="B7320">
            <v>2310659</v>
          </cell>
          <cell r="C7320">
            <v>44295</v>
          </cell>
        </row>
        <row r="7321">
          <cell r="A7321" t="str">
            <v>JPYINR2140976PE</v>
          </cell>
          <cell r="B7321">
            <v>2310915</v>
          </cell>
          <cell r="C7321">
            <v>44295</v>
          </cell>
        </row>
        <row r="7322">
          <cell r="A7322" t="str">
            <v>JPYINR2141662.25CE</v>
          </cell>
          <cell r="B7322">
            <v>3406851</v>
          </cell>
          <cell r="C7322">
            <v>44302</v>
          </cell>
        </row>
        <row r="7323">
          <cell r="A7323" t="str">
            <v>JPYINR2141662.25PE</v>
          </cell>
          <cell r="B7323">
            <v>3407107</v>
          </cell>
          <cell r="C7323">
            <v>44302</v>
          </cell>
        </row>
        <row r="7324">
          <cell r="A7324" t="str">
            <v>JPYINR2141662.5CE</v>
          </cell>
          <cell r="B7324">
            <v>1768707</v>
          </cell>
          <cell r="C7324">
            <v>44302</v>
          </cell>
        </row>
        <row r="7325">
          <cell r="A7325" t="str">
            <v>JPYINR2141662.5PE</v>
          </cell>
          <cell r="B7325">
            <v>1768963</v>
          </cell>
          <cell r="C7325">
            <v>44302</v>
          </cell>
        </row>
        <row r="7326">
          <cell r="A7326" t="str">
            <v>JPYINR2141662.75CE</v>
          </cell>
          <cell r="B7326">
            <v>3077123</v>
          </cell>
          <cell r="C7326">
            <v>44302</v>
          </cell>
        </row>
        <row r="7327">
          <cell r="A7327" t="str">
            <v>JPYINR2141662.75PE</v>
          </cell>
          <cell r="B7327">
            <v>3077379</v>
          </cell>
          <cell r="C7327">
            <v>44302</v>
          </cell>
        </row>
        <row r="7328">
          <cell r="A7328" t="str">
            <v>JPYINR2141663.25CE</v>
          </cell>
          <cell r="B7328">
            <v>2513667</v>
          </cell>
          <cell r="C7328">
            <v>44302</v>
          </cell>
        </row>
        <row r="7329">
          <cell r="A7329" t="str">
            <v>JPYINR2141663.25PE</v>
          </cell>
          <cell r="B7329">
            <v>2513923</v>
          </cell>
          <cell r="C7329">
            <v>44302</v>
          </cell>
        </row>
        <row r="7330">
          <cell r="A7330" t="str">
            <v>JPYINR2141663.5CE</v>
          </cell>
          <cell r="B7330">
            <v>1031939</v>
          </cell>
          <cell r="C7330">
            <v>44302</v>
          </cell>
        </row>
        <row r="7331">
          <cell r="A7331" t="str">
            <v>JPYINR2141663.5PE</v>
          </cell>
          <cell r="B7331">
            <v>1032195</v>
          </cell>
          <cell r="C7331">
            <v>44302</v>
          </cell>
        </row>
        <row r="7332">
          <cell r="A7332" t="str">
            <v>JPYINR2141663.75CE</v>
          </cell>
          <cell r="B7332">
            <v>1032451</v>
          </cell>
          <cell r="C7332">
            <v>44302</v>
          </cell>
        </row>
        <row r="7333">
          <cell r="A7333" t="str">
            <v>JPYINR2141663.75PE</v>
          </cell>
          <cell r="B7333">
            <v>1032707</v>
          </cell>
          <cell r="C7333">
            <v>44302</v>
          </cell>
        </row>
        <row r="7334">
          <cell r="A7334" t="str">
            <v>JPYINR2141663CE</v>
          </cell>
          <cell r="B7334">
            <v>2985731</v>
          </cell>
          <cell r="C7334">
            <v>44302</v>
          </cell>
        </row>
        <row r="7335">
          <cell r="A7335" t="str">
            <v>JPYINR2141663PE</v>
          </cell>
          <cell r="B7335">
            <v>2985987</v>
          </cell>
          <cell r="C7335">
            <v>44302</v>
          </cell>
        </row>
        <row r="7336">
          <cell r="A7336" t="str">
            <v>JPYINR2141664.25CE</v>
          </cell>
          <cell r="B7336">
            <v>2509827</v>
          </cell>
          <cell r="C7336">
            <v>44302</v>
          </cell>
        </row>
        <row r="7337">
          <cell r="A7337" t="str">
            <v>JPYINR2141664.25PE</v>
          </cell>
          <cell r="B7337">
            <v>2510083</v>
          </cell>
          <cell r="C7337">
            <v>44302</v>
          </cell>
        </row>
        <row r="7338">
          <cell r="A7338" t="str">
            <v>JPYINR2141664.5CE</v>
          </cell>
          <cell r="B7338">
            <v>2371075</v>
          </cell>
          <cell r="C7338">
            <v>44302</v>
          </cell>
        </row>
        <row r="7339">
          <cell r="A7339" t="str">
            <v>JPYINR2141664.5PE</v>
          </cell>
          <cell r="B7339">
            <v>2371331</v>
          </cell>
          <cell r="C7339">
            <v>44302</v>
          </cell>
        </row>
        <row r="7340">
          <cell r="A7340" t="str">
            <v>JPYINR2141664.75CE</v>
          </cell>
          <cell r="B7340">
            <v>2371587</v>
          </cell>
          <cell r="C7340">
            <v>44302</v>
          </cell>
        </row>
        <row r="7341">
          <cell r="A7341" t="str">
            <v>JPYINR2141664.75PE</v>
          </cell>
          <cell r="B7341">
            <v>2371843</v>
          </cell>
          <cell r="C7341">
            <v>44302</v>
          </cell>
        </row>
        <row r="7342">
          <cell r="A7342" t="str">
            <v>JPYINR2141664CE</v>
          </cell>
          <cell r="B7342">
            <v>778755</v>
          </cell>
          <cell r="C7342">
            <v>44302</v>
          </cell>
        </row>
        <row r="7343">
          <cell r="A7343" t="str">
            <v>JPYINR2141664PE</v>
          </cell>
          <cell r="B7343">
            <v>779011</v>
          </cell>
          <cell r="C7343">
            <v>44302</v>
          </cell>
        </row>
        <row r="7344">
          <cell r="A7344" t="str">
            <v>JPYINR2141665.25CE</v>
          </cell>
          <cell r="B7344">
            <v>2372611</v>
          </cell>
          <cell r="C7344">
            <v>44302</v>
          </cell>
        </row>
        <row r="7345">
          <cell r="A7345" t="str">
            <v>JPYINR2141665.25PE</v>
          </cell>
          <cell r="B7345">
            <v>2372867</v>
          </cell>
          <cell r="C7345">
            <v>44302</v>
          </cell>
        </row>
        <row r="7346">
          <cell r="A7346" t="str">
            <v>JPYINR2141665.5CE</v>
          </cell>
          <cell r="B7346">
            <v>2373123</v>
          </cell>
          <cell r="C7346">
            <v>44302</v>
          </cell>
        </row>
        <row r="7347">
          <cell r="A7347" t="str">
            <v>JPYINR2141665.5PE</v>
          </cell>
          <cell r="B7347">
            <v>2373379</v>
          </cell>
          <cell r="C7347">
            <v>44302</v>
          </cell>
        </row>
        <row r="7348">
          <cell r="A7348" t="str">
            <v>JPYINR2141665.75CE</v>
          </cell>
          <cell r="B7348">
            <v>2373635</v>
          </cell>
          <cell r="C7348">
            <v>44302</v>
          </cell>
        </row>
        <row r="7349">
          <cell r="A7349" t="str">
            <v>JPYINR2141665.75PE</v>
          </cell>
          <cell r="B7349">
            <v>2373891</v>
          </cell>
          <cell r="C7349">
            <v>44302</v>
          </cell>
        </row>
        <row r="7350">
          <cell r="A7350" t="str">
            <v>JPYINR2141665CE</v>
          </cell>
          <cell r="B7350">
            <v>2372099</v>
          </cell>
          <cell r="C7350">
            <v>44302</v>
          </cell>
        </row>
        <row r="7351">
          <cell r="A7351" t="str">
            <v>JPYINR2141665PE</v>
          </cell>
          <cell r="B7351">
            <v>2372355</v>
          </cell>
          <cell r="C7351">
            <v>44302</v>
          </cell>
        </row>
        <row r="7352">
          <cell r="A7352" t="str">
            <v>JPYINR2141666.25CE</v>
          </cell>
          <cell r="B7352">
            <v>2374659</v>
          </cell>
          <cell r="C7352">
            <v>44302</v>
          </cell>
        </row>
        <row r="7353">
          <cell r="A7353" t="str">
            <v>JPYINR2141666.25PE</v>
          </cell>
          <cell r="B7353">
            <v>2374915</v>
          </cell>
          <cell r="C7353">
            <v>44302</v>
          </cell>
        </row>
        <row r="7354">
          <cell r="A7354" t="str">
            <v>JPYINR2141666.5CE</v>
          </cell>
          <cell r="B7354">
            <v>2375171</v>
          </cell>
          <cell r="C7354">
            <v>44302</v>
          </cell>
        </row>
        <row r="7355">
          <cell r="A7355" t="str">
            <v>JPYINR2141666.5PE</v>
          </cell>
          <cell r="B7355">
            <v>2375427</v>
          </cell>
          <cell r="C7355">
            <v>44302</v>
          </cell>
        </row>
        <row r="7356">
          <cell r="A7356" t="str">
            <v>JPYINR2141666.75CE</v>
          </cell>
          <cell r="B7356">
            <v>2375683</v>
          </cell>
          <cell r="C7356">
            <v>44302</v>
          </cell>
        </row>
        <row r="7357">
          <cell r="A7357" t="str">
            <v>JPYINR2141666.75PE</v>
          </cell>
          <cell r="B7357">
            <v>2375939</v>
          </cell>
          <cell r="C7357">
            <v>44302</v>
          </cell>
        </row>
        <row r="7358">
          <cell r="A7358" t="str">
            <v>JPYINR2141666CE</v>
          </cell>
          <cell r="B7358">
            <v>2374147</v>
          </cell>
          <cell r="C7358">
            <v>44302</v>
          </cell>
        </row>
        <row r="7359">
          <cell r="A7359" t="str">
            <v>JPYINR2141666PE</v>
          </cell>
          <cell r="B7359">
            <v>2374403</v>
          </cell>
          <cell r="C7359">
            <v>44302</v>
          </cell>
        </row>
        <row r="7360">
          <cell r="A7360" t="str">
            <v>JPYINR2141667.25CE</v>
          </cell>
          <cell r="B7360">
            <v>2376707</v>
          </cell>
          <cell r="C7360">
            <v>44302</v>
          </cell>
        </row>
        <row r="7361">
          <cell r="A7361" t="str">
            <v>JPYINR2141667.25PE</v>
          </cell>
          <cell r="B7361">
            <v>2376963</v>
          </cell>
          <cell r="C7361">
            <v>44302</v>
          </cell>
        </row>
        <row r="7362">
          <cell r="A7362" t="str">
            <v>JPYINR2141667.5CE</v>
          </cell>
          <cell r="B7362">
            <v>2377219</v>
          </cell>
          <cell r="C7362">
            <v>44302</v>
          </cell>
        </row>
        <row r="7363">
          <cell r="A7363" t="str">
            <v>JPYINR2141667.5PE</v>
          </cell>
          <cell r="B7363">
            <v>2377475</v>
          </cell>
          <cell r="C7363">
            <v>44302</v>
          </cell>
        </row>
        <row r="7364">
          <cell r="A7364" t="str">
            <v>JPYINR2141667.75CE</v>
          </cell>
          <cell r="B7364">
            <v>2377731</v>
          </cell>
          <cell r="C7364">
            <v>44302</v>
          </cell>
        </row>
        <row r="7365">
          <cell r="A7365" t="str">
            <v>JPYINR2141667.75PE</v>
          </cell>
          <cell r="B7365">
            <v>2377987</v>
          </cell>
          <cell r="C7365">
            <v>44302</v>
          </cell>
        </row>
        <row r="7366">
          <cell r="A7366" t="str">
            <v>JPYINR2141667CE</v>
          </cell>
          <cell r="B7366">
            <v>2376195</v>
          </cell>
          <cell r="C7366">
            <v>44302</v>
          </cell>
        </row>
        <row r="7367">
          <cell r="A7367" t="str">
            <v>JPYINR2141667PE</v>
          </cell>
          <cell r="B7367">
            <v>2376451</v>
          </cell>
          <cell r="C7367">
            <v>44302</v>
          </cell>
        </row>
        <row r="7368">
          <cell r="A7368" t="str">
            <v>JPYINR2141668.25CE</v>
          </cell>
          <cell r="B7368">
            <v>2378755</v>
          </cell>
          <cell r="C7368">
            <v>44302</v>
          </cell>
        </row>
        <row r="7369">
          <cell r="A7369" t="str">
            <v>JPYINR2141668.25PE</v>
          </cell>
          <cell r="B7369">
            <v>2379011</v>
          </cell>
          <cell r="C7369">
            <v>44302</v>
          </cell>
        </row>
        <row r="7370">
          <cell r="A7370" t="str">
            <v>JPYINR2141668.5CE</v>
          </cell>
          <cell r="B7370">
            <v>2379267</v>
          </cell>
          <cell r="C7370">
            <v>44302</v>
          </cell>
        </row>
        <row r="7371">
          <cell r="A7371" t="str">
            <v>JPYINR2141668.5PE</v>
          </cell>
          <cell r="B7371">
            <v>2379523</v>
          </cell>
          <cell r="C7371">
            <v>44302</v>
          </cell>
        </row>
        <row r="7372">
          <cell r="A7372" t="str">
            <v>JPYINR2141668.75CE</v>
          </cell>
          <cell r="B7372">
            <v>2379779</v>
          </cell>
          <cell r="C7372">
            <v>44302</v>
          </cell>
        </row>
        <row r="7373">
          <cell r="A7373" t="str">
            <v>JPYINR2141668.75PE</v>
          </cell>
          <cell r="B7373">
            <v>2380035</v>
          </cell>
          <cell r="C7373">
            <v>44302</v>
          </cell>
        </row>
        <row r="7374">
          <cell r="A7374" t="str">
            <v>JPYINR2141668CE</v>
          </cell>
          <cell r="B7374">
            <v>2378243</v>
          </cell>
          <cell r="C7374">
            <v>44302</v>
          </cell>
        </row>
        <row r="7375">
          <cell r="A7375" t="str">
            <v>JPYINR2141668PE</v>
          </cell>
          <cell r="B7375">
            <v>2378499</v>
          </cell>
          <cell r="C7375">
            <v>44302</v>
          </cell>
        </row>
        <row r="7376">
          <cell r="A7376" t="str">
            <v>JPYINR2141669.25CE</v>
          </cell>
          <cell r="B7376">
            <v>2380803</v>
          </cell>
          <cell r="C7376">
            <v>44302</v>
          </cell>
        </row>
        <row r="7377">
          <cell r="A7377" t="str">
            <v>JPYINR2141669.25PE</v>
          </cell>
          <cell r="B7377">
            <v>2381059</v>
          </cell>
          <cell r="C7377">
            <v>44302</v>
          </cell>
        </row>
        <row r="7378">
          <cell r="A7378" t="str">
            <v>JPYINR2141669.5CE</v>
          </cell>
          <cell r="B7378">
            <v>2381315</v>
          </cell>
          <cell r="C7378">
            <v>44302</v>
          </cell>
        </row>
        <row r="7379">
          <cell r="A7379" t="str">
            <v>JPYINR2141669.5PE</v>
          </cell>
          <cell r="B7379">
            <v>2381571</v>
          </cell>
          <cell r="C7379">
            <v>44302</v>
          </cell>
        </row>
        <row r="7380">
          <cell r="A7380" t="str">
            <v>JPYINR2141669.75CE</v>
          </cell>
          <cell r="B7380">
            <v>2381827</v>
          </cell>
          <cell r="C7380">
            <v>44302</v>
          </cell>
        </row>
        <row r="7381">
          <cell r="A7381" t="str">
            <v>JPYINR2141669.75PE</v>
          </cell>
          <cell r="B7381">
            <v>2382083</v>
          </cell>
          <cell r="C7381">
            <v>44302</v>
          </cell>
        </row>
        <row r="7382">
          <cell r="A7382" t="str">
            <v>JPYINR2141669CE</v>
          </cell>
          <cell r="B7382">
            <v>2380291</v>
          </cell>
          <cell r="C7382">
            <v>44302</v>
          </cell>
        </row>
        <row r="7383">
          <cell r="A7383" t="str">
            <v>JPYINR2141669PE</v>
          </cell>
          <cell r="B7383">
            <v>2380547</v>
          </cell>
          <cell r="C7383">
            <v>44302</v>
          </cell>
        </row>
        <row r="7384">
          <cell r="A7384" t="str">
            <v>JPYINR2141670.25CE</v>
          </cell>
          <cell r="B7384">
            <v>2382851</v>
          </cell>
          <cell r="C7384">
            <v>44302</v>
          </cell>
        </row>
        <row r="7385">
          <cell r="A7385" t="str">
            <v>JPYINR2141670.25PE</v>
          </cell>
          <cell r="B7385">
            <v>2383107</v>
          </cell>
          <cell r="C7385">
            <v>44302</v>
          </cell>
        </row>
        <row r="7386">
          <cell r="A7386" t="str">
            <v>JPYINR2141670.5CE</v>
          </cell>
          <cell r="B7386">
            <v>2383363</v>
          </cell>
          <cell r="C7386">
            <v>44302</v>
          </cell>
        </row>
        <row r="7387">
          <cell r="A7387" t="str">
            <v>JPYINR2141670.5PE</v>
          </cell>
          <cell r="B7387">
            <v>2383619</v>
          </cell>
          <cell r="C7387">
            <v>44302</v>
          </cell>
        </row>
        <row r="7388">
          <cell r="A7388" t="str">
            <v>JPYINR2141670.75CE</v>
          </cell>
          <cell r="B7388">
            <v>2383875</v>
          </cell>
          <cell r="C7388">
            <v>44302</v>
          </cell>
        </row>
        <row r="7389">
          <cell r="A7389" t="str">
            <v>JPYINR2141670.75PE</v>
          </cell>
          <cell r="B7389">
            <v>2384131</v>
          </cell>
          <cell r="C7389">
            <v>44302</v>
          </cell>
        </row>
        <row r="7390">
          <cell r="A7390" t="str">
            <v>JPYINR2141670CE</v>
          </cell>
          <cell r="B7390">
            <v>2382339</v>
          </cell>
          <cell r="C7390">
            <v>44302</v>
          </cell>
        </row>
        <row r="7391">
          <cell r="A7391" t="str">
            <v>JPYINR2141670PE</v>
          </cell>
          <cell r="B7391">
            <v>2382595</v>
          </cell>
          <cell r="C7391">
            <v>44302</v>
          </cell>
        </row>
        <row r="7392">
          <cell r="A7392" t="str">
            <v>JPYINR2141671.25CE</v>
          </cell>
          <cell r="B7392">
            <v>2384899</v>
          </cell>
          <cell r="C7392">
            <v>44302</v>
          </cell>
        </row>
        <row r="7393">
          <cell r="A7393" t="str">
            <v>JPYINR2141671.25PE</v>
          </cell>
          <cell r="B7393">
            <v>2385155</v>
          </cell>
          <cell r="C7393">
            <v>44302</v>
          </cell>
        </row>
        <row r="7394">
          <cell r="A7394" t="str">
            <v>JPYINR2141671.5CE</v>
          </cell>
          <cell r="B7394">
            <v>2385411</v>
          </cell>
          <cell r="C7394">
            <v>44302</v>
          </cell>
        </row>
        <row r="7395">
          <cell r="A7395" t="str">
            <v>JPYINR2141671.5PE</v>
          </cell>
          <cell r="B7395">
            <v>2385667</v>
          </cell>
          <cell r="C7395">
            <v>44302</v>
          </cell>
        </row>
        <row r="7396">
          <cell r="A7396" t="str">
            <v>JPYINR2141671.75CE</v>
          </cell>
          <cell r="B7396">
            <v>2385923</v>
          </cell>
          <cell r="C7396">
            <v>44302</v>
          </cell>
        </row>
        <row r="7397">
          <cell r="A7397" t="str">
            <v>JPYINR2141671.75PE</v>
          </cell>
          <cell r="B7397">
            <v>2386179</v>
          </cell>
          <cell r="C7397">
            <v>44302</v>
          </cell>
        </row>
        <row r="7398">
          <cell r="A7398" t="str">
            <v>JPYINR2141671CE</v>
          </cell>
          <cell r="B7398">
            <v>2384387</v>
          </cell>
          <cell r="C7398">
            <v>44302</v>
          </cell>
        </row>
        <row r="7399">
          <cell r="A7399" t="str">
            <v>JPYINR2141671PE</v>
          </cell>
          <cell r="B7399">
            <v>2384643</v>
          </cell>
          <cell r="C7399">
            <v>44302</v>
          </cell>
        </row>
        <row r="7400">
          <cell r="A7400" t="str">
            <v>JPYINR2141672.25CE</v>
          </cell>
          <cell r="B7400">
            <v>2386947</v>
          </cell>
          <cell r="C7400">
            <v>44302</v>
          </cell>
        </row>
        <row r="7401">
          <cell r="A7401" t="str">
            <v>JPYINR2141672.25PE</v>
          </cell>
          <cell r="B7401">
            <v>2387203</v>
          </cell>
          <cell r="C7401">
            <v>44302</v>
          </cell>
        </row>
        <row r="7402">
          <cell r="A7402" t="str">
            <v>JPYINR2141672.5CE</v>
          </cell>
          <cell r="B7402">
            <v>2387459</v>
          </cell>
          <cell r="C7402">
            <v>44302</v>
          </cell>
        </row>
        <row r="7403">
          <cell r="A7403" t="str">
            <v>JPYINR2141672.5PE</v>
          </cell>
          <cell r="B7403">
            <v>2387715</v>
          </cell>
          <cell r="C7403">
            <v>44302</v>
          </cell>
        </row>
        <row r="7404">
          <cell r="A7404" t="str">
            <v>JPYINR2141672.75CE</v>
          </cell>
          <cell r="B7404">
            <v>2387971</v>
          </cell>
          <cell r="C7404">
            <v>44302</v>
          </cell>
        </row>
        <row r="7405">
          <cell r="A7405" t="str">
            <v>JPYINR2141672.75PE</v>
          </cell>
          <cell r="B7405">
            <v>2388227</v>
          </cell>
          <cell r="C7405">
            <v>44302</v>
          </cell>
        </row>
        <row r="7406">
          <cell r="A7406" t="str">
            <v>JPYINR2141672CE</v>
          </cell>
          <cell r="B7406">
            <v>2386435</v>
          </cell>
          <cell r="C7406">
            <v>44302</v>
          </cell>
        </row>
        <row r="7407">
          <cell r="A7407" t="str">
            <v>JPYINR2141672PE</v>
          </cell>
          <cell r="B7407">
            <v>2386691</v>
          </cell>
          <cell r="C7407">
            <v>44302</v>
          </cell>
        </row>
        <row r="7408">
          <cell r="A7408" t="str">
            <v>JPYINR2141673.25CE</v>
          </cell>
          <cell r="B7408">
            <v>2388995</v>
          </cell>
          <cell r="C7408">
            <v>44302</v>
          </cell>
        </row>
        <row r="7409">
          <cell r="A7409" t="str">
            <v>JPYINR2141673.25PE</v>
          </cell>
          <cell r="B7409">
            <v>2389251</v>
          </cell>
          <cell r="C7409">
            <v>44302</v>
          </cell>
        </row>
        <row r="7410">
          <cell r="A7410" t="str">
            <v>JPYINR2141673.5CE</v>
          </cell>
          <cell r="B7410">
            <v>2389507</v>
          </cell>
          <cell r="C7410">
            <v>44302</v>
          </cell>
        </row>
        <row r="7411">
          <cell r="A7411" t="str">
            <v>JPYINR2141673.5PE</v>
          </cell>
          <cell r="B7411">
            <v>2389763</v>
          </cell>
          <cell r="C7411">
            <v>44302</v>
          </cell>
        </row>
        <row r="7412">
          <cell r="A7412" t="str">
            <v>JPYINR2141673.75CE</v>
          </cell>
          <cell r="B7412">
            <v>2390019</v>
          </cell>
          <cell r="C7412">
            <v>44302</v>
          </cell>
        </row>
        <row r="7413">
          <cell r="A7413" t="str">
            <v>JPYINR2141673.75PE</v>
          </cell>
          <cell r="B7413">
            <v>2390275</v>
          </cell>
          <cell r="C7413">
            <v>44302</v>
          </cell>
        </row>
        <row r="7414">
          <cell r="A7414" t="str">
            <v>JPYINR2141673CE</v>
          </cell>
          <cell r="B7414">
            <v>2388483</v>
          </cell>
          <cell r="C7414">
            <v>44302</v>
          </cell>
        </row>
        <row r="7415">
          <cell r="A7415" t="str">
            <v>JPYINR2141673PE</v>
          </cell>
          <cell r="B7415">
            <v>2388739</v>
          </cell>
          <cell r="C7415">
            <v>44302</v>
          </cell>
        </row>
        <row r="7416">
          <cell r="A7416" t="str">
            <v>JPYINR2141674.25CE</v>
          </cell>
          <cell r="B7416">
            <v>2391043</v>
          </cell>
          <cell r="C7416">
            <v>44302</v>
          </cell>
        </row>
        <row r="7417">
          <cell r="A7417" t="str">
            <v>JPYINR2141674.25PE</v>
          </cell>
          <cell r="B7417">
            <v>2391299</v>
          </cell>
          <cell r="C7417">
            <v>44302</v>
          </cell>
        </row>
        <row r="7418">
          <cell r="A7418" t="str">
            <v>JPYINR2141674.5CE</v>
          </cell>
          <cell r="B7418">
            <v>2391555</v>
          </cell>
          <cell r="C7418">
            <v>44302</v>
          </cell>
        </row>
        <row r="7419">
          <cell r="A7419" t="str">
            <v>JPYINR2141674.5PE</v>
          </cell>
          <cell r="B7419">
            <v>2391811</v>
          </cell>
          <cell r="C7419">
            <v>44302</v>
          </cell>
        </row>
        <row r="7420">
          <cell r="A7420" t="str">
            <v>JPYINR2141674.75CE</v>
          </cell>
          <cell r="B7420">
            <v>2392067</v>
          </cell>
          <cell r="C7420">
            <v>44302</v>
          </cell>
        </row>
        <row r="7421">
          <cell r="A7421" t="str">
            <v>JPYINR2141674.75PE</v>
          </cell>
          <cell r="B7421">
            <v>2392323</v>
          </cell>
          <cell r="C7421">
            <v>44302</v>
          </cell>
        </row>
        <row r="7422">
          <cell r="A7422" t="str">
            <v>JPYINR2141674CE</v>
          </cell>
          <cell r="B7422">
            <v>2390531</v>
          </cell>
          <cell r="C7422">
            <v>44302</v>
          </cell>
        </row>
        <row r="7423">
          <cell r="A7423" t="str">
            <v>JPYINR2141674PE</v>
          </cell>
          <cell r="B7423">
            <v>2390787</v>
          </cell>
          <cell r="C7423">
            <v>44302</v>
          </cell>
        </row>
        <row r="7424">
          <cell r="A7424" t="str">
            <v>JPYINR2141675.25CE</v>
          </cell>
          <cell r="B7424">
            <v>2393091</v>
          </cell>
          <cell r="C7424">
            <v>44302</v>
          </cell>
        </row>
        <row r="7425">
          <cell r="A7425" t="str">
            <v>JPYINR2141675.25PE</v>
          </cell>
          <cell r="B7425">
            <v>2393347</v>
          </cell>
          <cell r="C7425">
            <v>44302</v>
          </cell>
        </row>
        <row r="7426">
          <cell r="A7426" t="str">
            <v>JPYINR2141675.5CE</v>
          </cell>
          <cell r="B7426">
            <v>2393603</v>
          </cell>
          <cell r="C7426">
            <v>44302</v>
          </cell>
        </row>
        <row r="7427">
          <cell r="A7427" t="str">
            <v>JPYINR2141675.5PE</v>
          </cell>
          <cell r="B7427">
            <v>2393859</v>
          </cell>
          <cell r="C7427">
            <v>44302</v>
          </cell>
        </row>
        <row r="7428">
          <cell r="A7428" t="str">
            <v>JPYINR2141675.75CE</v>
          </cell>
          <cell r="B7428">
            <v>2394115</v>
          </cell>
          <cell r="C7428">
            <v>44302</v>
          </cell>
        </row>
        <row r="7429">
          <cell r="A7429" t="str">
            <v>JPYINR2141675.75PE</v>
          </cell>
          <cell r="B7429">
            <v>2394371</v>
          </cell>
          <cell r="C7429">
            <v>44302</v>
          </cell>
        </row>
        <row r="7430">
          <cell r="A7430" t="str">
            <v>JPYINR2141675CE</v>
          </cell>
          <cell r="B7430">
            <v>2392579</v>
          </cell>
          <cell r="C7430">
            <v>44302</v>
          </cell>
        </row>
        <row r="7431">
          <cell r="A7431" t="str">
            <v>JPYINR2141675PE</v>
          </cell>
          <cell r="B7431">
            <v>2392835</v>
          </cell>
          <cell r="C7431">
            <v>44302</v>
          </cell>
        </row>
        <row r="7432">
          <cell r="A7432" t="str">
            <v>JPYINR2141676.25CE</v>
          </cell>
          <cell r="B7432">
            <v>2395139</v>
          </cell>
          <cell r="C7432">
            <v>44302</v>
          </cell>
        </row>
        <row r="7433">
          <cell r="A7433" t="str">
            <v>JPYINR2141676.25PE</v>
          </cell>
          <cell r="B7433">
            <v>2395395</v>
          </cell>
          <cell r="C7433">
            <v>44302</v>
          </cell>
        </row>
        <row r="7434">
          <cell r="A7434" t="str">
            <v>JPYINR2141676.5CE</v>
          </cell>
          <cell r="B7434">
            <v>2395651</v>
          </cell>
          <cell r="C7434">
            <v>44302</v>
          </cell>
        </row>
        <row r="7435">
          <cell r="A7435" t="str">
            <v>JPYINR2141676.5PE</v>
          </cell>
          <cell r="B7435">
            <v>2395907</v>
          </cell>
          <cell r="C7435">
            <v>44302</v>
          </cell>
        </row>
        <row r="7436">
          <cell r="A7436" t="str">
            <v>JPYINR2141676CE</v>
          </cell>
          <cell r="B7436">
            <v>2394627</v>
          </cell>
          <cell r="C7436">
            <v>44302</v>
          </cell>
        </row>
        <row r="7437">
          <cell r="A7437" t="str">
            <v>JPYINR2141676PE</v>
          </cell>
          <cell r="B7437">
            <v>2394883</v>
          </cell>
          <cell r="C7437">
            <v>44302</v>
          </cell>
        </row>
        <row r="7438">
          <cell r="A7438" t="str">
            <v>JPYINR2142362.25CE</v>
          </cell>
          <cell r="B7438">
            <v>3407363</v>
          </cell>
          <cell r="C7438">
            <v>44309</v>
          </cell>
        </row>
        <row r="7439">
          <cell r="A7439" t="str">
            <v>JPYINR2142362.25PE</v>
          </cell>
          <cell r="B7439">
            <v>3407619</v>
          </cell>
          <cell r="C7439">
            <v>44309</v>
          </cell>
        </row>
        <row r="7440">
          <cell r="A7440" t="str">
            <v>JPYINR2142362.5CE</v>
          </cell>
          <cell r="B7440">
            <v>1769219</v>
          </cell>
          <cell r="C7440">
            <v>44309</v>
          </cell>
        </row>
        <row r="7441">
          <cell r="A7441" t="str">
            <v>JPYINR2142362.5PE</v>
          </cell>
          <cell r="B7441">
            <v>1769475</v>
          </cell>
          <cell r="C7441">
            <v>44309</v>
          </cell>
        </row>
        <row r="7442">
          <cell r="A7442" t="str">
            <v>JPYINR2142362.75CE</v>
          </cell>
          <cell r="B7442">
            <v>3077635</v>
          </cell>
          <cell r="C7442">
            <v>44309</v>
          </cell>
        </row>
        <row r="7443">
          <cell r="A7443" t="str">
            <v>JPYINR2142362.75PE</v>
          </cell>
          <cell r="B7443">
            <v>3077891</v>
          </cell>
          <cell r="C7443">
            <v>44309</v>
          </cell>
        </row>
        <row r="7444">
          <cell r="A7444" t="str">
            <v>JPYINR2142363.25CE</v>
          </cell>
          <cell r="B7444">
            <v>2514179</v>
          </cell>
          <cell r="C7444">
            <v>44309</v>
          </cell>
        </row>
        <row r="7445">
          <cell r="A7445" t="str">
            <v>JPYINR2142363.25PE</v>
          </cell>
          <cell r="B7445">
            <v>2514435</v>
          </cell>
          <cell r="C7445">
            <v>44309</v>
          </cell>
        </row>
        <row r="7446">
          <cell r="A7446" t="str">
            <v>JPYINR2142363.5CE</v>
          </cell>
          <cell r="B7446">
            <v>1035011</v>
          </cell>
          <cell r="C7446">
            <v>44309</v>
          </cell>
        </row>
        <row r="7447">
          <cell r="A7447" t="str">
            <v>JPYINR2142363.5PE</v>
          </cell>
          <cell r="B7447">
            <v>1035267</v>
          </cell>
          <cell r="C7447">
            <v>44309</v>
          </cell>
        </row>
        <row r="7448">
          <cell r="A7448" t="str">
            <v>JPYINR2142363.75CE</v>
          </cell>
          <cell r="B7448">
            <v>1050627</v>
          </cell>
          <cell r="C7448">
            <v>44309</v>
          </cell>
        </row>
        <row r="7449">
          <cell r="A7449" t="str">
            <v>JPYINR2142363.75PE</v>
          </cell>
          <cell r="B7449">
            <v>1050883</v>
          </cell>
          <cell r="C7449">
            <v>44309</v>
          </cell>
        </row>
        <row r="7450">
          <cell r="A7450" t="str">
            <v>JPYINR2142363CE</v>
          </cell>
          <cell r="B7450">
            <v>2986243</v>
          </cell>
          <cell r="C7450">
            <v>44309</v>
          </cell>
        </row>
        <row r="7451">
          <cell r="A7451" t="str">
            <v>JPYINR2142363PE</v>
          </cell>
          <cell r="B7451">
            <v>2986499</v>
          </cell>
          <cell r="C7451">
            <v>44309</v>
          </cell>
        </row>
        <row r="7452">
          <cell r="A7452" t="str">
            <v>JPYINR2142364.25CE</v>
          </cell>
          <cell r="B7452">
            <v>781827</v>
          </cell>
          <cell r="C7452">
            <v>44309</v>
          </cell>
        </row>
        <row r="7453">
          <cell r="A7453" t="str">
            <v>JPYINR2142364.25PE</v>
          </cell>
          <cell r="B7453">
            <v>782083</v>
          </cell>
          <cell r="C7453">
            <v>44309</v>
          </cell>
        </row>
        <row r="7454">
          <cell r="A7454" t="str">
            <v>JPYINR2142364.5CE</v>
          </cell>
          <cell r="B7454">
            <v>782339</v>
          </cell>
          <cell r="C7454">
            <v>44309</v>
          </cell>
        </row>
        <row r="7455">
          <cell r="A7455" t="str">
            <v>JPYINR2142364.5PE</v>
          </cell>
          <cell r="B7455">
            <v>790787</v>
          </cell>
          <cell r="C7455">
            <v>44309</v>
          </cell>
        </row>
        <row r="7456">
          <cell r="A7456" t="str">
            <v>JPYINR2142364.75CE</v>
          </cell>
          <cell r="B7456">
            <v>791043</v>
          </cell>
          <cell r="C7456">
            <v>44309</v>
          </cell>
        </row>
        <row r="7457">
          <cell r="A7457" t="str">
            <v>JPYINR2142364.75PE</v>
          </cell>
          <cell r="B7457">
            <v>791299</v>
          </cell>
          <cell r="C7457">
            <v>44309</v>
          </cell>
        </row>
        <row r="7458">
          <cell r="A7458" t="str">
            <v>JPYINR2142364CE</v>
          </cell>
          <cell r="B7458">
            <v>779267</v>
          </cell>
          <cell r="C7458">
            <v>44309</v>
          </cell>
        </row>
        <row r="7459">
          <cell r="A7459" t="str">
            <v>JPYINR2142364PE</v>
          </cell>
          <cell r="B7459">
            <v>781571</v>
          </cell>
          <cell r="C7459">
            <v>44309</v>
          </cell>
        </row>
        <row r="7460">
          <cell r="A7460" t="str">
            <v>JPYINR2142365.25CE</v>
          </cell>
          <cell r="B7460">
            <v>794371</v>
          </cell>
          <cell r="C7460">
            <v>44309</v>
          </cell>
        </row>
        <row r="7461">
          <cell r="A7461" t="str">
            <v>JPYINR2142365.25PE</v>
          </cell>
          <cell r="B7461">
            <v>794627</v>
          </cell>
          <cell r="C7461">
            <v>44309</v>
          </cell>
        </row>
        <row r="7462">
          <cell r="A7462" t="str">
            <v>JPYINR2142365.5CE</v>
          </cell>
          <cell r="B7462">
            <v>794883</v>
          </cell>
          <cell r="C7462">
            <v>44309</v>
          </cell>
        </row>
        <row r="7463">
          <cell r="A7463" t="str">
            <v>JPYINR2142365.5PE</v>
          </cell>
          <cell r="B7463">
            <v>796931</v>
          </cell>
          <cell r="C7463">
            <v>44309</v>
          </cell>
        </row>
        <row r="7464">
          <cell r="A7464" t="str">
            <v>JPYINR2142365.75CE</v>
          </cell>
          <cell r="B7464">
            <v>797187</v>
          </cell>
          <cell r="C7464">
            <v>44309</v>
          </cell>
        </row>
        <row r="7465">
          <cell r="A7465" t="str">
            <v>JPYINR2142365.75PE</v>
          </cell>
          <cell r="B7465">
            <v>798723</v>
          </cell>
          <cell r="C7465">
            <v>44309</v>
          </cell>
        </row>
        <row r="7466">
          <cell r="A7466" t="str">
            <v>JPYINR2142365CE</v>
          </cell>
          <cell r="B7466">
            <v>792067</v>
          </cell>
          <cell r="C7466">
            <v>44309</v>
          </cell>
        </row>
        <row r="7467">
          <cell r="A7467" t="str">
            <v>JPYINR2142365PE</v>
          </cell>
          <cell r="B7467">
            <v>794115</v>
          </cell>
          <cell r="C7467">
            <v>44309</v>
          </cell>
        </row>
        <row r="7468">
          <cell r="A7468" t="str">
            <v>JPYINR2142366.25CE</v>
          </cell>
          <cell r="B7468">
            <v>801795</v>
          </cell>
          <cell r="C7468">
            <v>44309</v>
          </cell>
        </row>
        <row r="7469">
          <cell r="A7469" t="str">
            <v>JPYINR2142366.25PE</v>
          </cell>
          <cell r="B7469">
            <v>802563</v>
          </cell>
          <cell r="C7469">
            <v>44309</v>
          </cell>
        </row>
        <row r="7470">
          <cell r="A7470" t="str">
            <v>JPYINR2142366.5CE</v>
          </cell>
          <cell r="B7470">
            <v>803331</v>
          </cell>
          <cell r="C7470">
            <v>44309</v>
          </cell>
        </row>
        <row r="7471">
          <cell r="A7471" t="str">
            <v>JPYINR2142366.5PE</v>
          </cell>
          <cell r="B7471">
            <v>806659</v>
          </cell>
          <cell r="C7471">
            <v>44309</v>
          </cell>
        </row>
        <row r="7472">
          <cell r="A7472" t="str">
            <v>JPYINR2142366.75CE</v>
          </cell>
          <cell r="B7472">
            <v>806915</v>
          </cell>
          <cell r="C7472">
            <v>44309</v>
          </cell>
        </row>
        <row r="7473">
          <cell r="A7473" t="str">
            <v>JPYINR2142366.75PE</v>
          </cell>
          <cell r="B7473">
            <v>818947</v>
          </cell>
          <cell r="C7473">
            <v>44309</v>
          </cell>
        </row>
        <row r="7474">
          <cell r="A7474" t="str">
            <v>JPYINR2142366CE</v>
          </cell>
          <cell r="B7474">
            <v>801283</v>
          </cell>
          <cell r="C7474">
            <v>44309</v>
          </cell>
        </row>
        <row r="7475">
          <cell r="A7475" t="str">
            <v>JPYINR2142366PE</v>
          </cell>
          <cell r="B7475">
            <v>801539</v>
          </cell>
          <cell r="C7475">
            <v>44309</v>
          </cell>
        </row>
        <row r="7476">
          <cell r="A7476" t="str">
            <v>JPYINR2142367.25CE</v>
          </cell>
          <cell r="B7476">
            <v>829955</v>
          </cell>
          <cell r="C7476">
            <v>44309</v>
          </cell>
        </row>
        <row r="7477">
          <cell r="A7477" t="str">
            <v>JPYINR2142367.25PE</v>
          </cell>
          <cell r="B7477">
            <v>830211</v>
          </cell>
          <cell r="C7477">
            <v>44309</v>
          </cell>
        </row>
        <row r="7478">
          <cell r="A7478" t="str">
            <v>JPYINR2142367.5CE</v>
          </cell>
          <cell r="B7478">
            <v>832259</v>
          </cell>
          <cell r="C7478">
            <v>44309</v>
          </cell>
        </row>
        <row r="7479">
          <cell r="A7479" t="str">
            <v>JPYINR2142367.5PE</v>
          </cell>
          <cell r="B7479">
            <v>833539</v>
          </cell>
          <cell r="C7479">
            <v>44309</v>
          </cell>
        </row>
        <row r="7480">
          <cell r="A7480" t="str">
            <v>JPYINR2142367.75CE</v>
          </cell>
          <cell r="B7480">
            <v>834819</v>
          </cell>
          <cell r="C7480">
            <v>44309</v>
          </cell>
        </row>
        <row r="7481">
          <cell r="A7481" t="str">
            <v>JPYINR2142367.75PE</v>
          </cell>
          <cell r="B7481">
            <v>835075</v>
          </cell>
          <cell r="C7481">
            <v>44309</v>
          </cell>
        </row>
        <row r="7482">
          <cell r="A7482" t="str">
            <v>JPYINR2142367CE</v>
          </cell>
          <cell r="B7482">
            <v>819203</v>
          </cell>
          <cell r="C7482">
            <v>44309</v>
          </cell>
        </row>
        <row r="7483">
          <cell r="A7483" t="str">
            <v>JPYINR2142367PE</v>
          </cell>
          <cell r="B7483">
            <v>824835</v>
          </cell>
          <cell r="C7483">
            <v>44309</v>
          </cell>
        </row>
        <row r="7484">
          <cell r="A7484" t="str">
            <v>JPYINR2142368.25CE</v>
          </cell>
          <cell r="B7484">
            <v>838659</v>
          </cell>
          <cell r="C7484">
            <v>44309</v>
          </cell>
        </row>
        <row r="7485">
          <cell r="A7485" t="str">
            <v>JPYINR2142368.25PE</v>
          </cell>
          <cell r="B7485">
            <v>842755</v>
          </cell>
          <cell r="C7485">
            <v>44309</v>
          </cell>
        </row>
        <row r="7486">
          <cell r="A7486" t="str">
            <v>JPYINR2142368.5CE</v>
          </cell>
          <cell r="B7486">
            <v>845059</v>
          </cell>
          <cell r="C7486">
            <v>44309</v>
          </cell>
        </row>
        <row r="7487">
          <cell r="A7487" t="str">
            <v>JPYINR2142368.5PE</v>
          </cell>
          <cell r="B7487">
            <v>845315</v>
          </cell>
          <cell r="C7487">
            <v>44309</v>
          </cell>
        </row>
        <row r="7488">
          <cell r="A7488" t="str">
            <v>JPYINR2142368.75CE</v>
          </cell>
          <cell r="B7488">
            <v>845827</v>
          </cell>
          <cell r="C7488">
            <v>44309</v>
          </cell>
        </row>
        <row r="7489">
          <cell r="A7489" t="str">
            <v>JPYINR2142368.75PE</v>
          </cell>
          <cell r="B7489">
            <v>846595</v>
          </cell>
          <cell r="C7489">
            <v>44309</v>
          </cell>
        </row>
        <row r="7490">
          <cell r="A7490" t="str">
            <v>JPYINR2142368CE</v>
          </cell>
          <cell r="B7490">
            <v>835331</v>
          </cell>
          <cell r="C7490">
            <v>44309</v>
          </cell>
        </row>
        <row r="7491">
          <cell r="A7491" t="str">
            <v>JPYINR2142368PE</v>
          </cell>
          <cell r="B7491">
            <v>838403</v>
          </cell>
          <cell r="C7491">
            <v>44309</v>
          </cell>
        </row>
        <row r="7492">
          <cell r="A7492" t="str">
            <v>JPYINR2142369.25CE</v>
          </cell>
          <cell r="B7492">
            <v>847363</v>
          </cell>
          <cell r="C7492">
            <v>44309</v>
          </cell>
        </row>
        <row r="7493">
          <cell r="A7493" t="str">
            <v>JPYINR2142369.25PE</v>
          </cell>
          <cell r="B7493">
            <v>847619</v>
          </cell>
          <cell r="C7493">
            <v>44309</v>
          </cell>
        </row>
        <row r="7494">
          <cell r="A7494" t="str">
            <v>JPYINR2142369.5CE</v>
          </cell>
          <cell r="B7494">
            <v>849155</v>
          </cell>
          <cell r="C7494">
            <v>44309</v>
          </cell>
        </row>
        <row r="7495">
          <cell r="A7495" t="str">
            <v>JPYINR2142369.5PE</v>
          </cell>
          <cell r="B7495">
            <v>855299</v>
          </cell>
          <cell r="C7495">
            <v>44309</v>
          </cell>
        </row>
        <row r="7496">
          <cell r="A7496" t="str">
            <v>JPYINR2142369.75CE</v>
          </cell>
          <cell r="B7496">
            <v>855555</v>
          </cell>
          <cell r="C7496">
            <v>44309</v>
          </cell>
        </row>
        <row r="7497">
          <cell r="A7497" t="str">
            <v>JPYINR2142369.75PE</v>
          </cell>
          <cell r="B7497">
            <v>856579</v>
          </cell>
          <cell r="C7497">
            <v>44309</v>
          </cell>
        </row>
        <row r="7498">
          <cell r="A7498" t="str">
            <v>JPYINR2142369CE</v>
          </cell>
          <cell r="B7498">
            <v>846851</v>
          </cell>
          <cell r="C7498">
            <v>44309</v>
          </cell>
        </row>
        <row r="7499">
          <cell r="A7499" t="str">
            <v>JPYINR2142369PE</v>
          </cell>
          <cell r="B7499">
            <v>847107</v>
          </cell>
          <cell r="C7499">
            <v>44309</v>
          </cell>
        </row>
        <row r="7500">
          <cell r="A7500" t="str">
            <v>JPYINR2142370.25CE</v>
          </cell>
          <cell r="B7500">
            <v>861955</v>
          </cell>
          <cell r="C7500">
            <v>44309</v>
          </cell>
        </row>
        <row r="7501">
          <cell r="A7501" t="str">
            <v>JPYINR2142370.25PE</v>
          </cell>
          <cell r="B7501">
            <v>862211</v>
          </cell>
          <cell r="C7501">
            <v>44309</v>
          </cell>
        </row>
        <row r="7502">
          <cell r="A7502" t="str">
            <v>JPYINR2142370.5CE</v>
          </cell>
          <cell r="B7502">
            <v>862979</v>
          </cell>
          <cell r="C7502">
            <v>44309</v>
          </cell>
        </row>
        <row r="7503">
          <cell r="A7503" t="str">
            <v>JPYINR2142370.5PE</v>
          </cell>
          <cell r="B7503">
            <v>863235</v>
          </cell>
          <cell r="C7503">
            <v>44309</v>
          </cell>
        </row>
        <row r="7504">
          <cell r="A7504" t="str">
            <v>JPYINR2142370.75CE</v>
          </cell>
          <cell r="B7504">
            <v>863491</v>
          </cell>
          <cell r="C7504">
            <v>44309</v>
          </cell>
        </row>
        <row r="7505">
          <cell r="A7505" t="str">
            <v>JPYINR2142370.75PE</v>
          </cell>
          <cell r="B7505">
            <v>863747</v>
          </cell>
          <cell r="C7505">
            <v>44309</v>
          </cell>
        </row>
        <row r="7506">
          <cell r="A7506" t="str">
            <v>JPYINR2142370CE</v>
          </cell>
          <cell r="B7506">
            <v>856835</v>
          </cell>
          <cell r="C7506">
            <v>44309</v>
          </cell>
        </row>
        <row r="7507">
          <cell r="A7507" t="str">
            <v>JPYINR2142370PE</v>
          </cell>
          <cell r="B7507">
            <v>857603</v>
          </cell>
          <cell r="C7507">
            <v>44309</v>
          </cell>
        </row>
        <row r="7508">
          <cell r="A7508" t="str">
            <v>JPYINR2142371.25CE</v>
          </cell>
          <cell r="B7508">
            <v>866819</v>
          </cell>
          <cell r="C7508">
            <v>44309</v>
          </cell>
        </row>
        <row r="7509">
          <cell r="A7509" t="str">
            <v>JPYINR2142371.25PE</v>
          </cell>
          <cell r="B7509">
            <v>867843</v>
          </cell>
          <cell r="C7509">
            <v>44309</v>
          </cell>
        </row>
        <row r="7510">
          <cell r="A7510" t="str">
            <v>JPYINR2142371.5CE</v>
          </cell>
          <cell r="B7510">
            <v>868099</v>
          </cell>
          <cell r="C7510">
            <v>44309</v>
          </cell>
        </row>
        <row r="7511">
          <cell r="A7511" t="str">
            <v>JPYINR2142371.5PE</v>
          </cell>
          <cell r="B7511">
            <v>868355</v>
          </cell>
          <cell r="C7511">
            <v>44309</v>
          </cell>
        </row>
        <row r="7512">
          <cell r="A7512" t="str">
            <v>JPYINR2142371.75CE</v>
          </cell>
          <cell r="B7512">
            <v>868611</v>
          </cell>
          <cell r="C7512">
            <v>44309</v>
          </cell>
        </row>
        <row r="7513">
          <cell r="A7513" t="str">
            <v>JPYINR2142371.75PE</v>
          </cell>
          <cell r="B7513">
            <v>868867</v>
          </cell>
          <cell r="C7513">
            <v>44309</v>
          </cell>
        </row>
        <row r="7514">
          <cell r="A7514" t="str">
            <v>JPYINR2142371CE</v>
          </cell>
          <cell r="B7514">
            <v>865027</v>
          </cell>
          <cell r="C7514">
            <v>44309</v>
          </cell>
        </row>
        <row r="7515">
          <cell r="A7515" t="str">
            <v>JPYINR2142371PE</v>
          </cell>
          <cell r="B7515">
            <v>865283</v>
          </cell>
          <cell r="C7515">
            <v>44309</v>
          </cell>
        </row>
        <row r="7516">
          <cell r="A7516" t="str">
            <v>JPYINR2142372.25CE</v>
          </cell>
          <cell r="B7516">
            <v>871171</v>
          </cell>
          <cell r="C7516">
            <v>44309</v>
          </cell>
        </row>
        <row r="7517">
          <cell r="A7517" t="str">
            <v>JPYINR2142372.25PE</v>
          </cell>
          <cell r="B7517">
            <v>871427</v>
          </cell>
          <cell r="C7517">
            <v>44309</v>
          </cell>
        </row>
        <row r="7518">
          <cell r="A7518" t="str">
            <v>JPYINR2142372.5CE</v>
          </cell>
          <cell r="B7518">
            <v>871683</v>
          </cell>
          <cell r="C7518">
            <v>44309</v>
          </cell>
        </row>
        <row r="7519">
          <cell r="A7519" t="str">
            <v>JPYINR2142372.5PE</v>
          </cell>
          <cell r="B7519">
            <v>871939</v>
          </cell>
          <cell r="C7519">
            <v>44309</v>
          </cell>
        </row>
        <row r="7520">
          <cell r="A7520" t="str">
            <v>JPYINR2142372.75CE</v>
          </cell>
          <cell r="B7520">
            <v>873475</v>
          </cell>
          <cell r="C7520">
            <v>44309</v>
          </cell>
        </row>
        <row r="7521">
          <cell r="A7521" t="str">
            <v>JPYINR2142372.75PE</v>
          </cell>
          <cell r="B7521">
            <v>873731</v>
          </cell>
          <cell r="C7521">
            <v>44309</v>
          </cell>
        </row>
        <row r="7522">
          <cell r="A7522" t="str">
            <v>JPYINR2142372CE</v>
          </cell>
          <cell r="B7522">
            <v>869123</v>
          </cell>
          <cell r="C7522">
            <v>44309</v>
          </cell>
        </row>
        <row r="7523">
          <cell r="A7523" t="str">
            <v>JPYINR2142372PE</v>
          </cell>
          <cell r="B7523">
            <v>870915</v>
          </cell>
          <cell r="C7523">
            <v>44309</v>
          </cell>
        </row>
        <row r="7524">
          <cell r="A7524" t="str">
            <v>JPYINR2142373.25CE</v>
          </cell>
          <cell r="B7524">
            <v>876547</v>
          </cell>
          <cell r="C7524">
            <v>44309</v>
          </cell>
        </row>
        <row r="7525">
          <cell r="A7525" t="str">
            <v>JPYINR2142373.25PE</v>
          </cell>
          <cell r="B7525">
            <v>879619</v>
          </cell>
          <cell r="C7525">
            <v>44309</v>
          </cell>
        </row>
        <row r="7526">
          <cell r="A7526" t="str">
            <v>JPYINR2142373.5CE</v>
          </cell>
          <cell r="B7526">
            <v>879875</v>
          </cell>
          <cell r="C7526">
            <v>44309</v>
          </cell>
        </row>
        <row r="7527">
          <cell r="A7527" t="str">
            <v>JPYINR2142373.5PE</v>
          </cell>
          <cell r="B7527">
            <v>880387</v>
          </cell>
          <cell r="C7527">
            <v>44309</v>
          </cell>
        </row>
        <row r="7528">
          <cell r="A7528" t="str">
            <v>JPYINR2142373.75CE</v>
          </cell>
          <cell r="B7528">
            <v>880643</v>
          </cell>
          <cell r="C7528">
            <v>44309</v>
          </cell>
        </row>
        <row r="7529">
          <cell r="A7529" t="str">
            <v>JPYINR2142373.75PE</v>
          </cell>
          <cell r="B7529">
            <v>882691</v>
          </cell>
          <cell r="C7529">
            <v>44309</v>
          </cell>
        </row>
        <row r="7530">
          <cell r="A7530" t="str">
            <v>JPYINR2142373CE</v>
          </cell>
          <cell r="B7530">
            <v>876035</v>
          </cell>
          <cell r="C7530">
            <v>44309</v>
          </cell>
        </row>
        <row r="7531">
          <cell r="A7531" t="str">
            <v>JPYINR2142373PE</v>
          </cell>
          <cell r="B7531">
            <v>876291</v>
          </cell>
          <cell r="C7531">
            <v>44309</v>
          </cell>
        </row>
        <row r="7532">
          <cell r="A7532" t="str">
            <v>JPYINR2142374.25CE</v>
          </cell>
          <cell r="B7532">
            <v>885763</v>
          </cell>
          <cell r="C7532">
            <v>44309</v>
          </cell>
        </row>
        <row r="7533">
          <cell r="A7533" t="str">
            <v>JPYINR2142374.25PE</v>
          </cell>
          <cell r="B7533">
            <v>887555</v>
          </cell>
          <cell r="C7533">
            <v>44309</v>
          </cell>
        </row>
        <row r="7534">
          <cell r="A7534" t="str">
            <v>JPYINR2142374.5CE</v>
          </cell>
          <cell r="B7534">
            <v>887811</v>
          </cell>
          <cell r="C7534">
            <v>44309</v>
          </cell>
        </row>
        <row r="7535">
          <cell r="A7535" t="str">
            <v>JPYINR2142374.5PE</v>
          </cell>
          <cell r="B7535">
            <v>896259</v>
          </cell>
          <cell r="C7535">
            <v>44309</v>
          </cell>
        </row>
        <row r="7536">
          <cell r="A7536" t="str">
            <v>JPYINR2142374.75CE</v>
          </cell>
          <cell r="B7536">
            <v>896515</v>
          </cell>
          <cell r="C7536">
            <v>44309</v>
          </cell>
        </row>
        <row r="7537">
          <cell r="A7537" t="str">
            <v>JPYINR2142374.75PE</v>
          </cell>
          <cell r="B7537">
            <v>896771</v>
          </cell>
          <cell r="C7537">
            <v>44309</v>
          </cell>
        </row>
        <row r="7538">
          <cell r="A7538" t="str">
            <v>JPYINR2142374CE</v>
          </cell>
          <cell r="B7538">
            <v>882947</v>
          </cell>
          <cell r="C7538">
            <v>44309</v>
          </cell>
        </row>
        <row r="7539">
          <cell r="A7539" t="str">
            <v>JPYINR2142374PE</v>
          </cell>
          <cell r="B7539">
            <v>885507</v>
          </cell>
          <cell r="C7539">
            <v>44309</v>
          </cell>
        </row>
        <row r="7540">
          <cell r="A7540" t="str">
            <v>JPYINR2142375.25CE</v>
          </cell>
          <cell r="B7540">
            <v>899075</v>
          </cell>
          <cell r="C7540">
            <v>44309</v>
          </cell>
        </row>
        <row r="7541">
          <cell r="A7541" t="str">
            <v>JPYINR2142375.25PE</v>
          </cell>
          <cell r="B7541">
            <v>900611</v>
          </cell>
          <cell r="C7541">
            <v>44309</v>
          </cell>
        </row>
        <row r="7542">
          <cell r="A7542" t="str">
            <v>JPYINR2142375.5CE</v>
          </cell>
          <cell r="B7542">
            <v>900867</v>
          </cell>
          <cell r="C7542">
            <v>44309</v>
          </cell>
        </row>
        <row r="7543">
          <cell r="A7543" t="str">
            <v>JPYINR2142375.5PE</v>
          </cell>
          <cell r="B7543">
            <v>904451</v>
          </cell>
          <cell r="C7543">
            <v>44309</v>
          </cell>
        </row>
        <row r="7544">
          <cell r="A7544" t="str">
            <v>JPYINR2142375.75CE</v>
          </cell>
          <cell r="B7544">
            <v>904707</v>
          </cell>
          <cell r="C7544">
            <v>44309</v>
          </cell>
        </row>
        <row r="7545">
          <cell r="A7545" t="str">
            <v>JPYINR2142375.75PE</v>
          </cell>
          <cell r="B7545">
            <v>913411</v>
          </cell>
          <cell r="C7545">
            <v>44309</v>
          </cell>
        </row>
        <row r="7546">
          <cell r="A7546" t="str">
            <v>JPYINR2142375CE</v>
          </cell>
          <cell r="B7546">
            <v>897027</v>
          </cell>
          <cell r="C7546">
            <v>44309</v>
          </cell>
        </row>
        <row r="7547">
          <cell r="A7547" t="str">
            <v>JPYINR2142375PE</v>
          </cell>
          <cell r="B7547">
            <v>898819</v>
          </cell>
          <cell r="C7547">
            <v>44309</v>
          </cell>
        </row>
        <row r="7548">
          <cell r="A7548" t="str">
            <v>JPYINR2142376CE</v>
          </cell>
          <cell r="B7548">
            <v>913667</v>
          </cell>
          <cell r="C7548">
            <v>44309</v>
          </cell>
        </row>
        <row r="7549">
          <cell r="A7549" t="str">
            <v>JPYINR2142376PE</v>
          </cell>
          <cell r="B7549">
            <v>913923</v>
          </cell>
          <cell r="C7549">
            <v>44309</v>
          </cell>
        </row>
        <row r="7550">
          <cell r="A7550" t="str">
            <v>JPYINR2143062.25CE</v>
          </cell>
          <cell r="B7550">
            <v>3408387</v>
          </cell>
          <cell r="C7550">
            <v>44316</v>
          </cell>
        </row>
        <row r="7551">
          <cell r="A7551" t="str">
            <v>JPYINR2143062.25PE</v>
          </cell>
          <cell r="B7551">
            <v>3408643</v>
          </cell>
          <cell r="C7551">
            <v>44316</v>
          </cell>
        </row>
        <row r="7552">
          <cell r="A7552" t="str">
            <v>JPYINR2143062.5CE</v>
          </cell>
          <cell r="B7552">
            <v>1770243</v>
          </cell>
          <cell r="C7552">
            <v>44316</v>
          </cell>
        </row>
        <row r="7553">
          <cell r="A7553" t="str">
            <v>JPYINR2143062.5PE</v>
          </cell>
          <cell r="B7553">
            <v>1770499</v>
          </cell>
          <cell r="C7553">
            <v>44316</v>
          </cell>
        </row>
        <row r="7554">
          <cell r="A7554" t="str">
            <v>JPYINR2143062.75CE</v>
          </cell>
          <cell r="B7554">
            <v>3078659</v>
          </cell>
          <cell r="C7554">
            <v>44316</v>
          </cell>
        </row>
        <row r="7555">
          <cell r="A7555" t="str">
            <v>JPYINR2143062.75PE</v>
          </cell>
          <cell r="B7555">
            <v>3078915</v>
          </cell>
          <cell r="C7555">
            <v>44316</v>
          </cell>
        </row>
        <row r="7556">
          <cell r="A7556" t="str">
            <v>JPYINR2143063.25CE</v>
          </cell>
          <cell r="B7556">
            <v>2515203</v>
          </cell>
          <cell r="C7556">
            <v>44316</v>
          </cell>
        </row>
        <row r="7557">
          <cell r="A7557" t="str">
            <v>JPYINR2143063.25PE</v>
          </cell>
          <cell r="B7557">
            <v>2515459</v>
          </cell>
          <cell r="C7557">
            <v>44316</v>
          </cell>
        </row>
        <row r="7558">
          <cell r="A7558" t="str">
            <v>JPYINR2143063.5CE</v>
          </cell>
          <cell r="B7558">
            <v>2515715</v>
          </cell>
          <cell r="C7558">
            <v>44316</v>
          </cell>
        </row>
        <row r="7559">
          <cell r="A7559" t="str">
            <v>JPYINR2143063.5PE</v>
          </cell>
          <cell r="B7559">
            <v>2515971</v>
          </cell>
          <cell r="C7559">
            <v>44316</v>
          </cell>
        </row>
        <row r="7560">
          <cell r="A7560" t="str">
            <v>JPYINR2143063.75CE</v>
          </cell>
          <cell r="B7560">
            <v>2516227</v>
          </cell>
          <cell r="C7560">
            <v>44316</v>
          </cell>
        </row>
        <row r="7561">
          <cell r="A7561" t="str">
            <v>JPYINR2143063.75PE</v>
          </cell>
          <cell r="B7561">
            <v>2516483</v>
          </cell>
          <cell r="C7561">
            <v>44316</v>
          </cell>
        </row>
        <row r="7562">
          <cell r="A7562" t="str">
            <v>JPYINR2143063CE</v>
          </cell>
          <cell r="B7562">
            <v>2987267</v>
          </cell>
          <cell r="C7562">
            <v>44316</v>
          </cell>
        </row>
        <row r="7563">
          <cell r="A7563" t="str">
            <v>JPYINR2143063PE</v>
          </cell>
          <cell r="B7563">
            <v>2987523</v>
          </cell>
          <cell r="C7563">
            <v>44316</v>
          </cell>
        </row>
        <row r="7564">
          <cell r="A7564" t="str">
            <v>JPYINR2143064.25CE</v>
          </cell>
          <cell r="B7564">
            <v>2517251</v>
          </cell>
          <cell r="C7564">
            <v>44316</v>
          </cell>
        </row>
        <row r="7565">
          <cell r="A7565" t="str">
            <v>JPYINR2143064.25PE</v>
          </cell>
          <cell r="B7565">
            <v>2517507</v>
          </cell>
          <cell r="C7565">
            <v>44316</v>
          </cell>
        </row>
        <row r="7566">
          <cell r="A7566" t="str">
            <v>JPYINR2143064.5CE</v>
          </cell>
          <cell r="B7566">
            <v>2520835</v>
          </cell>
          <cell r="C7566">
            <v>44316</v>
          </cell>
        </row>
        <row r="7567">
          <cell r="A7567" t="str">
            <v>JPYINR2143064.5PE</v>
          </cell>
          <cell r="B7567">
            <v>2521091</v>
          </cell>
          <cell r="C7567">
            <v>44316</v>
          </cell>
        </row>
        <row r="7568">
          <cell r="A7568" t="str">
            <v>JPYINR2143064.75CE</v>
          </cell>
          <cell r="B7568">
            <v>2521347</v>
          </cell>
          <cell r="C7568">
            <v>44316</v>
          </cell>
        </row>
        <row r="7569">
          <cell r="A7569" t="str">
            <v>JPYINR2143064.75PE</v>
          </cell>
          <cell r="B7569">
            <v>2521603</v>
          </cell>
          <cell r="C7569">
            <v>44316</v>
          </cell>
        </row>
        <row r="7570">
          <cell r="A7570" t="str">
            <v>JPYINR2143064CE</v>
          </cell>
          <cell r="B7570">
            <v>2516739</v>
          </cell>
          <cell r="C7570">
            <v>44316</v>
          </cell>
        </row>
        <row r="7571">
          <cell r="A7571" t="str">
            <v>JPYINR2143064PE</v>
          </cell>
          <cell r="B7571">
            <v>2516995</v>
          </cell>
          <cell r="C7571">
            <v>44316</v>
          </cell>
        </row>
        <row r="7572">
          <cell r="A7572" t="str">
            <v>JPYINR2143065.25CE</v>
          </cell>
          <cell r="B7572">
            <v>2522371</v>
          </cell>
          <cell r="C7572">
            <v>44316</v>
          </cell>
        </row>
        <row r="7573">
          <cell r="A7573" t="str">
            <v>JPYINR2143065.25PE</v>
          </cell>
          <cell r="B7573">
            <v>2522627</v>
          </cell>
          <cell r="C7573">
            <v>44316</v>
          </cell>
        </row>
        <row r="7574">
          <cell r="A7574" t="str">
            <v>JPYINR2143065.5CE</v>
          </cell>
          <cell r="B7574">
            <v>2522883</v>
          </cell>
          <cell r="C7574">
            <v>44316</v>
          </cell>
        </row>
        <row r="7575">
          <cell r="A7575" t="str">
            <v>JPYINR2143065.5PE</v>
          </cell>
          <cell r="B7575">
            <v>2523139</v>
          </cell>
          <cell r="C7575">
            <v>44316</v>
          </cell>
        </row>
        <row r="7576">
          <cell r="A7576" t="str">
            <v>JPYINR2143065.75CE</v>
          </cell>
          <cell r="B7576">
            <v>2523395</v>
          </cell>
          <cell r="C7576">
            <v>44316</v>
          </cell>
        </row>
        <row r="7577">
          <cell r="A7577" t="str">
            <v>JPYINR2143065.75PE</v>
          </cell>
          <cell r="B7577">
            <v>2523651</v>
          </cell>
          <cell r="C7577">
            <v>44316</v>
          </cell>
        </row>
        <row r="7578">
          <cell r="A7578" t="str">
            <v>JPYINR2143065CE</v>
          </cell>
          <cell r="B7578">
            <v>2521859</v>
          </cell>
          <cell r="C7578">
            <v>44316</v>
          </cell>
        </row>
        <row r="7579">
          <cell r="A7579" t="str">
            <v>JPYINR2143065PE</v>
          </cell>
          <cell r="B7579">
            <v>2522115</v>
          </cell>
          <cell r="C7579">
            <v>44316</v>
          </cell>
        </row>
        <row r="7580">
          <cell r="A7580" t="str">
            <v>JPYINR2143066.25CE</v>
          </cell>
          <cell r="B7580">
            <v>2524419</v>
          </cell>
          <cell r="C7580">
            <v>44316</v>
          </cell>
        </row>
        <row r="7581">
          <cell r="A7581" t="str">
            <v>JPYINR2143066.25PE</v>
          </cell>
          <cell r="B7581">
            <v>2524675</v>
          </cell>
          <cell r="C7581">
            <v>44316</v>
          </cell>
        </row>
        <row r="7582">
          <cell r="A7582" t="str">
            <v>JPYINR2143066.5CE</v>
          </cell>
          <cell r="B7582">
            <v>2524931</v>
          </cell>
          <cell r="C7582">
            <v>44316</v>
          </cell>
        </row>
        <row r="7583">
          <cell r="A7583" t="str">
            <v>JPYINR2143066.5PE</v>
          </cell>
          <cell r="B7583">
            <v>2525187</v>
          </cell>
          <cell r="C7583">
            <v>44316</v>
          </cell>
        </row>
        <row r="7584">
          <cell r="A7584" t="str">
            <v>JPYINR2143066.75CE</v>
          </cell>
          <cell r="B7584">
            <v>2525443</v>
          </cell>
          <cell r="C7584">
            <v>44316</v>
          </cell>
        </row>
        <row r="7585">
          <cell r="A7585" t="str">
            <v>JPYINR2143066.75PE</v>
          </cell>
          <cell r="B7585">
            <v>2525699</v>
          </cell>
          <cell r="C7585">
            <v>44316</v>
          </cell>
        </row>
        <row r="7586">
          <cell r="A7586" t="str">
            <v>JPYINR2143066CE</v>
          </cell>
          <cell r="B7586">
            <v>2523907</v>
          </cell>
          <cell r="C7586">
            <v>44316</v>
          </cell>
        </row>
        <row r="7587">
          <cell r="A7587" t="str">
            <v>JPYINR2143066PE</v>
          </cell>
          <cell r="B7587">
            <v>2524163</v>
          </cell>
          <cell r="C7587">
            <v>44316</v>
          </cell>
        </row>
        <row r="7588">
          <cell r="A7588" t="str">
            <v>JPYINR2143067.25CE</v>
          </cell>
          <cell r="B7588">
            <v>2526467</v>
          </cell>
          <cell r="C7588">
            <v>44316</v>
          </cell>
        </row>
        <row r="7589">
          <cell r="A7589" t="str">
            <v>JPYINR2143067.25PE</v>
          </cell>
          <cell r="B7589">
            <v>2526723</v>
          </cell>
          <cell r="C7589">
            <v>44316</v>
          </cell>
        </row>
        <row r="7590">
          <cell r="A7590" t="str">
            <v>JPYINR2143067.5CE</v>
          </cell>
          <cell r="B7590">
            <v>2526979</v>
          </cell>
          <cell r="C7590">
            <v>44316</v>
          </cell>
        </row>
        <row r="7591">
          <cell r="A7591" t="str">
            <v>JPYINR2143067.5PE</v>
          </cell>
          <cell r="B7591">
            <v>2527235</v>
          </cell>
          <cell r="C7591">
            <v>44316</v>
          </cell>
        </row>
        <row r="7592">
          <cell r="A7592" t="str">
            <v>JPYINR2143067.75CE</v>
          </cell>
          <cell r="B7592">
            <v>2527491</v>
          </cell>
          <cell r="C7592">
            <v>44316</v>
          </cell>
        </row>
        <row r="7593">
          <cell r="A7593" t="str">
            <v>JPYINR2143067.75PE</v>
          </cell>
          <cell r="B7593">
            <v>2527747</v>
          </cell>
          <cell r="C7593">
            <v>44316</v>
          </cell>
        </row>
        <row r="7594">
          <cell r="A7594" t="str">
            <v>JPYINR2143067CE</v>
          </cell>
          <cell r="B7594">
            <v>2525955</v>
          </cell>
          <cell r="C7594">
            <v>44316</v>
          </cell>
        </row>
        <row r="7595">
          <cell r="A7595" t="str">
            <v>JPYINR2143067PE</v>
          </cell>
          <cell r="B7595">
            <v>2526211</v>
          </cell>
          <cell r="C7595">
            <v>44316</v>
          </cell>
        </row>
        <row r="7596">
          <cell r="A7596" t="str">
            <v>JPYINR2143068.25CE</v>
          </cell>
          <cell r="B7596">
            <v>2528515</v>
          </cell>
          <cell r="C7596">
            <v>44316</v>
          </cell>
        </row>
        <row r="7597">
          <cell r="A7597" t="str">
            <v>JPYINR2143068.25PE</v>
          </cell>
          <cell r="B7597">
            <v>2528771</v>
          </cell>
          <cell r="C7597">
            <v>44316</v>
          </cell>
        </row>
        <row r="7598">
          <cell r="A7598" t="str">
            <v>JPYINR2143068.5CE</v>
          </cell>
          <cell r="B7598">
            <v>2529027</v>
          </cell>
          <cell r="C7598">
            <v>44316</v>
          </cell>
        </row>
        <row r="7599">
          <cell r="A7599" t="str">
            <v>JPYINR2143068.5PE</v>
          </cell>
          <cell r="B7599">
            <v>2529283</v>
          </cell>
          <cell r="C7599">
            <v>44316</v>
          </cell>
        </row>
        <row r="7600">
          <cell r="A7600" t="str">
            <v>JPYINR2143068.75CE</v>
          </cell>
          <cell r="B7600">
            <v>2529539</v>
          </cell>
          <cell r="C7600">
            <v>44316</v>
          </cell>
        </row>
        <row r="7601">
          <cell r="A7601" t="str">
            <v>JPYINR2143068.75PE</v>
          </cell>
          <cell r="B7601">
            <v>2529795</v>
          </cell>
          <cell r="C7601">
            <v>44316</v>
          </cell>
        </row>
        <row r="7602">
          <cell r="A7602" t="str">
            <v>JPYINR2143068CE</v>
          </cell>
          <cell r="B7602">
            <v>2528003</v>
          </cell>
          <cell r="C7602">
            <v>44316</v>
          </cell>
        </row>
        <row r="7603">
          <cell r="A7603" t="str">
            <v>JPYINR2143068PE</v>
          </cell>
          <cell r="B7603">
            <v>2528259</v>
          </cell>
          <cell r="C7603">
            <v>44316</v>
          </cell>
        </row>
        <row r="7604">
          <cell r="A7604" t="str">
            <v>JPYINR2143069.25CE</v>
          </cell>
          <cell r="B7604">
            <v>2530563</v>
          </cell>
          <cell r="C7604">
            <v>44316</v>
          </cell>
        </row>
        <row r="7605">
          <cell r="A7605" t="str">
            <v>JPYINR2143069.25PE</v>
          </cell>
          <cell r="B7605">
            <v>2530819</v>
          </cell>
          <cell r="C7605">
            <v>44316</v>
          </cell>
        </row>
        <row r="7606">
          <cell r="A7606" t="str">
            <v>JPYINR2143069.5CE</v>
          </cell>
          <cell r="B7606">
            <v>2531075</v>
          </cell>
          <cell r="C7606">
            <v>44316</v>
          </cell>
        </row>
        <row r="7607">
          <cell r="A7607" t="str">
            <v>JPYINR2143069.5PE</v>
          </cell>
          <cell r="B7607">
            <v>2531331</v>
          </cell>
          <cell r="C7607">
            <v>44316</v>
          </cell>
        </row>
        <row r="7608">
          <cell r="A7608" t="str">
            <v>JPYINR2143069.75CE</v>
          </cell>
          <cell r="B7608">
            <v>2531587</v>
          </cell>
          <cell r="C7608">
            <v>44316</v>
          </cell>
        </row>
        <row r="7609">
          <cell r="A7609" t="str">
            <v>JPYINR2143069.75PE</v>
          </cell>
          <cell r="B7609">
            <v>2531843</v>
          </cell>
          <cell r="C7609">
            <v>44316</v>
          </cell>
        </row>
        <row r="7610">
          <cell r="A7610" t="str">
            <v>JPYINR2143069CE</v>
          </cell>
          <cell r="B7610">
            <v>2530051</v>
          </cell>
          <cell r="C7610">
            <v>44316</v>
          </cell>
        </row>
        <row r="7611">
          <cell r="A7611" t="str">
            <v>JPYINR2143069PE</v>
          </cell>
          <cell r="B7611">
            <v>2530307</v>
          </cell>
          <cell r="C7611">
            <v>44316</v>
          </cell>
        </row>
        <row r="7612">
          <cell r="A7612" t="str">
            <v>JPYINR2143070.25CE</v>
          </cell>
          <cell r="B7612">
            <v>2532611</v>
          </cell>
          <cell r="C7612">
            <v>44316</v>
          </cell>
        </row>
        <row r="7613">
          <cell r="A7613" t="str">
            <v>JPYINR2143070.25PE</v>
          </cell>
          <cell r="B7613">
            <v>2532867</v>
          </cell>
          <cell r="C7613">
            <v>44316</v>
          </cell>
        </row>
        <row r="7614">
          <cell r="A7614" t="str">
            <v>JPYINR2143070.5CE</v>
          </cell>
          <cell r="B7614">
            <v>2533123</v>
          </cell>
          <cell r="C7614">
            <v>44316</v>
          </cell>
        </row>
        <row r="7615">
          <cell r="A7615" t="str">
            <v>JPYINR2143070.5PE</v>
          </cell>
          <cell r="B7615">
            <v>2533379</v>
          </cell>
          <cell r="C7615">
            <v>44316</v>
          </cell>
        </row>
        <row r="7616">
          <cell r="A7616" t="str">
            <v>JPYINR2143070.75CE</v>
          </cell>
          <cell r="B7616">
            <v>2536195</v>
          </cell>
          <cell r="C7616">
            <v>44316</v>
          </cell>
        </row>
        <row r="7617">
          <cell r="A7617" t="str">
            <v>JPYINR2143070.75PE</v>
          </cell>
          <cell r="B7617">
            <v>2536451</v>
          </cell>
          <cell r="C7617">
            <v>44316</v>
          </cell>
        </row>
        <row r="7618">
          <cell r="A7618" t="str">
            <v>JPYINR2143070CE</v>
          </cell>
          <cell r="B7618">
            <v>2532099</v>
          </cell>
          <cell r="C7618">
            <v>44316</v>
          </cell>
        </row>
        <row r="7619">
          <cell r="A7619" t="str">
            <v>JPYINR2143070PE</v>
          </cell>
          <cell r="B7619">
            <v>2532355</v>
          </cell>
          <cell r="C7619">
            <v>44316</v>
          </cell>
        </row>
        <row r="7620">
          <cell r="A7620" t="str">
            <v>JPYINR2143071.25CE</v>
          </cell>
          <cell r="B7620">
            <v>2537219</v>
          </cell>
          <cell r="C7620">
            <v>44316</v>
          </cell>
        </row>
        <row r="7621">
          <cell r="A7621" t="str">
            <v>JPYINR2143071.25PE</v>
          </cell>
          <cell r="B7621">
            <v>2537475</v>
          </cell>
          <cell r="C7621">
            <v>44316</v>
          </cell>
        </row>
        <row r="7622">
          <cell r="A7622" t="str">
            <v>JPYINR2143071.5CE</v>
          </cell>
          <cell r="B7622">
            <v>2537731</v>
          </cell>
          <cell r="C7622">
            <v>44316</v>
          </cell>
        </row>
        <row r="7623">
          <cell r="A7623" t="str">
            <v>JPYINR2143071.5PE</v>
          </cell>
          <cell r="B7623">
            <v>2537987</v>
          </cell>
          <cell r="C7623">
            <v>44316</v>
          </cell>
        </row>
        <row r="7624">
          <cell r="A7624" t="str">
            <v>JPYINR2143071.75CE</v>
          </cell>
          <cell r="B7624">
            <v>2538243</v>
          </cell>
          <cell r="C7624">
            <v>44316</v>
          </cell>
        </row>
        <row r="7625">
          <cell r="A7625" t="str">
            <v>JPYINR2143071.75PE</v>
          </cell>
          <cell r="B7625">
            <v>2538499</v>
          </cell>
          <cell r="C7625">
            <v>44316</v>
          </cell>
        </row>
        <row r="7626">
          <cell r="A7626" t="str">
            <v>JPYINR2143071CE</v>
          </cell>
          <cell r="B7626">
            <v>2536707</v>
          </cell>
          <cell r="C7626">
            <v>44316</v>
          </cell>
        </row>
        <row r="7627">
          <cell r="A7627" t="str">
            <v>JPYINR2143071PE</v>
          </cell>
          <cell r="B7627">
            <v>2536963</v>
          </cell>
          <cell r="C7627">
            <v>44316</v>
          </cell>
        </row>
        <row r="7628">
          <cell r="A7628" t="str">
            <v>JPYINR2143072.25CE</v>
          </cell>
          <cell r="B7628">
            <v>2539267</v>
          </cell>
          <cell r="C7628">
            <v>44316</v>
          </cell>
        </row>
        <row r="7629">
          <cell r="A7629" t="str">
            <v>JPYINR2143072.25PE</v>
          </cell>
          <cell r="B7629">
            <v>2539523</v>
          </cell>
          <cell r="C7629">
            <v>44316</v>
          </cell>
        </row>
        <row r="7630">
          <cell r="A7630" t="str">
            <v>JPYINR2143072.5CE</v>
          </cell>
          <cell r="B7630">
            <v>2539779</v>
          </cell>
          <cell r="C7630">
            <v>44316</v>
          </cell>
        </row>
        <row r="7631">
          <cell r="A7631" t="str">
            <v>JPYINR2143072.5PE</v>
          </cell>
          <cell r="B7631">
            <v>2540035</v>
          </cell>
          <cell r="C7631">
            <v>44316</v>
          </cell>
        </row>
        <row r="7632">
          <cell r="A7632" t="str">
            <v>JPYINR2143072.75CE</v>
          </cell>
          <cell r="B7632">
            <v>2540291</v>
          </cell>
          <cell r="C7632">
            <v>44316</v>
          </cell>
        </row>
        <row r="7633">
          <cell r="A7633" t="str">
            <v>JPYINR2143072.75PE</v>
          </cell>
          <cell r="B7633">
            <v>2540547</v>
          </cell>
          <cell r="C7633">
            <v>44316</v>
          </cell>
        </row>
        <row r="7634">
          <cell r="A7634" t="str">
            <v>JPYINR2143072CE</v>
          </cell>
          <cell r="B7634">
            <v>2538755</v>
          </cell>
          <cell r="C7634">
            <v>44316</v>
          </cell>
        </row>
        <row r="7635">
          <cell r="A7635" t="str">
            <v>JPYINR2143072PE</v>
          </cell>
          <cell r="B7635">
            <v>2539011</v>
          </cell>
          <cell r="C7635">
            <v>44316</v>
          </cell>
        </row>
        <row r="7636">
          <cell r="A7636" t="str">
            <v>JPYINR2143073.25CE</v>
          </cell>
          <cell r="B7636">
            <v>2541315</v>
          </cell>
          <cell r="C7636">
            <v>44316</v>
          </cell>
        </row>
        <row r="7637">
          <cell r="A7637" t="str">
            <v>JPYINR2143073.25PE</v>
          </cell>
          <cell r="B7637">
            <v>2541571</v>
          </cell>
          <cell r="C7637">
            <v>44316</v>
          </cell>
        </row>
        <row r="7638">
          <cell r="A7638" t="str">
            <v>JPYINR2143073.5CE</v>
          </cell>
          <cell r="B7638">
            <v>2541827</v>
          </cell>
          <cell r="C7638">
            <v>44316</v>
          </cell>
        </row>
        <row r="7639">
          <cell r="A7639" t="str">
            <v>JPYINR2143073.5PE</v>
          </cell>
          <cell r="B7639">
            <v>2542083</v>
          </cell>
          <cell r="C7639">
            <v>44316</v>
          </cell>
        </row>
        <row r="7640">
          <cell r="A7640" t="str">
            <v>JPYINR2143073.75CE</v>
          </cell>
          <cell r="B7640">
            <v>2542339</v>
          </cell>
          <cell r="C7640">
            <v>44316</v>
          </cell>
        </row>
        <row r="7641">
          <cell r="A7641" t="str">
            <v>JPYINR2143073.75PE</v>
          </cell>
          <cell r="B7641">
            <v>2542595</v>
          </cell>
          <cell r="C7641">
            <v>44316</v>
          </cell>
        </row>
        <row r="7642">
          <cell r="A7642" t="str">
            <v>JPYINR2143073CE</v>
          </cell>
          <cell r="B7642">
            <v>2540803</v>
          </cell>
          <cell r="C7642">
            <v>44316</v>
          </cell>
        </row>
        <row r="7643">
          <cell r="A7643" t="str">
            <v>JPYINR2143073PE</v>
          </cell>
          <cell r="B7643">
            <v>2541059</v>
          </cell>
          <cell r="C7643">
            <v>44316</v>
          </cell>
        </row>
        <row r="7644">
          <cell r="A7644" t="str">
            <v>JPYINR2143074.25CE</v>
          </cell>
          <cell r="B7644">
            <v>2543363</v>
          </cell>
          <cell r="C7644">
            <v>44316</v>
          </cell>
        </row>
        <row r="7645">
          <cell r="A7645" t="str">
            <v>JPYINR2143074.25PE</v>
          </cell>
          <cell r="B7645">
            <v>2543619</v>
          </cell>
          <cell r="C7645">
            <v>44316</v>
          </cell>
        </row>
        <row r="7646">
          <cell r="A7646" t="str">
            <v>JPYINR2143074.5CE</v>
          </cell>
          <cell r="B7646">
            <v>2543875</v>
          </cell>
          <cell r="C7646">
            <v>44316</v>
          </cell>
        </row>
        <row r="7647">
          <cell r="A7647" t="str">
            <v>JPYINR2143074.5PE</v>
          </cell>
          <cell r="B7647">
            <v>2544131</v>
          </cell>
          <cell r="C7647">
            <v>44316</v>
          </cell>
        </row>
        <row r="7648">
          <cell r="A7648" t="str">
            <v>JPYINR2143074.75CE</v>
          </cell>
          <cell r="B7648">
            <v>2544387</v>
          </cell>
          <cell r="C7648">
            <v>44316</v>
          </cell>
        </row>
        <row r="7649">
          <cell r="A7649" t="str">
            <v>JPYINR2143074.75PE</v>
          </cell>
          <cell r="B7649">
            <v>2828803</v>
          </cell>
          <cell r="C7649">
            <v>44316</v>
          </cell>
        </row>
        <row r="7650">
          <cell r="A7650" t="str">
            <v>JPYINR2143074CE</v>
          </cell>
          <cell r="B7650">
            <v>2542851</v>
          </cell>
          <cell r="C7650">
            <v>44316</v>
          </cell>
        </row>
        <row r="7651">
          <cell r="A7651" t="str">
            <v>JPYINR2143074PE</v>
          </cell>
          <cell r="B7651">
            <v>2543107</v>
          </cell>
          <cell r="C7651">
            <v>44316</v>
          </cell>
        </row>
        <row r="7652">
          <cell r="A7652" t="str">
            <v>JPYINR2143075.25CE</v>
          </cell>
          <cell r="B7652">
            <v>2937603</v>
          </cell>
          <cell r="C7652">
            <v>44316</v>
          </cell>
        </row>
        <row r="7653">
          <cell r="A7653" t="str">
            <v>JPYINR2143075.25PE</v>
          </cell>
          <cell r="B7653">
            <v>2944003</v>
          </cell>
          <cell r="C7653">
            <v>44316</v>
          </cell>
        </row>
        <row r="7654">
          <cell r="A7654" t="str">
            <v>JPYINR2143075.5CE</v>
          </cell>
          <cell r="B7654">
            <v>1052419</v>
          </cell>
          <cell r="C7654">
            <v>44316</v>
          </cell>
        </row>
        <row r="7655">
          <cell r="A7655" t="str">
            <v>JPYINR2143075.5PE</v>
          </cell>
          <cell r="B7655">
            <v>1052675</v>
          </cell>
          <cell r="C7655">
            <v>44316</v>
          </cell>
        </row>
        <row r="7656">
          <cell r="A7656" t="str">
            <v>JPYINR2143075.75CE</v>
          </cell>
          <cell r="B7656">
            <v>1052931</v>
          </cell>
          <cell r="C7656">
            <v>44316</v>
          </cell>
        </row>
        <row r="7657">
          <cell r="A7657" t="str">
            <v>JPYINR2143075.75PE</v>
          </cell>
          <cell r="B7657">
            <v>1053187</v>
          </cell>
          <cell r="C7657">
            <v>44316</v>
          </cell>
        </row>
        <row r="7658">
          <cell r="A7658" t="str">
            <v>JPYINR2143075CE</v>
          </cell>
          <cell r="B7658">
            <v>2829059</v>
          </cell>
          <cell r="C7658">
            <v>44316</v>
          </cell>
        </row>
        <row r="7659">
          <cell r="A7659" t="str">
            <v>JPYINR2143075PE</v>
          </cell>
          <cell r="B7659">
            <v>2937347</v>
          </cell>
          <cell r="C7659">
            <v>44316</v>
          </cell>
        </row>
        <row r="7660">
          <cell r="A7660" t="str">
            <v>JPYINR21MAY62.25CE</v>
          </cell>
          <cell r="B7660">
            <v>3412227</v>
          </cell>
          <cell r="C7660">
            <v>44343</v>
          </cell>
        </row>
        <row r="7661">
          <cell r="A7661" t="str">
            <v>JPYINR21MAY62.25PE</v>
          </cell>
          <cell r="B7661">
            <v>3412483</v>
          </cell>
          <cell r="C7661">
            <v>44343</v>
          </cell>
        </row>
        <row r="7662">
          <cell r="A7662" t="str">
            <v>JPYINR21MAY62.5CE</v>
          </cell>
          <cell r="B7662">
            <v>3412739</v>
          </cell>
          <cell r="C7662">
            <v>44343</v>
          </cell>
        </row>
        <row r="7663">
          <cell r="A7663" t="str">
            <v>JPYINR21MAY62.5PE</v>
          </cell>
          <cell r="B7663">
            <v>3412995</v>
          </cell>
          <cell r="C7663">
            <v>44343</v>
          </cell>
        </row>
        <row r="7664">
          <cell r="A7664" t="str">
            <v>JPYINR21MAY62.75CE</v>
          </cell>
          <cell r="B7664">
            <v>3308035</v>
          </cell>
          <cell r="C7664">
            <v>44343</v>
          </cell>
        </row>
        <row r="7665">
          <cell r="A7665" t="str">
            <v>JPYINR21MAY62.75PE</v>
          </cell>
          <cell r="B7665">
            <v>3308291</v>
          </cell>
          <cell r="C7665">
            <v>44343</v>
          </cell>
        </row>
        <row r="7666">
          <cell r="A7666" t="str">
            <v>JPYINR21MAY63.25CE</v>
          </cell>
          <cell r="B7666">
            <v>3309059</v>
          </cell>
          <cell r="C7666">
            <v>44343</v>
          </cell>
        </row>
        <row r="7667">
          <cell r="A7667" t="str">
            <v>JPYINR21MAY63.25PE</v>
          </cell>
          <cell r="B7667">
            <v>3309315</v>
          </cell>
          <cell r="C7667">
            <v>44343</v>
          </cell>
        </row>
        <row r="7668">
          <cell r="A7668" t="str">
            <v>JPYINR21MAY63.5CE</v>
          </cell>
          <cell r="B7668">
            <v>3309571</v>
          </cell>
          <cell r="C7668">
            <v>44343</v>
          </cell>
        </row>
        <row r="7669">
          <cell r="A7669" t="str">
            <v>JPYINR21MAY63.5PE</v>
          </cell>
          <cell r="B7669">
            <v>3309827</v>
          </cell>
          <cell r="C7669">
            <v>44343</v>
          </cell>
        </row>
        <row r="7670">
          <cell r="A7670" t="str">
            <v>JPYINR21MAY63.75CE</v>
          </cell>
          <cell r="B7670">
            <v>3310083</v>
          </cell>
          <cell r="C7670">
            <v>44343</v>
          </cell>
        </row>
        <row r="7671">
          <cell r="A7671" t="str">
            <v>JPYINR21MAY63.75PE</v>
          </cell>
          <cell r="B7671">
            <v>3310339</v>
          </cell>
          <cell r="C7671">
            <v>44343</v>
          </cell>
        </row>
        <row r="7672">
          <cell r="A7672" t="str">
            <v>JPYINR21MAY63CE</v>
          </cell>
          <cell r="B7672">
            <v>3308547</v>
          </cell>
          <cell r="C7672">
            <v>44343</v>
          </cell>
        </row>
        <row r="7673">
          <cell r="A7673" t="str">
            <v>JPYINR21MAY63PE</v>
          </cell>
          <cell r="B7673">
            <v>3308803</v>
          </cell>
          <cell r="C7673">
            <v>44343</v>
          </cell>
        </row>
        <row r="7674">
          <cell r="A7674" t="str">
            <v>JPYINR21MAY64.25CE</v>
          </cell>
          <cell r="B7674">
            <v>3311107</v>
          </cell>
          <cell r="C7674">
            <v>44343</v>
          </cell>
        </row>
        <row r="7675">
          <cell r="A7675" t="str">
            <v>JPYINR21MAY64.25PE</v>
          </cell>
          <cell r="B7675">
            <v>3311363</v>
          </cell>
          <cell r="C7675">
            <v>44343</v>
          </cell>
        </row>
        <row r="7676">
          <cell r="A7676" t="str">
            <v>JPYINR21MAY64.5CE</v>
          </cell>
          <cell r="B7676">
            <v>3311619</v>
          </cell>
          <cell r="C7676">
            <v>44343</v>
          </cell>
        </row>
        <row r="7677">
          <cell r="A7677" t="str">
            <v>JPYINR21MAY64.5PE</v>
          </cell>
          <cell r="B7677">
            <v>3311875</v>
          </cell>
          <cell r="C7677">
            <v>44343</v>
          </cell>
        </row>
        <row r="7678">
          <cell r="A7678" t="str">
            <v>JPYINR21MAY64.75CE</v>
          </cell>
          <cell r="B7678">
            <v>3312131</v>
          </cell>
          <cell r="C7678">
            <v>44343</v>
          </cell>
        </row>
        <row r="7679">
          <cell r="A7679" t="str">
            <v>JPYINR21MAY64.75PE</v>
          </cell>
          <cell r="B7679">
            <v>3312387</v>
          </cell>
          <cell r="C7679">
            <v>44343</v>
          </cell>
        </row>
        <row r="7680">
          <cell r="A7680" t="str">
            <v>JPYINR21MAY64CE</v>
          </cell>
          <cell r="B7680">
            <v>3310595</v>
          </cell>
          <cell r="C7680">
            <v>44343</v>
          </cell>
        </row>
        <row r="7681">
          <cell r="A7681" t="str">
            <v>JPYINR21MAY64PE</v>
          </cell>
          <cell r="B7681">
            <v>3310851</v>
          </cell>
          <cell r="C7681">
            <v>44343</v>
          </cell>
        </row>
        <row r="7682">
          <cell r="A7682" t="str">
            <v>JPYINR21MAY65.25CE</v>
          </cell>
          <cell r="B7682">
            <v>3313155</v>
          </cell>
          <cell r="C7682">
            <v>44343</v>
          </cell>
        </row>
        <row r="7683">
          <cell r="A7683" t="str">
            <v>JPYINR21MAY65.25PE</v>
          </cell>
          <cell r="B7683">
            <v>3313411</v>
          </cell>
          <cell r="C7683">
            <v>44343</v>
          </cell>
        </row>
        <row r="7684">
          <cell r="A7684" t="str">
            <v>JPYINR21MAY65.5CE</v>
          </cell>
          <cell r="B7684">
            <v>3313667</v>
          </cell>
          <cell r="C7684">
            <v>44343</v>
          </cell>
        </row>
        <row r="7685">
          <cell r="A7685" t="str">
            <v>JPYINR21MAY65.5PE</v>
          </cell>
          <cell r="B7685">
            <v>3313923</v>
          </cell>
          <cell r="C7685">
            <v>44343</v>
          </cell>
        </row>
        <row r="7686">
          <cell r="A7686" t="str">
            <v>JPYINR21MAY65.75CE</v>
          </cell>
          <cell r="B7686">
            <v>3314179</v>
          </cell>
          <cell r="C7686">
            <v>44343</v>
          </cell>
        </row>
        <row r="7687">
          <cell r="A7687" t="str">
            <v>JPYINR21MAY65.75PE</v>
          </cell>
          <cell r="B7687">
            <v>3314435</v>
          </cell>
          <cell r="C7687">
            <v>44343</v>
          </cell>
        </row>
        <row r="7688">
          <cell r="A7688" t="str">
            <v>JPYINR21MAY65CE</v>
          </cell>
          <cell r="B7688">
            <v>3312643</v>
          </cell>
          <cell r="C7688">
            <v>44343</v>
          </cell>
        </row>
        <row r="7689">
          <cell r="A7689" t="str">
            <v>JPYINR21MAY65PE</v>
          </cell>
          <cell r="B7689">
            <v>3312899</v>
          </cell>
          <cell r="C7689">
            <v>44343</v>
          </cell>
        </row>
        <row r="7690">
          <cell r="A7690" t="str">
            <v>JPYINR21MAY66.25CE</v>
          </cell>
          <cell r="B7690">
            <v>3315203</v>
          </cell>
          <cell r="C7690">
            <v>44343</v>
          </cell>
        </row>
        <row r="7691">
          <cell r="A7691" t="str">
            <v>JPYINR21MAY66.25PE</v>
          </cell>
          <cell r="B7691">
            <v>3315459</v>
          </cell>
          <cell r="C7691">
            <v>44343</v>
          </cell>
        </row>
        <row r="7692">
          <cell r="A7692" t="str">
            <v>JPYINR21MAY66.5CE</v>
          </cell>
          <cell r="B7692">
            <v>3315715</v>
          </cell>
          <cell r="C7692">
            <v>44343</v>
          </cell>
        </row>
        <row r="7693">
          <cell r="A7693" t="str">
            <v>JPYINR21MAY66.5PE</v>
          </cell>
          <cell r="B7693">
            <v>3315971</v>
          </cell>
          <cell r="C7693">
            <v>44343</v>
          </cell>
        </row>
        <row r="7694">
          <cell r="A7694" t="str">
            <v>JPYINR21MAY66.75CE</v>
          </cell>
          <cell r="B7694">
            <v>3316227</v>
          </cell>
          <cell r="C7694">
            <v>44343</v>
          </cell>
        </row>
        <row r="7695">
          <cell r="A7695" t="str">
            <v>JPYINR21MAY66.75PE</v>
          </cell>
          <cell r="B7695">
            <v>3316483</v>
          </cell>
          <cell r="C7695">
            <v>44343</v>
          </cell>
        </row>
        <row r="7696">
          <cell r="A7696" t="str">
            <v>JPYINR21MAY66CE</v>
          </cell>
          <cell r="B7696">
            <v>3314691</v>
          </cell>
          <cell r="C7696">
            <v>44343</v>
          </cell>
        </row>
        <row r="7697">
          <cell r="A7697" t="str">
            <v>JPYINR21MAY66PE</v>
          </cell>
          <cell r="B7697">
            <v>3314947</v>
          </cell>
          <cell r="C7697">
            <v>44343</v>
          </cell>
        </row>
        <row r="7698">
          <cell r="A7698" t="str">
            <v>JPYINR21MAY67.25CE</v>
          </cell>
          <cell r="B7698">
            <v>3317251</v>
          </cell>
          <cell r="C7698">
            <v>44343</v>
          </cell>
        </row>
        <row r="7699">
          <cell r="A7699" t="str">
            <v>JPYINR21MAY67.25PE</v>
          </cell>
          <cell r="B7699">
            <v>3317507</v>
          </cell>
          <cell r="C7699">
            <v>44343</v>
          </cell>
        </row>
        <row r="7700">
          <cell r="A7700" t="str">
            <v>JPYINR21MAY67.5CE</v>
          </cell>
          <cell r="B7700">
            <v>3317763</v>
          </cell>
          <cell r="C7700">
            <v>44343</v>
          </cell>
        </row>
        <row r="7701">
          <cell r="A7701" t="str">
            <v>JPYINR21MAY67.5PE</v>
          </cell>
          <cell r="B7701">
            <v>3318019</v>
          </cell>
          <cell r="C7701">
            <v>44343</v>
          </cell>
        </row>
        <row r="7702">
          <cell r="A7702" t="str">
            <v>JPYINR21MAY67.75CE</v>
          </cell>
          <cell r="B7702">
            <v>3318275</v>
          </cell>
          <cell r="C7702">
            <v>44343</v>
          </cell>
        </row>
        <row r="7703">
          <cell r="A7703" t="str">
            <v>JPYINR21MAY67.75PE</v>
          </cell>
          <cell r="B7703">
            <v>3318531</v>
          </cell>
          <cell r="C7703">
            <v>44343</v>
          </cell>
        </row>
        <row r="7704">
          <cell r="A7704" t="str">
            <v>JPYINR21MAY67CE</v>
          </cell>
          <cell r="B7704">
            <v>3316739</v>
          </cell>
          <cell r="C7704">
            <v>44343</v>
          </cell>
        </row>
        <row r="7705">
          <cell r="A7705" t="str">
            <v>JPYINR21MAY67PE</v>
          </cell>
          <cell r="B7705">
            <v>3316995</v>
          </cell>
          <cell r="C7705">
            <v>44343</v>
          </cell>
        </row>
        <row r="7706">
          <cell r="A7706" t="str">
            <v>JPYINR21MAY68.25CE</v>
          </cell>
          <cell r="B7706">
            <v>3319299</v>
          </cell>
          <cell r="C7706">
            <v>44343</v>
          </cell>
        </row>
        <row r="7707">
          <cell r="A7707" t="str">
            <v>JPYINR21MAY68.25PE</v>
          </cell>
          <cell r="B7707">
            <v>3319555</v>
          </cell>
          <cell r="C7707">
            <v>44343</v>
          </cell>
        </row>
        <row r="7708">
          <cell r="A7708" t="str">
            <v>JPYINR21MAY68.5CE</v>
          </cell>
          <cell r="B7708">
            <v>3319811</v>
          </cell>
          <cell r="C7708">
            <v>44343</v>
          </cell>
        </row>
        <row r="7709">
          <cell r="A7709" t="str">
            <v>JPYINR21MAY68.5PE</v>
          </cell>
          <cell r="B7709">
            <v>3320067</v>
          </cell>
          <cell r="C7709">
            <v>44343</v>
          </cell>
        </row>
        <row r="7710">
          <cell r="A7710" t="str">
            <v>JPYINR21MAY68.75CE</v>
          </cell>
          <cell r="B7710">
            <v>3320323</v>
          </cell>
          <cell r="C7710">
            <v>44343</v>
          </cell>
        </row>
        <row r="7711">
          <cell r="A7711" t="str">
            <v>JPYINR21MAY68.75PE</v>
          </cell>
          <cell r="B7711">
            <v>3320579</v>
          </cell>
          <cell r="C7711">
            <v>44343</v>
          </cell>
        </row>
        <row r="7712">
          <cell r="A7712" t="str">
            <v>JPYINR21MAY68CE</v>
          </cell>
          <cell r="B7712">
            <v>3318787</v>
          </cell>
          <cell r="C7712">
            <v>44343</v>
          </cell>
        </row>
        <row r="7713">
          <cell r="A7713" t="str">
            <v>JPYINR21MAY68PE</v>
          </cell>
          <cell r="B7713">
            <v>3319043</v>
          </cell>
          <cell r="C7713">
            <v>44343</v>
          </cell>
        </row>
        <row r="7714">
          <cell r="A7714" t="str">
            <v>JPYINR21MAY69.25CE</v>
          </cell>
          <cell r="B7714">
            <v>3321347</v>
          </cell>
          <cell r="C7714">
            <v>44343</v>
          </cell>
        </row>
        <row r="7715">
          <cell r="A7715" t="str">
            <v>JPYINR21MAY69.25PE</v>
          </cell>
          <cell r="B7715">
            <v>3321603</v>
          </cell>
          <cell r="C7715">
            <v>44343</v>
          </cell>
        </row>
        <row r="7716">
          <cell r="A7716" t="str">
            <v>JPYINR21MAY69.5CE</v>
          </cell>
          <cell r="B7716">
            <v>3321859</v>
          </cell>
          <cell r="C7716">
            <v>44343</v>
          </cell>
        </row>
        <row r="7717">
          <cell r="A7717" t="str">
            <v>JPYINR21MAY69.5PE</v>
          </cell>
          <cell r="B7717">
            <v>3322115</v>
          </cell>
          <cell r="C7717">
            <v>44343</v>
          </cell>
        </row>
        <row r="7718">
          <cell r="A7718" t="str">
            <v>JPYINR21MAY69.75CE</v>
          </cell>
          <cell r="B7718">
            <v>3322371</v>
          </cell>
          <cell r="C7718">
            <v>44343</v>
          </cell>
        </row>
        <row r="7719">
          <cell r="A7719" t="str">
            <v>JPYINR21MAY69.75PE</v>
          </cell>
          <cell r="B7719">
            <v>3322627</v>
          </cell>
          <cell r="C7719">
            <v>44343</v>
          </cell>
        </row>
        <row r="7720">
          <cell r="A7720" t="str">
            <v>JPYINR21MAY69CE</v>
          </cell>
          <cell r="B7720">
            <v>3320835</v>
          </cell>
          <cell r="C7720">
            <v>44343</v>
          </cell>
        </row>
        <row r="7721">
          <cell r="A7721" t="str">
            <v>JPYINR21MAY69PE</v>
          </cell>
          <cell r="B7721">
            <v>3321091</v>
          </cell>
          <cell r="C7721">
            <v>44343</v>
          </cell>
        </row>
        <row r="7722">
          <cell r="A7722" t="str">
            <v>JPYINR21MAY70.25CE</v>
          </cell>
          <cell r="B7722">
            <v>3323395</v>
          </cell>
          <cell r="C7722">
            <v>44343</v>
          </cell>
        </row>
        <row r="7723">
          <cell r="A7723" t="str">
            <v>JPYINR21MAY70.25PE</v>
          </cell>
          <cell r="B7723">
            <v>3323651</v>
          </cell>
          <cell r="C7723">
            <v>44343</v>
          </cell>
        </row>
        <row r="7724">
          <cell r="A7724" t="str">
            <v>JPYINR21MAY70.5CE</v>
          </cell>
          <cell r="B7724">
            <v>3323907</v>
          </cell>
          <cell r="C7724">
            <v>44343</v>
          </cell>
        </row>
        <row r="7725">
          <cell r="A7725" t="str">
            <v>JPYINR21MAY70.5PE</v>
          </cell>
          <cell r="B7725">
            <v>3324163</v>
          </cell>
          <cell r="C7725">
            <v>44343</v>
          </cell>
        </row>
        <row r="7726">
          <cell r="A7726" t="str">
            <v>JPYINR21MAY70.75CE</v>
          </cell>
          <cell r="B7726">
            <v>3324419</v>
          </cell>
          <cell r="C7726">
            <v>44343</v>
          </cell>
        </row>
        <row r="7727">
          <cell r="A7727" t="str">
            <v>JPYINR21MAY70.75PE</v>
          </cell>
          <cell r="B7727">
            <v>3324675</v>
          </cell>
          <cell r="C7727">
            <v>44343</v>
          </cell>
        </row>
        <row r="7728">
          <cell r="A7728" t="str">
            <v>JPYINR21MAY70CE</v>
          </cell>
          <cell r="B7728">
            <v>3322883</v>
          </cell>
          <cell r="C7728">
            <v>44343</v>
          </cell>
        </row>
        <row r="7729">
          <cell r="A7729" t="str">
            <v>JPYINR21MAY70PE</v>
          </cell>
          <cell r="B7729">
            <v>3323139</v>
          </cell>
          <cell r="C7729">
            <v>44343</v>
          </cell>
        </row>
        <row r="7730">
          <cell r="A7730" t="str">
            <v>JPYINR21MAY71.25CE</v>
          </cell>
          <cell r="B7730">
            <v>3325443</v>
          </cell>
          <cell r="C7730">
            <v>44343</v>
          </cell>
        </row>
        <row r="7731">
          <cell r="A7731" t="str">
            <v>JPYINR21MAY71.25PE</v>
          </cell>
          <cell r="B7731">
            <v>3325699</v>
          </cell>
          <cell r="C7731">
            <v>44343</v>
          </cell>
        </row>
        <row r="7732">
          <cell r="A7732" t="str">
            <v>JPYINR21MAY71.5CE</v>
          </cell>
          <cell r="B7732">
            <v>3325955</v>
          </cell>
          <cell r="C7732">
            <v>44343</v>
          </cell>
        </row>
        <row r="7733">
          <cell r="A7733" t="str">
            <v>JPYINR21MAY71.5PE</v>
          </cell>
          <cell r="B7733">
            <v>3326211</v>
          </cell>
          <cell r="C7733">
            <v>44343</v>
          </cell>
        </row>
        <row r="7734">
          <cell r="A7734" t="str">
            <v>JPYINR21MAY71.75CE</v>
          </cell>
          <cell r="B7734">
            <v>3326467</v>
          </cell>
          <cell r="C7734">
            <v>44343</v>
          </cell>
        </row>
        <row r="7735">
          <cell r="A7735" t="str">
            <v>JPYINR21MAY71.75PE</v>
          </cell>
          <cell r="B7735">
            <v>3326723</v>
          </cell>
          <cell r="C7735">
            <v>44343</v>
          </cell>
        </row>
        <row r="7736">
          <cell r="A7736" t="str">
            <v>JPYINR21MAY71CE</v>
          </cell>
          <cell r="B7736">
            <v>3324931</v>
          </cell>
          <cell r="C7736">
            <v>44343</v>
          </cell>
        </row>
        <row r="7737">
          <cell r="A7737" t="str">
            <v>JPYINR21MAY71PE</v>
          </cell>
          <cell r="B7737">
            <v>3325187</v>
          </cell>
          <cell r="C7737">
            <v>44343</v>
          </cell>
        </row>
        <row r="7738">
          <cell r="A7738" t="str">
            <v>JPYINR21MAY72.25CE</v>
          </cell>
          <cell r="B7738">
            <v>3327491</v>
          </cell>
          <cell r="C7738">
            <v>44343</v>
          </cell>
        </row>
        <row r="7739">
          <cell r="A7739" t="str">
            <v>JPYINR21MAY72.25PE</v>
          </cell>
          <cell r="B7739">
            <v>3327747</v>
          </cell>
          <cell r="C7739">
            <v>44343</v>
          </cell>
        </row>
        <row r="7740">
          <cell r="A7740" t="str">
            <v>JPYINR21MAY72.5CE</v>
          </cell>
          <cell r="B7740">
            <v>3328003</v>
          </cell>
          <cell r="C7740">
            <v>44343</v>
          </cell>
        </row>
        <row r="7741">
          <cell r="A7741" t="str">
            <v>JPYINR21MAY72.5PE</v>
          </cell>
          <cell r="B7741">
            <v>3328259</v>
          </cell>
          <cell r="C7741">
            <v>44343</v>
          </cell>
        </row>
        <row r="7742">
          <cell r="A7742" t="str">
            <v>JPYINR21MAY72.75CE</v>
          </cell>
          <cell r="B7742">
            <v>3328515</v>
          </cell>
          <cell r="C7742">
            <v>44343</v>
          </cell>
        </row>
        <row r="7743">
          <cell r="A7743" t="str">
            <v>JPYINR21MAY72.75PE</v>
          </cell>
          <cell r="B7743">
            <v>3328771</v>
          </cell>
          <cell r="C7743">
            <v>44343</v>
          </cell>
        </row>
        <row r="7744">
          <cell r="A7744" t="str">
            <v>JPYINR21MAY72CE</v>
          </cell>
          <cell r="B7744">
            <v>3326979</v>
          </cell>
          <cell r="C7744">
            <v>44343</v>
          </cell>
        </row>
        <row r="7745">
          <cell r="A7745" t="str">
            <v>JPYINR21MAY72PE</v>
          </cell>
          <cell r="B7745">
            <v>3327235</v>
          </cell>
          <cell r="C7745">
            <v>44343</v>
          </cell>
        </row>
        <row r="7746">
          <cell r="A7746" t="str">
            <v>JPYINR21MAY73.25CE</v>
          </cell>
          <cell r="B7746">
            <v>3329539</v>
          </cell>
          <cell r="C7746">
            <v>44343</v>
          </cell>
        </row>
        <row r="7747">
          <cell r="A7747" t="str">
            <v>JPYINR21MAY73.25PE</v>
          </cell>
          <cell r="B7747">
            <v>3329795</v>
          </cell>
          <cell r="C7747">
            <v>44343</v>
          </cell>
        </row>
        <row r="7748">
          <cell r="A7748" t="str">
            <v>JPYINR21MAY73.5CE</v>
          </cell>
          <cell r="B7748">
            <v>3330051</v>
          </cell>
          <cell r="C7748">
            <v>44343</v>
          </cell>
        </row>
        <row r="7749">
          <cell r="A7749" t="str">
            <v>JPYINR21MAY73.5PE</v>
          </cell>
          <cell r="B7749">
            <v>3330307</v>
          </cell>
          <cell r="C7749">
            <v>44343</v>
          </cell>
        </row>
        <row r="7750">
          <cell r="A7750" t="str">
            <v>JPYINR21MAY73.75CE</v>
          </cell>
          <cell r="B7750">
            <v>3330563</v>
          </cell>
          <cell r="C7750">
            <v>44343</v>
          </cell>
        </row>
        <row r="7751">
          <cell r="A7751" t="str">
            <v>JPYINR21MAY73.75PE</v>
          </cell>
          <cell r="B7751">
            <v>3330819</v>
          </cell>
          <cell r="C7751">
            <v>44343</v>
          </cell>
        </row>
        <row r="7752">
          <cell r="A7752" t="str">
            <v>JPYINR21MAY73CE</v>
          </cell>
          <cell r="B7752">
            <v>3329027</v>
          </cell>
          <cell r="C7752">
            <v>44343</v>
          </cell>
        </row>
        <row r="7753">
          <cell r="A7753" t="str">
            <v>JPYINR21MAY73PE</v>
          </cell>
          <cell r="B7753">
            <v>3329283</v>
          </cell>
          <cell r="C7753">
            <v>44343</v>
          </cell>
        </row>
        <row r="7754">
          <cell r="A7754" t="str">
            <v>JPYINR21MAY74.25CE</v>
          </cell>
          <cell r="B7754">
            <v>3331587</v>
          </cell>
          <cell r="C7754">
            <v>44343</v>
          </cell>
        </row>
        <row r="7755">
          <cell r="A7755" t="str">
            <v>JPYINR21MAY74.25PE</v>
          </cell>
          <cell r="B7755">
            <v>3331843</v>
          </cell>
          <cell r="C7755">
            <v>44343</v>
          </cell>
        </row>
        <row r="7756">
          <cell r="A7756" t="str">
            <v>JPYINR21MAY74.5CE</v>
          </cell>
          <cell r="B7756">
            <v>3332099</v>
          </cell>
          <cell r="C7756">
            <v>44343</v>
          </cell>
        </row>
        <row r="7757">
          <cell r="A7757" t="str">
            <v>JPYINR21MAY74.5PE</v>
          </cell>
          <cell r="B7757">
            <v>3332355</v>
          </cell>
          <cell r="C7757">
            <v>44343</v>
          </cell>
        </row>
        <row r="7758">
          <cell r="A7758" t="str">
            <v>JPYINR21MAY74.75CE</v>
          </cell>
          <cell r="B7758">
            <v>3332611</v>
          </cell>
          <cell r="C7758">
            <v>44343</v>
          </cell>
        </row>
        <row r="7759">
          <cell r="A7759" t="str">
            <v>JPYINR21MAY74.75PE</v>
          </cell>
          <cell r="B7759">
            <v>3332867</v>
          </cell>
          <cell r="C7759">
            <v>44343</v>
          </cell>
        </row>
        <row r="7760">
          <cell r="A7760" t="str">
            <v>JPYINR21MAY74CE</v>
          </cell>
          <cell r="B7760">
            <v>3331075</v>
          </cell>
          <cell r="C7760">
            <v>44343</v>
          </cell>
        </row>
        <row r="7761">
          <cell r="A7761" t="str">
            <v>JPYINR21MAY74PE</v>
          </cell>
          <cell r="B7761">
            <v>3331331</v>
          </cell>
          <cell r="C7761">
            <v>44343</v>
          </cell>
        </row>
        <row r="7762">
          <cell r="A7762" t="str">
            <v>JPYINR2150762.25CE</v>
          </cell>
          <cell r="B7762">
            <v>3408899</v>
          </cell>
          <cell r="C7762">
            <v>44323</v>
          </cell>
        </row>
        <row r="7763">
          <cell r="A7763" t="str">
            <v>JPYINR2150762.25PE</v>
          </cell>
          <cell r="B7763">
            <v>3409155</v>
          </cell>
          <cell r="C7763">
            <v>44323</v>
          </cell>
        </row>
        <row r="7764">
          <cell r="A7764" t="str">
            <v>JPYINR2150762.5CE</v>
          </cell>
          <cell r="B7764">
            <v>1770755</v>
          </cell>
          <cell r="C7764">
            <v>44323</v>
          </cell>
        </row>
        <row r="7765">
          <cell r="A7765" t="str">
            <v>JPYINR2150762.5PE</v>
          </cell>
          <cell r="B7765">
            <v>1771011</v>
          </cell>
          <cell r="C7765">
            <v>44323</v>
          </cell>
        </row>
        <row r="7766">
          <cell r="A7766" t="str">
            <v>JPYINR2150762.75CE</v>
          </cell>
          <cell r="B7766">
            <v>3079171</v>
          </cell>
          <cell r="C7766">
            <v>44323</v>
          </cell>
        </row>
        <row r="7767">
          <cell r="A7767" t="str">
            <v>JPYINR2150762.75PE</v>
          </cell>
          <cell r="B7767">
            <v>3079427</v>
          </cell>
          <cell r="C7767">
            <v>44323</v>
          </cell>
        </row>
        <row r="7768">
          <cell r="A7768" t="str">
            <v>JPYINR2150763.25CE</v>
          </cell>
          <cell r="B7768">
            <v>3123459</v>
          </cell>
          <cell r="C7768">
            <v>44323</v>
          </cell>
        </row>
        <row r="7769">
          <cell r="A7769" t="str">
            <v>JPYINR2150763.25PE</v>
          </cell>
          <cell r="B7769">
            <v>3123715</v>
          </cell>
          <cell r="C7769">
            <v>44323</v>
          </cell>
        </row>
        <row r="7770">
          <cell r="A7770" t="str">
            <v>JPYINR2150763.5CE</v>
          </cell>
          <cell r="B7770">
            <v>3020035</v>
          </cell>
          <cell r="C7770">
            <v>44323</v>
          </cell>
        </row>
        <row r="7771">
          <cell r="A7771" t="str">
            <v>JPYINR2150763.5PE</v>
          </cell>
          <cell r="B7771">
            <v>3020291</v>
          </cell>
          <cell r="C7771">
            <v>44323</v>
          </cell>
        </row>
        <row r="7772">
          <cell r="A7772" t="str">
            <v>JPYINR2150763.75CE</v>
          </cell>
          <cell r="B7772">
            <v>3020547</v>
          </cell>
          <cell r="C7772">
            <v>44323</v>
          </cell>
        </row>
        <row r="7773">
          <cell r="A7773" t="str">
            <v>JPYINR2150763.75PE</v>
          </cell>
          <cell r="B7773">
            <v>3020803</v>
          </cell>
          <cell r="C7773">
            <v>44323</v>
          </cell>
        </row>
        <row r="7774">
          <cell r="A7774" t="str">
            <v>JPYINR2150763CE</v>
          </cell>
          <cell r="B7774">
            <v>3122947</v>
          </cell>
          <cell r="C7774">
            <v>44323</v>
          </cell>
        </row>
        <row r="7775">
          <cell r="A7775" t="str">
            <v>JPYINR2150763PE</v>
          </cell>
          <cell r="B7775">
            <v>3123203</v>
          </cell>
          <cell r="C7775">
            <v>44323</v>
          </cell>
        </row>
        <row r="7776">
          <cell r="A7776" t="str">
            <v>JPYINR2150764.25CE</v>
          </cell>
          <cell r="B7776">
            <v>3021571</v>
          </cell>
          <cell r="C7776">
            <v>44323</v>
          </cell>
        </row>
        <row r="7777">
          <cell r="A7777" t="str">
            <v>JPYINR2150764.25PE</v>
          </cell>
          <cell r="B7777">
            <v>3021827</v>
          </cell>
          <cell r="C7777">
            <v>44323</v>
          </cell>
        </row>
        <row r="7778">
          <cell r="A7778" t="str">
            <v>JPYINR2150764.5CE</v>
          </cell>
          <cell r="B7778">
            <v>3022083</v>
          </cell>
          <cell r="C7778">
            <v>44323</v>
          </cell>
        </row>
        <row r="7779">
          <cell r="A7779" t="str">
            <v>JPYINR2150764.5PE</v>
          </cell>
          <cell r="B7779">
            <v>3022339</v>
          </cell>
          <cell r="C7779">
            <v>44323</v>
          </cell>
        </row>
        <row r="7780">
          <cell r="A7780" t="str">
            <v>JPYINR2150764.75CE</v>
          </cell>
          <cell r="B7780">
            <v>3022595</v>
          </cell>
          <cell r="C7780">
            <v>44323</v>
          </cell>
        </row>
        <row r="7781">
          <cell r="A7781" t="str">
            <v>JPYINR2150764.75PE</v>
          </cell>
          <cell r="B7781">
            <v>3022851</v>
          </cell>
          <cell r="C7781">
            <v>44323</v>
          </cell>
        </row>
        <row r="7782">
          <cell r="A7782" t="str">
            <v>JPYINR2150764CE</v>
          </cell>
          <cell r="B7782">
            <v>3021059</v>
          </cell>
          <cell r="C7782">
            <v>44323</v>
          </cell>
        </row>
        <row r="7783">
          <cell r="A7783" t="str">
            <v>JPYINR2150764PE</v>
          </cell>
          <cell r="B7783">
            <v>3021315</v>
          </cell>
          <cell r="C7783">
            <v>44323</v>
          </cell>
        </row>
        <row r="7784">
          <cell r="A7784" t="str">
            <v>JPYINR2150765.25CE</v>
          </cell>
          <cell r="B7784">
            <v>3023619</v>
          </cell>
          <cell r="C7784">
            <v>44323</v>
          </cell>
        </row>
        <row r="7785">
          <cell r="A7785" t="str">
            <v>JPYINR2150765.25PE</v>
          </cell>
          <cell r="B7785">
            <v>3023875</v>
          </cell>
          <cell r="C7785">
            <v>44323</v>
          </cell>
        </row>
        <row r="7786">
          <cell r="A7786" t="str">
            <v>JPYINR2150765.5CE</v>
          </cell>
          <cell r="B7786">
            <v>3024131</v>
          </cell>
          <cell r="C7786">
            <v>44323</v>
          </cell>
        </row>
        <row r="7787">
          <cell r="A7787" t="str">
            <v>JPYINR2150765.5PE</v>
          </cell>
          <cell r="B7787">
            <v>3024387</v>
          </cell>
          <cell r="C7787">
            <v>44323</v>
          </cell>
        </row>
        <row r="7788">
          <cell r="A7788" t="str">
            <v>JPYINR2150765.75CE</v>
          </cell>
          <cell r="B7788">
            <v>3024643</v>
          </cell>
          <cell r="C7788">
            <v>44323</v>
          </cell>
        </row>
        <row r="7789">
          <cell r="A7789" t="str">
            <v>JPYINR2150765.75PE</v>
          </cell>
          <cell r="B7789">
            <v>3024899</v>
          </cell>
          <cell r="C7789">
            <v>44323</v>
          </cell>
        </row>
        <row r="7790">
          <cell r="A7790" t="str">
            <v>JPYINR2150765CE</v>
          </cell>
          <cell r="B7790">
            <v>3023107</v>
          </cell>
          <cell r="C7790">
            <v>44323</v>
          </cell>
        </row>
        <row r="7791">
          <cell r="A7791" t="str">
            <v>JPYINR2150765PE</v>
          </cell>
          <cell r="B7791">
            <v>3023363</v>
          </cell>
          <cell r="C7791">
            <v>44323</v>
          </cell>
        </row>
        <row r="7792">
          <cell r="A7792" t="str">
            <v>JPYINR2150766.25CE</v>
          </cell>
          <cell r="B7792">
            <v>3025667</v>
          </cell>
          <cell r="C7792">
            <v>44323</v>
          </cell>
        </row>
        <row r="7793">
          <cell r="A7793" t="str">
            <v>JPYINR2150766.25PE</v>
          </cell>
          <cell r="B7793">
            <v>3025923</v>
          </cell>
          <cell r="C7793">
            <v>44323</v>
          </cell>
        </row>
        <row r="7794">
          <cell r="A7794" t="str">
            <v>JPYINR2150766.5CE</v>
          </cell>
          <cell r="B7794">
            <v>3026179</v>
          </cell>
          <cell r="C7794">
            <v>44323</v>
          </cell>
        </row>
        <row r="7795">
          <cell r="A7795" t="str">
            <v>JPYINR2150766.5PE</v>
          </cell>
          <cell r="B7795">
            <v>3026435</v>
          </cell>
          <cell r="C7795">
            <v>44323</v>
          </cell>
        </row>
        <row r="7796">
          <cell r="A7796" t="str">
            <v>JPYINR2150766.75CE</v>
          </cell>
          <cell r="B7796">
            <v>3026691</v>
          </cell>
          <cell r="C7796">
            <v>44323</v>
          </cell>
        </row>
        <row r="7797">
          <cell r="A7797" t="str">
            <v>JPYINR2150766.75PE</v>
          </cell>
          <cell r="B7797">
            <v>3026947</v>
          </cell>
          <cell r="C7797">
            <v>44323</v>
          </cell>
        </row>
        <row r="7798">
          <cell r="A7798" t="str">
            <v>JPYINR2150766CE</v>
          </cell>
          <cell r="B7798">
            <v>3025155</v>
          </cell>
          <cell r="C7798">
            <v>44323</v>
          </cell>
        </row>
        <row r="7799">
          <cell r="A7799" t="str">
            <v>JPYINR2150766PE</v>
          </cell>
          <cell r="B7799">
            <v>3025411</v>
          </cell>
          <cell r="C7799">
            <v>44323</v>
          </cell>
        </row>
        <row r="7800">
          <cell r="A7800" t="str">
            <v>JPYINR2150767.25CE</v>
          </cell>
          <cell r="B7800">
            <v>3027715</v>
          </cell>
          <cell r="C7800">
            <v>44323</v>
          </cell>
        </row>
        <row r="7801">
          <cell r="A7801" t="str">
            <v>JPYINR2150767.25PE</v>
          </cell>
          <cell r="B7801">
            <v>3027971</v>
          </cell>
          <cell r="C7801">
            <v>44323</v>
          </cell>
        </row>
        <row r="7802">
          <cell r="A7802" t="str">
            <v>JPYINR2150767.5CE</v>
          </cell>
          <cell r="B7802">
            <v>3028227</v>
          </cell>
          <cell r="C7802">
            <v>44323</v>
          </cell>
        </row>
        <row r="7803">
          <cell r="A7803" t="str">
            <v>JPYINR2150767.5PE</v>
          </cell>
          <cell r="B7803">
            <v>3028483</v>
          </cell>
          <cell r="C7803">
            <v>44323</v>
          </cell>
        </row>
        <row r="7804">
          <cell r="A7804" t="str">
            <v>JPYINR2150767.75CE</v>
          </cell>
          <cell r="B7804">
            <v>3028739</v>
          </cell>
          <cell r="C7804">
            <v>44323</v>
          </cell>
        </row>
        <row r="7805">
          <cell r="A7805" t="str">
            <v>JPYINR2150767.75PE</v>
          </cell>
          <cell r="B7805">
            <v>3028995</v>
          </cell>
          <cell r="C7805">
            <v>44323</v>
          </cell>
        </row>
        <row r="7806">
          <cell r="A7806" t="str">
            <v>JPYINR2150767CE</v>
          </cell>
          <cell r="B7806">
            <v>3027203</v>
          </cell>
          <cell r="C7806">
            <v>44323</v>
          </cell>
        </row>
        <row r="7807">
          <cell r="A7807" t="str">
            <v>JPYINR2150767PE</v>
          </cell>
          <cell r="B7807">
            <v>3027459</v>
          </cell>
          <cell r="C7807">
            <v>44323</v>
          </cell>
        </row>
        <row r="7808">
          <cell r="A7808" t="str">
            <v>JPYINR2150768.25CE</v>
          </cell>
          <cell r="B7808">
            <v>3029763</v>
          </cell>
          <cell r="C7808">
            <v>44323</v>
          </cell>
        </row>
        <row r="7809">
          <cell r="A7809" t="str">
            <v>JPYINR2150768.25PE</v>
          </cell>
          <cell r="B7809">
            <v>3030019</v>
          </cell>
          <cell r="C7809">
            <v>44323</v>
          </cell>
        </row>
        <row r="7810">
          <cell r="A7810" t="str">
            <v>JPYINR2150768.5CE</v>
          </cell>
          <cell r="B7810">
            <v>3030275</v>
          </cell>
          <cell r="C7810">
            <v>44323</v>
          </cell>
        </row>
        <row r="7811">
          <cell r="A7811" t="str">
            <v>JPYINR2150768.5PE</v>
          </cell>
          <cell r="B7811">
            <v>3030531</v>
          </cell>
          <cell r="C7811">
            <v>44323</v>
          </cell>
        </row>
        <row r="7812">
          <cell r="A7812" t="str">
            <v>JPYINR2150768.75CE</v>
          </cell>
          <cell r="B7812">
            <v>3030787</v>
          </cell>
          <cell r="C7812">
            <v>44323</v>
          </cell>
        </row>
        <row r="7813">
          <cell r="A7813" t="str">
            <v>JPYINR2150768.75PE</v>
          </cell>
          <cell r="B7813">
            <v>3031043</v>
          </cell>
          <cell r="C7813">
            <v>44323</v>
          </cell>
        </row>
        <row r="7814">
          <cell r="A7814" t="str">
            <v>JPYINR2150768CE</v>
          </cell>
          <cell r="B7814">
            <v>3029251</v>
          </cell>
          <cell r="C7814">
            <v>44323</v>
          </cell>
        </row>
        <row r="7815">
          <cell r="A7815" t="str">
            <v>JPYINR2150768PE</v>
          </cell>
          <cell r="B7815">
            <v>3029507</v>
          </cell>
          <cell r="C7815">
            <v>44323</v>
          </cell>
        </row>
        <row r="7816">
          <cell r="A7816" t="str">
            <v>JPYINR2150769.25CE</v>
          </cell>
          <cell r="B7816">
            <v>3031811</v>
          </cell>
          <cell r="C7816">
            <v>44323</v>
          </cell>
        </row>
        <row r="7817">
          <cell r="A7817" t="str">
            <v>JPYINR2150769.25PE</v>
          </cell>
          <cell r="B7817">
            <v>3032067</v>
          </cell>
          <cell r="C7817">
            <v>44323</v>
          </cell>
        </row>
        <row r="7818">
          <cell r="A7818" t="str">
            <v>JPYINR2150769.5CE</v>
          </cell>
          <cell r="B7818">
            <v>3032323</v>
          </cell>
          <cell r="C7818">
            <v>44323</v>
          </cell>
        </row>
        <row r="7819">
          <cell r="A7819" t="str">
            <v>JPYINR2150769.5PE</v>
          </cell>
          <cell r="B7819">
            <v>3032579</v>
          </cell>
          <cell r="C7819">
            <v>44323</v>
          </cell>
        </row>
        <row r="7820">
          <cell r="A7820" t="str">
            <v>JPYINR2150769.75CE</v>
          </cell>
          <cell r="B7820">
            <v>3032835</v>
          </cell>
          <cell r="C7820">
            <v>44323</v>
          </cell>
        </row>
        <row r="7821">
          <cell r="A7821" t="str">
            <v>JPYINR2150769.75PE</v>
          </cell>
          <cell r="B7821">
            <v>3033091</v>
          </cell>
          <cell r="C7821">
            <v>44323</v>
          </cell>
        </row>
        <row r="7822">
          <cell r="A7822" t="str">
            <v>JPYINR2150769CE</v>
          </cell>
          <cell r="B7822">
            <v>3031299</v>
          </cell>
          <cell r="C7822">
            <v>44323</v>
          </cell>
        </row>
        <row r="7823">
          <cell r="A7823" t="str">
            <v>JPYINR2150769PE</v>
          </cell>
          <cell r="B7823">
            <v>3031555</v>
          </cell>
          <cell r="C7823">
            <v>44323</v>
          </cell>
        </row>
        <row r="7824">
          <cell r="A7824" t="str">
            <v>JPYINR2150770.25CE</v>
          </cell>
          <cell r="B7824">
            <v>3033859</v>
          </cell>
          <cell r="C7824">
            <v>44323</v>
          </cell>
        </row>
        <row r="7825">
          <cell r="A7825" t="str">
            <v>JPYINR2150770.25PE</v>
          </cell>
          <cell r="B7825">
            <v>3034115</v>
          </cell>
          <cell r="C7825">
            <v>44323</v>
          </cell>
        </row>
        <row r="7826">
          <cell r="A7826" t="str">
            <v>JPYINR2150770.5CE</v>
          </cell>
          <cell r="B7826">
            <v>3034371</v>
          </cell>
          <cell r="C7826">
            <v>44323</v>
          </cell>
        </row>
        <row r="7827">
          <cell r="A7827" t="str">
            <v>JPYINR2150770.5PE</v>
          </cell>
          <cell r="B7827">
            <v>3034627</v>
          </cell>
          <cell r="C7827">
            <v>44323</v>
          </cell>
        </row>
        <row r="7828">
          <cell r="A7828" t="str">
            <v>JPYINR2150770.75CE</v>
          </cell>
          <cell r="B7828">
            <v>3034883</v>
          </cell>
          <cell r="C7828">
            <v>44323</v>
          </cell>
        </row>
        <row r="7829">
          <cell r="A7829" t="str">
            <v>JPYINR2150770.75PE</v>
          </cell>
          <cell r="B7829">
            <v>3035139</v>
          </cell>
          <cell r="C7829">
            <v>44323</v>
          </cell>
        </row>
        <row r="7830">
          <cell r="A7830" t="str">
            <v>JPYINR2150770CE</v>
          </cell>
          <cell r="B7830">
            <v>3033347</v>
          </cell>
          <cell r="C7830">
            <v>44323</v>
          </cell>
        </row>
        <row r="7831">
          <cell r="A7831" t="str">
            <v>JPYINR2150770PE</v>
          </cell>
          <cell r="B7831">
            <v>3033603</v>
          </cell>
          <cell r="C7831">
            <v>44323</v>
          </cell>
        </row>
        <row r="7832">
          <cell r="A7832" t="str">
            <v>JPYINR2150771.25CE</v>
          </cell>
          <cell r="B7832">
            <v>3035907</v>
          </cell>
          <cell r="C7832">
            <v>44323</v>
          </cell>
        </row>
        <row r="7833">
          <cell r="A7833" t="str">
            <v>JPYINR2150771.25PE</v>
          </cell>
          <cell r="B7833">
            <v>3036163</v>
          </cell>
          <cell r="C7833">
            <v>44323</v>
          </cell>
        </row>
        <row r="7834">
          <cell r="A7834" t="str">
            <v>JPYINR2150771.5CE</v>
          </cell>
          <cell r="B7834">
            <v>3036419</v>
          </cell>
          <cell r="C7834">
            <v>44323</v>
          </cell>
        </row>
        <row r="7835">
          <cell r="A7835" t="str">
            <v>JPYINR2150771.5PE</v>
          </cell>
          <cell r="B7835">
            <v>3036675</v>
          </cell>
          <cell r="C7835">
            <v>44323</v>
          </cell>
        </row>
        <row r="7836">
          <cell r="A7836" t="str">
            <v>JPYINR2150771.75CE</v>
          </cell>
          <cell r="B7836">
            <v>3036931</v>
          </cell>
          <cell r="C7836">
            <v>44323</v>
          </cell>
        </row>
        <row r="7837">
          <cell r="A7837" t="str">
            <v>JPYINR2150771.75PE</v>
          </cell>
          <cell r="B7837">
            <v>3037187</v>
          </cell>
          <cell r="C7837">
            <v>44323</v>
          </cell>
        </row>
        <row r="7838">
          <cell r="A7838" t="str">
            <v>JPYINR2150771CE</v>
          </cell>
          <cell r="B7838">
            <v>3035395</v>
          </cell>
          <cell r="C7838">
            <v>44323</v>
          </cell>
        </row>
        <row r="7839">
          <cell r="A7839" t="str">
            <v>JPYINR2150771PE</v>
          </cell>
          <cell r="B7839">
            <v>3035651</v>
          </cell>
          <cell r="C7839">
            <v>44323</v>
          </cell>
        </row>
        <row r="7840">
          <cell r="A7840" t="str">
            <v>JPYINR2150772.25CE</v>
          </cell>
          <cell r="B7840">
            <v>3037955</v>
          </cell>
          <cell r="C7840">
            <v>44323</v>
          </cell>
        </row>
        <row r="7841">
          <cell r="A7841" t="str">
            <v>JPYINR2150772.25PE</v>
          </cell>
          <cell r="B7841">
            <v>3038211</v>
          </cell>
          <cell r="C7841">
            <v>44323</v>
          </cell>
        </row>
        <row r="7842">
          <cell r="A7842" t="str">
            <v>JPYINR2150772.5CE</v>
          </cell>
          <cell r="B7842">
            <v>3038467</v>
          </cell>
          <cell r="C7842">
            <v>44323</v>
          </cell>
        </row>
        <row r="7843">
          <cell r="A7843" t="str">
            <v>JPYINR2150772.5PE</v>
          </cell>
          <cell r="B7843">
            <v>3038723</v>
          </cell>
          <cell r="C7843">
            <v>44323</v>
          </cell>
        </row>
        <row r="7844">
          <cell r="A7844" t="str">
            <v>JPYINR2150772.75CE</v>
          </cell>
          <cell r="B7844">
            <v>3038979</v>
          </cell>
          <cell r="C7844">
            <v>44323</v>
          </cell>
        </row>
        <row r="7845">
          <cell r="A7845" t="str">
            <v>JPYINR2150772.75PE</v>
          </cell>
          <cell r="B7845">
            <v>3039235</v>
          </cell>
          <cell r="C7845">
            <v>44323</v>
          </cell>
        </row>
        <row r="7846">
          <cell r="A7846" t="str">
            <v>JPYINR2150772CE</v>
          </cell>
          <cell r="B7846">
            <v>3037443</v>
          </cell>
          <cell r="C7846">
            <v>44323</v>
          </cell>
        </row>
        <row r="7847">
          <cell r="A7847" t="str">
            <v>JPYINR2150772PE</v>
          </cell>
          <cell r="B7847">
            <v>3037699</v>
          </cell>
          <cell r="C7847">
            <v>44323</v>
          </cell>
        </row>
        <row r="7848">
          <cell r="A7848" t="str">
            <v>JPYINR2150773.25CE</v>
          </cell>
          <cell r="B7848">
            <v>3040003</v>
          </cell>
          <cell r="C7848">
            <v>44323</v>
          </cell>
        </row>
        <row r="7849">
          <cell r="A7849" t="str">
            <v>JPYINR2150773.25PE</v>
          </cell>
          <cell r="B7849">
            <v>3040259</v>
          </cell>
          <cell r="C7849">
            <v>44323</v>
          </cell>
        </row>
        <row r="7850">
          <cell r="A7850" t="str">
            <v>JPYINR2150773.5CE</v>
          </cell>
          <cell r="B7850">
            <v>3040515</v>
          </cell>
          <cell r="C7850">
            <v>44323</v>
          </cell>
        </row>
        <row r="7851">
          <cell r="A7851" t="str">
            <v>JPYINR2150773.5PE</v>
          </cell>
          <cell r="B7851">
            <v>3040771</v>
          </cell>
          <cell r="C7851">
            <v>44323</v>
          </cell>
        </row>
        <row r="7852">
          <cell r="A7852" t="str">
            <v>JPYINR2150773.75CE</v>
          </cell>
          <cell r="B7852">
            <v>3041027</v>
          </cell>
          <cell r="C7852">
            <v>44323</v>
          </cell>
        </row>
        <row r="7853">
          <cell r="A7853" t="str">
            <v>JPYINR2150773.75PE</v>
          </cell>
          <cell r="B7853">
            <v>3041283</v>
          </cell>
          <cell r="C7853">
            <v>44323</v>
          </cell>
        </row>
        <row r="7854">
          <cell r="A7854" t="str">
            <v>JPYINR2150773CE</v>
          </cell>
          <cell r="B7854">
            <v>3039491</v>
          </cell>
          <cell r="C7854">
            <v>44323</v>
          </cell>
        </row>
        <row r="7855">
          <cell r="A7855" t="str">
            <v>JPYINR2150773PE</v>
          </cell>
          <cell r="B7855">
            <v>3039747</v>
          </cell>
          <cell r="C7855">
            <v>44323</v>
          </cell>
        </row>
        <row r="7856">
          <cell r="A7856" t="str">
            <v>JPYINR2150774.25CE</v>
          </cell>
          <cell r="B7856">
            <v>3042051</v>
          </cell>
          <cell r="C7856">
            <v>44323</v>
          </cell>
        </row>
        <row r="7857">
          <cell r="A7857" t="str">
            <v>JPYINR2150774.25PE</v>
          </cell>
          <cell r="B7857">
            <v>3042307</v>
          </cell>
          <cell r="C7857">
            <v>44323</v>
          </cell>
        </row>
        <row r="7858">
          <cell r="A7858" t="str">
            <v>JPYINR2150774.5CE</v>
          </cell>
          <cell r="B7858">
            <v>3042563</v>
          </cell>
          <cell r="C7858">
            <v>44323</v>
          </cell>
        </row>
        <row r="7859">
          <cell r="A7859" t="str">
            <v>JPYINR2150774.5PE</v>
          </cell>
          <cell r="B7859">
            <v>3042819</v>
          </cell>
          <cell r="C7859">
            <v>44323</v>
          </cell>
        </row>
        <row r="7860">
          <cell r="A7860" t="str">
            <v>JPYINR2150774.75CE</v>
          </cell>
          <cell r="B7860">
            <v>3043075</v>
          </cell>
          <cell r="C7860">
            <v>44323</v>
          </cell>
        </row>
        <row r="7861">
          <cell r="A7861" t="str">
            <v>JPYINR2150774.75PE</v>
          </cell>
          <cell r="B7861">
            <v>3043331</v>
          </cell>
          <cell r="C7861">
            <v>44323</v>
          </cell>
        </row>
        <row r="7862">
          <cell r="A7862" t="str">
            <v>JPYINR2150774CE</v>
          </cell>
          <cell r="B7862">
            <v>3041539</v>
          </cell>
          <cell r="C7862">
            <v>44323</v>
          </cell>
        </row>
        <row r="7863">
          <cell r="A7863" t="str">
            <v>JPYINR2150774PE</v>
          </cell>
          <cell r="B7863">
            <v>3041795</v>
          </cell>
          <cell r="C7863">
            <v>44323</v>
          </cell>
        </row>
        <row r="7864">
          <cell r="A7864" t="str">
            <v>JPYINR2150775.25CE</v>
          </cell>
          <cell r="B7864">
            <v>3044099</v>
          </cell>
          <cell r="C7864">
            <v>44323</v>
          </cell>
        </row>
        <row r="7865">
          <cell r="A7865" t="str">
            <v>JPYINR2150775.25PE</v>
          </cell>
          <cell r="B7865">
            <v>3044355</v>
          </cell>
          <cell r="C7865">
            <v>44323</v>
          </cell>
        </row>
        <row r="7866">
          <cell r="A7866" t="str">
            <v>JPYINR2150775.5CE</v>
          </cell>
          <cell r="B7866">
            <v>3044611</v>
          </cell>
          <cell r="C7866">
            <v>44323</v>
          </cell>
        </row>
        <row r="7867">
          <cell r="A7867" t="str">
            <v>JPYINR2150775.5PE</v>
          </cell>
          <cell r="B7867">
            <v>3044867</v>
          </cell>
          <cell r="C7867">
            <v>44323</v>
          </cell>
        </row>
        <row r="7868">
          <cell r="A7868" t="str">
            <v>JPYINR2150775CE</v>
          </cell>
          <cell r="B7868">
            <v>3043587</v>
          </cell>
          <cell r="C7868">
            <v>44323</v>
          </cell>
        </row>
        <row r="7869">
          <cell r="A7869" t="str">
            <v>JPYINR2150775PE</v>
          </cell>
          <cell r="B7869">
            <v>3043843</v>
          </cell>
          <cell r="C7869">
            <v>44323</v>
          </cell>
        </row>
        <row r="7870">
          <cell r="A7870" t="str">
            <v>JPYINR2151462.25CE</v>
          </cell>
          <cell r="B7870">
            <v>3409411</v>
          </cell>
          <cell r="C7870">
            <v>44330</v>
          </cell>
        </row>
        <row r="7871">
          <cell r="A7871" t="str">
            <v>JPYINR2151462.25PE</v>
          </cell>
          <cell r="B7871">
            <v>3409667</v>
          </cell>
          <cell r="C7871">
            <v>44330</v>
          </cell>
        </row>
        <row r="7872">
          <cell r="A7872" t="str">
            <v>JPYINR2151462.5CE</v>
          </cell>
          <cell r="B7872">
            <v>1771267</v>
          </cell>
          <cell r="C7872">
            <v>44330</v>
          </cell>
        </row>
        <row r="7873">
          <cell r="A7873" t="str">
            <v>JPYINR2151462.5PE</v>
          </cell>
          <cell r="B7873">
            <v>1771523</v>
          </cell>
          <cell r="C7873">
            <v>44330</v>
          </cell>
        </row>
        <row r="7874">
          <cell r="A7874" t="str">
            <v>JPYINR2151462.75CE</v>
          </cell>
          <cell r="B7874">
            <v>3079683</v>
          </cell>
          <cell r="C7874">
            <v>44330</v>
          </cell>
        </row>
        <row r="7875">
          <cell r="A7875" t="str">
            <v>JPYINR2151462.75PE</v>
          </cell>
          <cell r="B7875">
            <v>3079939</v>
          </cell>
          <cell r="C7875">
            <v>44330</v>
          </cell>
        </row>
        <row r="7876">
          <cell r="A7876" t="str">
            <v>JPYINR2151463.25CE</v>
          </cell>
          <cell r="B7876">
            <v>3080707</v>
          </cell>
          <cell r="C7876">
            <v>44330</v>
          </cell>
        </row>
        <row r="7877">
          <cell r="A7877" t="str">
            <v>JPYINR2151463.25PE</v>
          </cell>
          <cell r="B7877">
            <v>3080963</v>
          </cell>
          <cell r="C7877">
            <v>44330</v>
          </cell>
        </row>
        <row r="7878">
          <cell r="A7878" t="str">
            <v>JPYINR2151463.5CE</v>
          </cell>
          <cell r="B7878">
            <v>3081219</v>
          </cell>
          <cell r="C7878">
            <v>44330</v>
          </cell>
        </row>
        <row r="7879">
          <cell r="A7879" t="str">
            <v>JPYINR2151463.5PE</v>
          </cell>
          <cell r="B7879">
            <v>3081475</v>
          </cell>
          <cell r="C7879">
            <v>44330</v>
          </cell>
        </row>
        <row r="7880">
          <cell r="A7880" t="str">
            <v>JPYINR2151463.75CE</v>
          </cell>
          <cell r="B7880">
            <v>3081731</v>
          </cell>
          <cell r="C7880">
            <v>44330</v>
          </cell>
        </row>
        <row r="7881">
          <cell r="A7881" t="str">
            <v>JPYINR2151463.75PE</v>
          </cell>
          <cell r="B7881">
            <v>3081987</v>
          </cell>
          <cell r="C7881">
            <v>44330</v>
          </cell>
        </row>
        <row r="7882">
          <cell r="A7882" t="str">
            <v>JPYINR2151463CE</v>
          </cell>
          <cell r="B7882">
            <v>3080195</v>
          </cell>
          <cell r="C7882">
            <v>44330</v>
          </cell>
        </row>
        <row r="7883">
          <cell r="A7883" t="str">
            <v>JPYINR2151463PE</v>
          </cell>
          <cell r="B7883">
            <v>3080451</v>
          </cell>
          <cell r="C7883">
            <v>44330</v>
          </cell>
        </row>
        <row r="7884">
          <cell r="A7884" t="str">
            <v>JPYINR2151464.25CE</v>
          </cell>
          <cell r="B7884">
            <v>3082755</v>
          </cell>
          <cell r="C7884">
            <v>44330</v>
          </cell>
        </row>
        <row r="7885">
          <cell r="A7885" t="str">
            <v>JPYINR2151464.25PE</v>
          </cell>
          <cell r="B7885">
            <v>3083011</v>
          </cell>
          <cell r="C7885">
            <v>44330</v>
          </cell>
        </row>
        <row r="7886">
          <cell r="A7886" t="str">
            <v>JPYINR2151464.5CE</v>
          </cell>
          <cell r="B7886">
            <v>3132675</v>
          </cell>
          <cell r="C7886">
            <v>44330</v>
          </cell>
        </row>
        <row r="7887">
          <cell r="A7887" t="str">
            <v>JPYINR2151464.5PE</v>
          </cell>
          <cell r="B7887">
            <v>3132931</v>
          </cell>
          <cell r="C7887">
            <v>44330</v>
          </cell>
        </row>
        <row r="7888">
          <cell r="A7888" t="str">
            <v>JPYINR2151464.75CE</v>
          </cell>
          <cell r="B7888">
            <v>3133187</v>
          </cell>
          <cell r="C7888">
            <v>44330</v>
          </cell>
        </row>
        <row r="7889">
          <cell r="A7889" t="str">
            <v>JPYINR2151464.75PE</v>
          </cell>
          <cell r="B7889">
            <v>3183619</v>
          </cell>
          <cell r="C7889">
            <v>44330</v>
          </cell>
        </row>
        <row r="7890">
          <cell r="A7890" t="str">
            <v>JPYINR2151464CE</v>
          </cell>
          <cell r="B7890">
            <v>3082243</v>
          </cell>
          <cell r="C7890">
            <v>44330</v>
          </cell>
        </row>
        <row r="7891">
          <cell r="A7891" t="str">
            <v>JPYINR2151464PE</v>
          </cell>
          <cell r="B7891">
            <v>3082499</v>
          </cell>
          <cell r="C7891">
            <v>44330</v>
          </cell>
        </row>
        <row r="7892">
          <cell r="A7892" t="str">
            <v>JPYINR2151465.25CE</v>
          </cell>
          <cell r="B7892">
            <v>3184387</v>
          </cell>
          <cell r="C7892">
            <v>44330</v>
          </cell>
        </row>
        <row r="7893">
          <cell r="A7893" t="str">
            <v>JPYINR2151465.25PE</v>
          </cell>
          <cell r="B7893">
            <v>3184643</v>
          </cell>
          <cell r="C7893">
            <v>44330</v>
          </cell>
        </row>
        <row r="7894">
          <cell r="A7894" t="str">
            <v>JPYINR2151465.5CE</v>
          </cell>
          <cell r="B7894">
            <v>3184899</v>
          </cell>
          <cell r="C7894">
            <v>44330</v>
          </cell>
        </row>
        <row r="7895">
          <cell r="A7895" t="str">
            <v>JPYINR2151465.5PE</v>
          </cell>
          <cell r="B7895">
            <v>3185155</v>
          </cell>
          <cell r="C7895">
            <v>44330</v>
          </cell>
        </row>
        <row r="7896">
          <cell r="A7896" t="str">
            <v>JPYINR2151465.75CE</v>
          </cell>
          <cell r="B7896">
            <v>3185411</v>
          </cell>
          <cell r="C7896">
            <v>44330</v>
          </cell>
        </row>
        <row r="7897">
          <cell r="A7897" t="str">
            <v>JPYINR2151465.75PE</v>
          </cell>
          <cell r="B7897">
            <v>3185667</v>
          </cell>
          <cell r="C7897">
            <v>44330</v>
          </cell>
        </row>
        <row r="7898">
          <cell r="A7898" t="str">
            <v>JPYINR2151465CE</v>
          </cell>
          <cell r="B7898">
            <v>3183875</v>
          </cell>
          <cell r="C7898">
            <v>44330</v>
          </cell>
        </row>
        <row r="7899">
          <cell r="A7899" t="str">
            <v>JPYINR2151465PE</v>
          </cell>
          <cell r="B7899">
            <v>3184131</v>
          </cell>
          <cell r="C7899">
            <v>44330</v>
          </cell>
        </row>
        <row r="7900">
          <cell r="A7900" t="str">
            <v>JPYINR2151466.25CE</v>
          </cell>
          <cell r="B7900">
            <v>3186435</v>
          </cell>
          <cell r="C7900">
            <v>44330</v>
          </cell>
        </row>
        <row r="7901">
          <cell r="A7901" t="str">
            <v>JPYINR2151466.25PE</v>
          </cell>
          <cell r="B7901">
            <v>3186691</v>
          </cell>
          <cell r="C7901">
            <v>44330</v>
          </cell>
        </row>
        <row r="7902">
          <cell r="A7902" t="str">
            <v>JPYINR2151466.5CE</v>
          </cell>
          <cell r="B7902">
            <v>3186947</v>
          </cell>
          <cell r="C7902">
            <v>44330</v>
          </cell>
        </row>
        <row r="7903">
          <cell r="A7903" t="str">
            <v>JPYINR2151466.5PE</v>
          </cell>
          <cell r="B7903">
            <v>3187203</v>
          </cell>
          <cell r="C7903">
            <v>44330</v>
          </cell>
        </row>
        <row r="7904">
          <cell r="A7904" t="str">
            <v>JPYINR2151466.75CE</v>
          </cell>
          <cell r="B7904">
            <v>3187459</v>
          </cell>
          <cell r="C7904">
            <v>44330</v>
          </cell>
        </row>
        <row r="7905">
          <cell r="A7905" t="str">
            <v>JPYINR2151466.75PE</v>
          </cell>
          <cell r="B7905">
            <v>3187715</v>
          </cell>
          <cell r="C7905">
            <v>44330</v>
          </cell>
        </row>
        <row r="7906">
          <cell r="A7906" t="str">
            <v>JPYINR2151466CE</v>
          </cell>
          <cell r="B7906">
            <v>3185923</v>
          </cell>
          <cell r="C7906">
            <v>44330</v>
          </cell>
        </row>
        <row r="7907">
          <cell r="A7907" t="str">
            <v>JPYINR2151466PE</v>
          </cell>
          <cell r="B7907">
            <v>3186179</v>
          </cell>
          <cell r="C7907">
            <v>44330</v>
          </cell>
        </row>
        <row r="7908">
          <cell r="A7908" t="str">
            <v>JPYINR2151467.25CE</v>
          </cell>
          <cell r="B7908">
            <v>3188483</v>
          </cell>
          <cell r="C7908">
            <v>44330</v>
          </cell>
        </row>
        <row r="7909">
          <cell r="A7909" t="str">
            <v>JPYINR2151467.25PE</v>
          </cell>
          <cell r="B7909">
            <v>3188739</v>
          </cell>
          <cell r="C7909">
            <v>44330</v>
          </cell>
        </row>
        <row r="7910">
          <cell r="A7910" t="str">
            <v>JPYINR2151467.5CE</v>
          </cell>
          <cell r="B7910">
            <v>3188995</v>
          </cell>
          <cell r="C7910">
            <v>44330</v>
          </cell>
        </row>
        <row r="7911">
          <cell r="A7911" t="str">
            <v>JPYINR2151467.5PE</v>
          </cell>
          <cell r="B7911">
            <v>3189251</v>
          </cell>
          <cell r="C7911">
            <v>44330</v>
          </cell>
        </row>
        <row r="7912">
          <cell r="A7912" t="str">
            <v>JPYINR2151467.75CE</v>
          </cell>
          <cell r="B7912">
            <v>3189507</v>
          </cell>
          <cell r="C7912">
            <v>44330</v>
          </cell>
        </row>
        <row r="7913">
          <cell r="A7913" t="str">
            <v>JPYINR2151467.75PE</v>
          </cell>
          <cell r="B7913">
            <v>3189763</v>
          </cell>
          <cell r="C7913">
            <v>44330</v>
          </cell>
        </row>
        <row r="7914">
          <cell r="A7914" t="str">
            <v>JPYINR2151467CE</v>
          </cell>
          <cell r="B7914">
            <v>3187971</v>
          </cell>
          <cell r="C7914">
            <v>44330</v>
          </cell>
        </row>
        <row r="7915">
          <cell r="A7915" t="str">
            <v>JPYINR2151467PE</v>
          </cell>
          <cell r="B7915">
            <v>3188227</v>
          </cell>
          <cell r="C7915">
            <v>44330</v>
          </cell>
        </row>
        <row r="7916">
          <cell r="A7916" t="str">
            <v>JPYINR2151468.25CE</v>
          </cell>
          <cell r="B7916">
            <v>3190531</v>
          </cell>
          <cell r="C7916">
            <v>44330</v>
          </cell>
        </row>
        <row r="7917">
          <cell r="A7917" t="str">
            <v>JPYINR2151468.25PE</v>
          </cell>
          <cell r="B7917">
            <v>3190787</v>
          </cell>
          <cell r="C7917">
            <v>44330</v>
          </cell>
        </row>
        <row r="7918">
          <cell r="A7918" t="str">
            <v>JPYINR2151468.5CE</v>
          </cell>
          <cell r="B7918">
            <v>3191043</v>
          </cell>
          <cell r="C7918">
            <v>44330</v>
          </cell>
        </row>
        <row r="7919">
          <cell r="A7919" t="str">
            <v>JPYINR2151468.5PE</v>
          </cell>
          <cell r="B7919">
            <v>3191299</v>
          </cell>
          <cell r="C7919">
            <v>44330</v>
          </cell>
        </row>
        <row r="7920">
          <cell r="A7920" t="str">
            <v>JPYINR2151468.75CE</v>
          </cell>
          <cell r="B7920">
            <v>3191555</v>
          </cell>
          <cell r="C7920">
            <v>44330</v>
          </cell>
        </row>
        <row r="7921">
          <cell r="A7921" t="str">
            <v>JPYINR2151468.75PE</v>
          </cell>
          <cell r="B7921">
            <v>3191811</v>
          </cell>
          <cell r="C7921">
            <v>44330</v>
          </cell>
        </row>
        <row r="7922">
          <cell r="A7922" t="str">
            <v>JPYINR2151468CE</v>
          </cell>
          <cell r="B7922">
            <v>3190019</v>
          </cell>
          <cell r="C7922">
            <v>44330</v>
          </cell>
        </row>
        <row r="7923">
          <cell r="A7923" t="str">
            <v>JPYINR2151468PE</v>
          </cell>
          <cell r="B7923">
            <v>3190275</v>
          </cell>
          <cell r="C7923">
            <v>44330</v>
          </cell>
        </row>
        <row r="7924">
          <cell r="A7924" t="str">
            <v>JPYINR2151469.25CE</v>
          </cell>
          <cell r="B7924">
            <v>3192579</v>
          </cell>
          <cell r="C7924">
            <v>44330</v>
          </cell>
        </row>
        <row r="7925">
          <cell r="A7925" t="str">
            <v>JPYINR2151469.25PE</v>
          </cell>
          <cell r="B7925">
            <v>3192835</v>
          </cell>
          <cell r="C7925">
            <v>44330</v>
          </cell>
        </row>
        <row r="7926">
          <cell r="A7926" t="str">
            <v>JPYINR2151469.5CE</v>
          </cell>
          <cell r="B7926">
            <v>3193091</v>
          </cell>
          <cell r="C7926">
            <v>44330</v>
          </cell>
        </row>
        <row r="7927">
          <cell r="A7927" t="str">
            <v>JPYINR2151469.5PE</v>
          </cell>
          <cell r="B7927">
            <v>3193347</v>
          </cell>
          <cell r="C7927">
            <v>44330</v>
          </cell>
        </row>
        <row r="7928">
          <cell r="A7928" t="str">
            <v>JPYINR2151469.75CE</v>
          </cell>
          <cell r="B7928">
            <v>3193603</v>
          </cell>
          <cell r="C7928">
            <v>44330</v>
          </cell>
        </row>
        <row r="7929">
          <cell r="A7929" t="str">
            <v>JPYINR2151469.75PE</v>
          </cell>
          <cell r="B7929">
            <v>3193859</v>
          </cell>
          <cell r="C7929">
            <v>44330</v>
          </cell>
        </row>
        <row r="7930">
          <cell r="A7930" t="str">
            <v>JPYINR2151469CE</v>
          </cell>
          <cell r="B7930">
            <v>3192067</v>
          </cell>
          <cell r="C7930">
            <v>44330</v>
          </cell>
        </row>
        <row r="7931">
          <cell r="A7931" t="str">
            <v>JPYINR2151469PE</v>
          </cell>
          <cell r="B7931">
            <v>3192323</v>
          </cell>
          <cell r="C7931">
            <v>44330</v>
          </cell>
        </row>
        <row r="7932">
          <cell r="A7932" t="str">
            <v>JPYINR2151470.25CE</v>
          </cell>
          <cell r="B7932">
            <v>3194627</v>
          </cell>
          <cell r="C7932">
            <v>44330</v>
          </cell>
        </row>
        <row r="7933">
          <cell r="A7933" t="str">
            <v>JPYINR2151470.25PE</v>
          </cell>
          <cell r="B7933">
            <v>3194883</v>
          </cell>
          <cell r="C7933">
            <v>44330</v>
          </cell>
        </row>
        <row r="7934">
          <cell r="A7934" t="str">
            <v>JPYINR2151470.5CE</v>
          </cell>
          <cell r="B7934">
            <v>3195139</v>
          </cell>
          <cell r="C7934">
            <v>44330</v>
          </cell>
        </row>
        <row r="7935">
          <cell r="A7935" t="str">
            <v>JPYINR2151470.5PE</v>
          </cell>
          <cell r="B7935">
            <v>3195395</v>
          </cell>
          <cell r="C7935">
            <v>44330</v>
          </cell>
        </row>
        <row r="7936">
          <cell r="A7936" t="str">
            <v>JPYINR2151470.75CE</v>
          </cell>
          <cell r="B7936">
            <v>3195651</v>
          </cell>
          <cell r="C7936">
            <v>44330</v>
          </cell>
        </row>
        <row r="7937">
          <cell r="A7937" t="str">
            <v>JPYINR2151470.75PE</v>
          </cell>
          <cell r="B7937">
            <v>3195907</v>
          </cell>
          <cell r="C7937">
            <v>44330</v>
          </cell>
        </row>
        <row r="7938">
          <cell r="A7938" t="str">
            <v>JPYINR2151470CE</v>
          </cell>
          <cell r="B7938">
            <v>3194115</v>
          </cell>
          <cell r="C7938">
            <v>44330</v>
          </cell>
        </row>
        <row r="7939">
          <cell r="A7939" t="str">
            <v>JPYINR2151470PE</v>
          </cell>
          <cell r="B7939">
            <v>3194371</v>
          </cell>
          <cell r="C7939">
            <v>44330</v>
          </cell>
        </row>
        <row r="7940">
          <cell r="A7940" t="str">
            <v>JPYINR2151471.25CE</v>
          </cell>
          <cell r="B7940">
            <v>3196675</v>
          </cell>
          <cell r="C7940">
            <v>44330</v>
          </cell>
        </row>
        <row r="7941">
          <cell r="A7941" t="str">
            <v>JPYINR2151471.25PE</v>
          </cell>
          <cell r="B7941">
            <v>3196931</v>
          </cell>
          <cell r="C7941">
            <v>44330</v>
          </cell>
        </row>
        <row r="7942">
          <cell r="A7942" t="str">
            <v>JPYINR2151471.5CE</v>
          </cell>
          <cell r="B7942">
            <v>3197187</v>
          </cell>
          <cell r="C7942">
            <v>44330</v>
          </cell>
        </row>
        <row r="7943">
          <cell r="A7943" t="str">
            <v>JPYINR2151471.5PE</v>
          </cell>
          <cell r="B7943">
            <v>3197443</v>
          </cell>
          <cell r="C7943">
            <v>44330</v>
          </cell>
        </row>
        <row r="7944">
          <cell r="A7944" t="str">
            <v>JPYINR2151471.75CE</v>
          </cell>
          <cell r="B7944">
            <v>3197699</v>
          </cell>
          <cell r="C7944">
            <v>44330</v>
          </cell>
        </row>
        <row r="7945">
          <cell r="A7945" t="str">
            <v>JPYINR2151471.75PE</v>
          </cell>
          <cell r="B7945">
            <v>3197955</v>
          </cell>
          <cell r="C7945">
            <v>44330</v>
          </cell>
        </row>
        <row r="7946">
          <cell r="A7946" t="str">
            <v>JPYINR2151471CE</v>
          </cell>
          <cell r="B7946">
            <v>3196163</v>
          </cell>
          <cell r="C7946">
            <v>44330</v>
          </cell>
        </row>
        <row r="7947">
          <cell r="A7947" t="str">
            <v>JPYINR2151471PE</v>
          </cell>
          <cell r="B7947">
            <v>3196419</v>
          </cell>
          <cell r="C7947">
            <v>44330</v>
          </cell>
        </row>
        <row r="7948">
          <cell r="A7948" t="str">
            <v>JPYINR2151472.25CE</v>
          </cell>
          <cell r="B7948">
            <v>3198723</v>
          </cell>
          <cell r="C7948">
            <v>44330</v>
          </cell>
        </row>
        <row r="7949">
          <cell r="A7949" t="str">
            <v>JPYINR2151472.25PE</v>
          </cell>
          <cell r="B7949">
            <v>3198979</v>
          </cell>
          <cell r="C7949">
            <v>44330</v>
          </cell>
        </row>
        <row r="7950">
          <cell r="A7950" t="str">
            <v>JPYINR2151472.5CE</v>
          </cell>
          <cell r="B7950">
            <v>3199235</v>
          </cell>
          <cell r="C7950">
            <v>44330</v>
          </cell>
        </row>
        <row r="7951">
          <cell r="A7951" t="str">
            <v>JPYINR2151472.5PE</v>
          </cell>
          <cell r="B7951">
            <v>3199491</v>
          </cell>
          <cell r="C7951">
            <v>44330</v>
          </cell>
        </row>
        <row r="7952">
          <cell r="A7952" t="str">
            <v>JPYINR2151472.75CE</v>
          </cell>
          <cell r="B7952">
            <v>3199747</v>
          </cell>
          <cell r="C7952">
            <v>44330</v>
          </cell>
        </row>
        <row r="7953">
          <cell r="A7953" t="str">
            <v>JPYINR2151472.75PE</v>
          </cell>
          <cell r="B7953">
            <v>3200003</v>
          </cell>
          <cell r="C7953">
            <v>44330</v>
          </cell>
        </row>
        <row r="7954">
          <cell r="A7954" t="str">
            <v>JPYINR2151472CE</v>
          </cell>
          <cell r="B7954">
            <v>3198211</v>
          </cell>
          <cell r="C7954">
            <v>44330</v>
          </cell>
        </row>
        <row r="7955">
          <cell r="A7955" t="str">
            <v>JPYINR2151472PE</v>
          </cell>
          <cell r="B7955">
            <v>3198467</v>
          </cell>
          <cell r="C7955">
            <v>44330</v>
          </cell>
        </row>
        <row r="7956">
          <cell r="A7956" t="str">
            <v>JPYINR2151473.25CE</v>
          </cell>
          <cell r="B7956">
            <v>3200771</v>
          </cell>
          <cell r="C7956">
            <v>44330</v>
          </cell>
        </row>
        <row r="7957">
          <cell r="A7957" t="str">
            <v>JPYINR2151473.25PE</v>
          </cell>
          <cell r="B7957">
            <v>3201027</v>
          </cell>
          <cell r="C7957">
            <v>44330</v>
          </cell>
        </row>
        <row r="7958">
          <cell r="A7958" t="str">
            <v>JPYINR2151473.5CE</v>
          </cell>
          <cell r="B7958">
            <v>3201283</v>
          </cell>
          <cell r="C7958">
            <v>44330</v>
          </cell>
        </row>
        <row r="7959">
          <cell r="A7959" t="str">
            <v>JPYINR2151473.5PE</v>
          </cell>
          <cell r="B7959">
            <v>3201539</v>
          </cell>
          <cell r="C7959">
            <v>44330</v>
          </cell>
        </row>
        <row r="7960">
          <cell r="A7960" t="str">
            <v>JPYINR2151473.75CE</v>
          </cell>
          <cell r="B7960">
            <v>3201795</v>
          </cell>
          <cell r="C7960">
            <v>44330</v>
          </cell>
        </row>
        <row r="7961">
          <cell r="A7961" t="str">
            <v>JPYINR2151473.75PE</v>
          </cell>
          <cell r="B7961">
            <v>3202051</v>
          </cell>
          <cell r="C7961">
            <v>44330</v>
          </cell>
        </row>
        <row r="7962">
          <cell r="A7962" t="str">
            <v>JPYINR2151473CE</v>
          </cell>
          <cell r="B7962">
            <v>3200259</v>
          </cell>
          <cell r="C7962">
            <v>44330</v>
          </cell>
        </row>
        <row r="7963">
          <cell r="A7963" t="str">
            <v>JPYINR2151473PE</v>
          </cell>
          <cell r="B7963">
            <v>3200515</v>
          </cell>
          <cell r="C7963">
            <v>44330</v>
          </cell>
        </row>
        <row r="7964">
          <cell r="A7964" t="str">
            <v>JPYINR2151474.25CE</v>
          </cell>
          <cell r="B7964">
            <v>3202819</v>
          </cell>
          <cell r="C7964">
            <v>44330</v>
          </cell>
        </row>
        <row r="7965">
          <cell r="A7965" t="str">
            <v>JPYINR2151474.25PE</v>
          </cell>
          <cell r="B7965">
            <v>3203075</v>
          </cell>
          <cell r="C7965">
            <v>44330</v>
          </cell>
        </row>
        <row r="7966">
          <cell r="A7966" t="str">
            <v>JPYINR2151474.5CE</v>
          </cell>
          <cell r="B7966">
            <v>3203331</v>
          </cell>
          <cell r="C7966">
            <v>44330</v>
          </cell>
        </row>
        <row r="7967">
          <cell r="A7967" t="str">
            <v>JPYINR2151474.5PE</v>
          </cell>
          <cell r="B7967">
            <v>3203587</v>
          </cell>
          <cell r="C7967">
            <v>44330</v>
          </cell>
        </row>
        <row r="7968">
          <cell r="A7968" t="str">
            <v>JPYINR2151474.75CE</v>
          </cell>
          <cell r="B7968">
            <v>3203843</v>
          </cell>
          <cell r="C7968">
            <v>44330</v>
          </cell>
        </row>
        <row r="7969">
          <cell r="A7969" t="str">
            <v>JPYINR2151474.75PE</v>
          </cell>
          <cell r="B7969">
            <v>3204099</v>
          </cell>
          <cell r="C7969">
            <v>44330</v>
          </cell>
        </row>
        <row r="7970">
          <cell r="A7970" t="str">
            <v>JPYINR2151474CE</v>
          </cell>
          <cell r="B7970">
            <v>3202307</v>
          </cell>
          <cell r="C7970">
            <v>44330</v>
          </cell>
        </row>
        <row r="7971">
          <cell r="A7971" t="str">
            <v>JPYINR2151474PE</v>
          </cell>
          <cell r="B7971">
            <v>3202563</v>
          </cell>
          <cell r="C7971">
            <v>44330</v>
          </cell>
        </row>
        <row r="7972">
          <cell r="A7972" t="str">
            <v>JPYINR21JUN62.25CE</v>
          </cell>
          <cell r="B7972">
            <v>3413251</v>
          </cell>
          <cell r="C7972">
            <v>44375</v>
          </cell>
        </row>
        <row r="7973">
          <cell r="A7973" t="str">
            <v>JPYINR21JUN62.25PE</v>
          </cell>
          <cell r="B7973">
            <v>3413507</v>
          </cell>
          <cell r="C7973">
            <v>44375</v>
          </cell>
        </row>
        <row r="7974">
          <cell r="A7974" t="str">
            <v>JPYINR21JUN62.5CE</v>
          </cell>
          <cell r="B7974">
            <v>1771779</v>
          </cell>
          <cell r="C7974">
            <v>44375</v>
          </cell>
        </row>
        <row r="7975">
          <cell r="A7975" t="str">
            <v>JPYINR21JUN62.5PE</v>
          </cell>
          <cell r="B7975">
            <v>1772035</v>
          </cell>
          <cell r="C7975">
            <v>44375</v>
          </cell>
        </row>
        <row r="7976">
          <cell r="A7976" t="str">
            <v>JPYINR21JUN62.75CE</v>
          </cell>
          <cell r="B7976">
            <v>3204355</v>
          </cell>
          <cell r="C7976">
            <v>44375</v>
          </cell>
        </row>
        <row r="7977">
          <cell r="A7977" t="str">
            <v>JPYINR21JUN62.75PE</v>
          </cell>
          <cell r="B7977">
            <v>3204611</v>
          </cell>
          <cell r="C7977">
            <v>44375</v>
          </cell>
        </row>
        <row r="7978">
          <cell r="A7978" t="str">
            <v>JPYINR21JUN63.25CE</v>
          </cell>
          <cell r="B7978">
            <v>621571</v>
          </cell>
          <cell r="C7978">
            <v>44375</v>
          </cell>
        </row>
        <row r="7979">
          <cell r="A7979" t="str">
            <v>JPYINR21JUN63.25PE</v>
          </cell>
          <cell r="B7979">
            <v>627459</v>
          </cell>
          <cell r="C7979">
            <v>44375</v>
          </cell>
        </row>
        <row r="7980">
          <cell r="A7980" t="str">
            <v>JPYINR21JUN63.5CE</v>
          </cell>
          <cell r="B7980">
            <v>324355</v>
          </cell>
          <cell r="C7980">
            <v>44375</v>
          </cell>
        </row>
        <row r="7981">
          <cell r="A7981" t="str">
            <v>JPYINR21JUN63.5PE</v>
          </cell>
          <cell r="B7981">
            <v>325123</v>
          </cell>
          <cell r="C7981">
            <v>44375</v>
          </cell>
        </row>
        <row r="7982">
          <cell r="A7982" t="str">
            <v>JPYINR21JUN63.75CE</v>
          </cell>
          <cell r="B7982">
            <v>325379</v>
          </cell>
          <cell r="C7982">
            <v>44375</v>
          </cell>
        </row>
        <row r="7983">
          <cell r="A7983" t="str">
            <v>JPYINR21JUN63.75PE</v>
          </cell>
          <cell r="B7983">
            <v>325891</v>
          </cell>
          <cell r="C7983">
            <v>44375</v>
          </cell>
        </row>
        <row r="7984">
          <cell r="A7984" t="str">
            <v>JPYINR21JUN63CE</v>
          </cell>
          <cell r="B7984">
            <v>737795</v>
          </cell>
          <cell r="C7984">
            <v>44375</v>
          </cell>
        </row>
        <row r="7985">
          <cell r="A7985" t="str">
            <v>JPYINR21JUN63PE</v>
          </cell>
          <cell r="B7985">
            <v>738051</v>
          </cell>
          <cell r="C7985">
            <v>44375</v>
          </cell>
        </row>
        <row r="7986">
          <cell r="A7986" t="str">
            <v>JPYINR21JUN64.25CE</v>
          </cell>
          <cell r="B7986">
            <v>309763</v>
          </cell>
          <cell r="C7986">
            <v>44375</v>
          </cell>
        </row>
        <row r="7987">
          <cell r="A7987" t="str">
            <v>JPYINR21JUN64.25PE</v>
          </cell>
          <cell r="B7987">
            <v>310531</v>
          </cell>
          <cell r="C7987">
            <v>44375</v>
          </cell>
        </row>
        <row r="7988">
          <cell r="A7988" t="str">
            <v>JPYINR21JUN64.5CE</v>
          </cell>
          <cell r="B7988">
            <v>2112515</v>
          </cell>
          <cell r="C7988">
            <v>44375</v>
          </cell>
        </row>
        <row r="7989">
          <cell r="A7989" t="str">
            <v>JPYINR21JUN64.5PE</v>
          </cell>
          <cell r="B7989">
            <v>2112771</v>
          </cell>
          <cell r="C7989">
            <v>44375</v>
          </cell>
        </row>
        <row r="7990">
          <cell r="A7990" t="str">
            <v>JPYINR21JUN64.75CE</v>
          </cell>
          <cell r="B7990">
            <v>2113027</v>
          </cell>
          <cell r="C7990">
            <v>44375</v>
          </cell>
        </row>
        <row r="7991">
          <cell r="A7991" t="str">
            <v>JPYINR21JUN64.75PE</v>
          </cell>
          <cell r="B7991">
            <v>2113283</v>
          </cell>
          <cell r="C7991">
            <v>44375</v>
          </cell>
        </row>
        <row r="7992">
          <cell r="A7992" t="str">
            <v>JPYINR21JUN64CE</v>
          </cell>
          <cell r="B7992">
            <v>326147</v>
          </cell>
          <cell r="C7992">
            <v>44375</v>
          </cell>
        </row>
        <row r="7993">
          <cell r="A7993" t="str">
            <v>JPYINR21JUN64PE</v>
          </cell>
          <cell r="B7993">
            <v>327427</v>
          </cell>
          <cell r="C7993">
            <v>44375</v>
          </cell>
        </row>
        <row r="7994">
          <cell r="A7994" t="str">
            <v>JPYINR21JUN65.25CE</v>
          </cell>
          <cell r="B7994">
            <v>2114051</v>
          </cell>
          <cell r="C7994">
            <v>44375</v>
          </cell>
        </row>
        <row r="7995">
          <cell r="A7995" t="str">
            <v>JPYINR21JUN65.25PE</v>
          </cell>
          <cell r="B7995">
            <v>2114307</v>
          </cell>
          <cell r="C7995">
            <v>44375</v>
          </cell>
        </row>
        <row r="7996">
          <cell r="A7996" t="str">
            <v>JPYINR21JUN65.5CE</v>
          </cell>
          <cell r="B7996">
            <v>2114563</v>
          </cell>
          <cell r="C7996">
            <v>44375</v>
          </cell>
        </row>
        <row r="7997">
          <cell r="A7997" t="str">
            <v>JPYINR21JUN65.5PE</v>
          </cell>
          <cell r="B7997">
            <v>2114819</v>
          </cell>
          <cell r="C7997">
            <v>44375</v>
          </cell>
        </row>
        <row r="7998">
          <cell r="A7998" t="str">
            <v>JPYINR21JUN65.75CE</v>
          </cell>
          <cell r="B7998">
            <v>2115075</v>
          </cell>
          <cell r="C7998">
            <v>44375</v>
          </cell>
        </row>
        <row r="7999">
          <cell r="A7999" t="str">
            <v>JPYINR21JUN65.75PE</v>
          </cell>
          <cell r="B7999">
            <v>2115331</v>
          </cell>
          <cell r="C7999">
            <v>44375</v>
          </cell>
        </row>
        <row r="8000">
          <cell r="A8000" t="str">
            <v>JPYINR21JUN65CE</v>
          </cell>
          <cell r="B8000">
            <v>2113539</v>
          </cell>
          <cell r="C8000">
            <v>44375</v>
          </cell>
        </row>
        <row r="8001">
          <cell r="A8001" t="str">
            <v>JPYINR21JUN65PE</v>
          </cell>
          <cell r="B8001">
            <v>2113795</v>
          </cell>
          <cell r="C8001">
            <v>44375</v>
          </cell>
        </row>
        <row r="8002">
          <cell r="A8002" t="str">
            <v>JPYINR21JUN66.25CE</v>
          </cell>
          <cell r="B8002">
            <v>2116099</v>
          </cell>
          <cell r="C8002">
            <v>44375</v>
          </cell>
        </row>
        <row r="8003">
          <cell r="A8003" t="str">
            <v>JPYINR21JUN66.25PE</v>
          </cell>
          <cell r="B8003">
            <v>2116355</v>
          </cell>
          <cell r="C8003">
            <v>44375</v>
          </cell>
        </row>
        <row r="8004">
          <cell r="A8004" t="str">
            <v>JPYINR21JUN66.5CE</v>
          </cell>
          <cell r="B8004">
            <v>2116611</v>
          </cell>
          <cell r="C8004">
            <v>44375</v>
          </cell>
        </row>
        <row r="8005">
          <cell r="A8005" t="str">
            <v>JPYINR21JUN66.5PE</v>
          </cell>
          <cell r="B8005">
            <v>2116867</v>
          </cell>
          <cell r="C8005">
            <v>44375</v>
          </cell>
        </row>
        <row r="8006">
          <cell r="A8006" t="str">
            <v>JPYINR21JUN66.75CE</v>
          </cell>
          <cell r="B8006">
            <v>2117123</v>
          </cell>
          <cell r="C8006">
            <v>44375</v>
          </cell>
        </row>
        <row r="8007">
          <cell r="A8007" t="str">
            <v>JPYINR21JUN66.75PE</v>
          </cell>
          <cell r="B8007">
            <v>2117379</v>
          </cell>
          <cell r="C8007">
            <v>44375</v>
          </cell>
        </row>
        <row r="8008">
          <cell r="A8008" t="str">
            <v>JPYINR21JUN66CE</v>
          </cell>
          <cell r="B8008">
            <v>2115587</v>
          </cell>
          <cell r="C8008">
            <v>44375</v>
          </cell>
        </row>
        <row r="8009">
          <cell r="A8009" t="str">
            <v>JPYINR21JUN66PE</v>
          </cell>
          <cell r="B8009">
            <v>2115843</v>
          </cell>
          <cell r="C8009">
            <v>44375</v>
          </cell>
        </row>
        <row r="8010">
          <cell r="A8010" t="str">
            <v>JPYINR21JUN67.25CE</v>
          </cell>
          <cell r="B8010">
            <v>2118147</v>
          </cell>
          <cell r="C8010">
            <v>44375</v>
          </cell>
        </row>
        <row r="8011">
          <cell r="A8011" t="str">
            <v>JPYINR21JUN67.25PE</v>
          </cell>
          <cell r="B8011">
            <v>2118403</v>
          </cell>
          <cell r="C8011">
            <v>44375</v>
          </cell>
        </row>
        <row r="8012">
          <cell r="A8012" t="str">
            <v>JPYINR21JUN67.5CE</v>
          </cell>
          <cell r="B8012">
            <v>2118659</v>
          </cell>
          <cell r="C8012">
            <v>44375</v>
          </cell>
        </row>
        <row r="8013">
          <cell r="A8013" t="str">
            <v>JPYINR21JUN67.5PE</v>
          </cell>
          <cell r="B8013">
            <v>2118915</v>
          </cell>
          <cell r="C8013">
            <v>44375</v>
          </cell>
        </row>
        <row r="8014">
          <cell r="A8014" t="str">
            <v>JPYINR21JUN67.75CE</v>
          </cell>
          <cell r="B8014">
            <v>2119171</v>
          </cell>
          <cell r="C8014">
            <v>44375</v>
          </cell>
        </row>
        <row r="8015">
          <cell r="A8015" t="str">
            <v>JPYINR21JUN67.75PE</v>
          </cell>
          <cell r="B8015">
            <v>2119427</v>
          </cell>
          <cell r="C8015">
            <v>44375</v>
          </cell>
        </row>
        <row r="8016">
          <cell r="A8016" t="str">
            <v>JPYINR21JUN67CE</v>
          </cell>
          <cell r="B8016">
            <v>2117635</v>
          </cell>
          <cell r="C8016">
            <v>44375</v>
          </cell>
        </row>
        <row r="8017">
          <cell r="A8017" t="str">
            <v>JPYINR21JUN67PE</v>
          </cell>
          <cell r="B8017">
            <v>2117891</v>
          </cell>
          <cell r="C8017">
            <v>44375</v>
          </cell>
        </row>
        <row r="8018">
          <cell r="A8018" t="str">
            <v>JPYINR21JUN68.25CE</v>
          </cell>
          <cell r="B8018">
            <v>2120195</v>
          </cell>
          <cell r="C8018">
            <v>44375</v>
          </cell>
        </row>
        <row r="8019">
          <cell r="A8019" t="str">
            <v>JPYINR21JUN68.25PE</v>
          </cell>
          <cell r="B8019">
            <v>2120451</v>
          </cell>
          <cell r="C8019">
            <v>44375</v>
          </cell>
        </row>
        <row r="8020">
          <cell r="A8020" t="str">
            <v>JPYINR21JUN68.5CE</v>
          </cell>
          <cell r="B8020">
            <v>2120707</v>
          </cell>
          <cell r="C8020">
            <v>44375</v>
          </cell>
        </row>
        <row r="8021">
          <cell r="A8021" t="str">
            <v>JPYINR21JUN68.5PE</v>
          </cell>
          <cell r="B8021">
            <v>2120963</v>
          </cell>
          <cell r="C8021">
            <v>44375</v>
          </cell>
        </row>
        <row r="8022">
          <cell r="A8022" t="str">
            <v>JPYINR21JUN68.75CE</v>
          </cell>
          <cell r="B8022">
            <v>2121219</v>
          </cell>
          <cell r="C8022">
            <v>44375</v>
          </cell>
        </row>
        <row r="8023">
          <cell r="A8023" t="str">
            <v>JPYINR21JUN68.75PE</v>
          </cell>
          <cell r="B8023">
            <v>2121475</v>
          </cell>
          <cell r="C8023">
            <v>44375</v>
          </cell>
        </row>
        <row r="8024">
          <cell r="A8024" t="str">
            <v>JPYINR21JUN68CE</v>
          </cell>
          <cell r="B8024">
            <v>2119683</v>
          </cell>
          <cell r="C8024">
            <v>44375</v>
          </cell>
        </row>
        <row r="8025">
          <cell r="A8025" t="str">
            <v>JPYINR21JUN68PE</v>
          </cell>
          <cell r="B8025">
            <v>2119939</v>
          </cell>
          <cell r="C8025">
            <v>44375</v>
          </cell>
        </row>
        <row r="8026">
          <cell r="A8026" t="str">
            <v>JPYINR21JUN69.25CE</v>
          </cell>
          <cell r="B8026">
            <v>2122243</v>
          </cell>
          <cell r="C8026">
            <v>44375</v>
          </cell>
        </row>
        <row r="8027">
          <cell r="A8027" t="str">
            <v>JPYINR21JUN69.25PE</v>
          </cell>
          <cell r="B8027">
            <v>2122499</v>
          </cell>
          <cell r="C8027">
            <v>44375</v>
          </cell>
        </row>
        <row r="8028">
          <cell r="A8028" t="str">
            <v>JPYINR21JUN69.5CE</v>
          </cell>
          <cell r="B8028">
            <v>2122755</v>
          </cell>
          <cell r="C8028">
            <v>44375</v>
          </cell>
        </row>
        <row r="8029">
          <cell r="A8029" t="str">
            <v>JPYINR21JUN69.5PE</v>
          </cell>
          <cell r="B8029">
            <v>2123011</v>
          </cell>
          <cell r="C8029">
            <v>44375</v>
          </cell>
        </row>
        <row r="8030">
          <cell r="A8030" t="str">
            <v>JPYINR21JUN69.75CE</v>
          </cell>
          <cell r="B8030">
            <v>2123267</v>
          </cell>
          <cell r="C8030">
            <v>44375</v>
          </cell>
        </row>
        <row r="8031">
          <cell r="A8031" t="str">
            <v>JPYINR21JUN69.75PE</v>
          </cell>
          <cell r="B8031">
            <v>2123523</v>
          </cell>
          <cell r="C8031">
            <v>44375</v>
          </cell>
        </row>
        <row r="8032">
          <cell r="A8032" t="str">
            <v>JPYINR21JUN69CE</v>
          </cell>
          <cell r="B8032">
            <v>2121731</v>
          </cell>
          <cell r="C8032">
            <v>44375</v>
          </cell>
        </row>
        <row r="8033">
          <cell r="A8033" t="str">
            <v>JPYINR21JUN69PE</v>
          </cell>
          <cell r="B8033">
            <v>2121987</v>
          </cell>
          <cell r="C8033">
            <v>44375</v>
          </cell>
        </row>
        <row r="8034">
          <cell r="A8034" t="str">
            <v>JPYINR21JUN70.25CE</v>
          </cell>
          <cell r="B8034">
            <v>2124291</v>
          </cell>
          <cell r="C8034">
            <v>44375</v>
          </cell>
        </row>
        <row r="8035">
          <cell r="A8035" t="str">
            <v>JPYINR21JUN70.25PE</v>
          </cell>
          <cell r="B8035">
            <v>2124547</v>
          </cell>
          <cell r="C8035">
            <v>44375</v>
          </cell>
        </row>
        <row r="8036">
          <cell r="A8036" t="str">
            <v>JPYINR21JUN70.5CE</v>
          </cell>
          <cell r="B8036">
            <v>2124803</v>
          </cell>
          <cell r="C8036">
            <v>44375</v>
          </cell>
        </row>
        <row r="8037">
          <cell r="A8037" t="str">
            <v>JPYINR21JUN70.5PE</v>
          </cell>
          <cell r="B8037">
            <v>2125059</v>
          </cell>
          <cell r="C8037">
            <v>44375</v>
          </cell>
        </row>
        <row r="8038">
          <cell r="A8038" t="str">
            <v>JPYINR21JUN70.75CE</v>
          </cell>
          <cell r="B8038">
            <v>2125315</v>
          </cell>
          <cell r="C8038">
            <v>44375</v>
          </cell>
        </row>
        <row r="8039">
          <cell r="A8039" t="str">
            <v>JPYINR21JUN70.75PE</v>
          </cell>
          <cell r="B8039">
            <v>2125571</v>
          </cell>
          <cell r="C8039">
            <v>44375</v>
          </cell>
        </row>
        <row r="8040">
          <cell r="A8040" t="str">
            <v>JPYINR21JUN70CE</v>
          </cell>
          <cell r="B8040">
            <v>2123779</v>
          </cell>
          <cell r="C8040">
            <v>44375</v>
          </cell>
        </row>
        <row r="8041">
          <cell r="A8041" t="str">
            <v>JPYINR21JUN70PE</v>
          </cell>
          <cell r="B8041">
            <v>2124035</v>
          </cell>
          <cell r="C8041">
            <v>44375</v>
          </cell>
        </row>
        <row r="8042">
          <cell r="A8042" t="str">
            <v>JPYINR21JUN71.25CE</v>
          </cell>
          <cell r="B8042">
            <v>2126339</v>
          </cell>
          <cell r="C8042">
            <v>44375</v>
          </cell>
        </row>
        <row r="8043">
          <cell r="A8043" t="str">
            <v>JPYINR21JUN71.25PE</v>
          </cell>
          <cell r="B8043">
            <v>2126595</v>
          </cell>
          <cell r="C8043">
            <v>44375</v>
          </cell>
        </row>
        <row r="8044">
          <cell r="A8044" t="str">
            <v>JPYINR21JUN71.5CE</v>
          </cell>
          <cell r="B8044">
            <v>2126851</v>
          </cell>
          <cell r="C8044">
            <v>44375</v>
          </cell>
        </row>
        <row r="8045">
          <cell r="A8045" t="str">
            <v>JPYINR21JUN71.5PE</v>
          </cell>
          <cell r="B8045">
            <v>2127107</v>
          </cell>
          <cell r="C8045">
            <v>44375</v>
          </cell>
        </row>
        <row r="8046">
          <cell r="A8046" t="str">
            <v>JPYINR21JUN71.75CE</v>
          </cell>
          <cell r="B8046">
            <v>2127363</v>
          </cell>
          <cell r="C8046">
            <v>44375</v>
          </cell>
        </row>
        <row r="8047">
          <cell r="A8047" t="str">
            <v>JPYINR21JUN71.75PE</v>
          </cell>
          <cell r="B8047">
            <v>2127619</v>
          </cell>
          <cell r="C8047">
            <v>44375</v>
          </cell>
        </row>
        <row r="8048">
          <cell r="A8048" t="str">
            <v>JPYINR21JUN71CE</v>
          </cell>
          <cell r="B8048">
            <v>2125827</v>
          </cell>
          <cell r="C8048">
            <v>44375</v>
          </cell>
        </row>
        <row r="8049">
          <cell r="A8049" t="str">
            <v>JPYINR21JUN71PE</v>
          </cell>
          <cell r="B8049">
            <v>2126083</v>
          </cell>
          <cell r="C8049">
            <v>44375</v>
          </cell>
        </row>
        <row r="8050">
          <cell r="A8050" t="str">
            <v>JPYINR21JUN72.25CE</v>
          </cell>
          <cell r="B8050">
            <v>2128387</v>
          </cell>
          <cell r="C8050">
            <v>44375</v>
          </cell>
        </row>
        <row r="8051">
          <cell r="A8051" t="str">
            <v>JPYINR21JUN72.25PE</v>
          </cell>
          <cell r="B8051">
            <v>2128643</v>
          </cell>
          <cell r="C8051">
            <v>44375</v>
          </cell>
        </row>
        <row r="8052">
          <cell r="A8052" t="str">
            <v>JPYINR21JUN72.5CE</v>
          </cell>
          <cell r="B8052">
            <v>2128899</v>
          </cell>
          <cell r="C8052">
            <v>44375</v>
          </cell>
        </row>
        <row r="8053">
          <cell r="A8053" t="str">
            <v>JPYINR21JUN72.5PE</v>
          </cell>
          <cell r="B8053">
            <v>2129155</v>
          </cell>
          <cell r="C8053">
            <v>44375</v>
          </cell>
        </row>
        <row r="8054">
          <cell r="A8054" t="str">
            <v>JPYINR21JUN72.75CE</v>
          </cell>
          <cell r="B8054">
            <v>2129411</v>
          </cell>
          <cell r="C8054">
            <v>44375</v>
          </cell>
        </row>
        <row r="8055">
          <cell r="A8055" t="str">
            <v>JPYINR21JUN72.75PE</v>
          </cell>
          <cell r="B8055">
            <v>2129667</v>
          </cell>
          <cell r="C8055">
            <v>44375</v>
          </cell>
        </row>
        <row r="8056">
          <cell r="A8056" t="str">
            <v>JPYINR21JUN72CE</v>
          </cell>
          <cell r="B8056">
            <v>2127875</v>
          </cell>
          <cell r="C8056">
            <v>44375</v>
          </cell>
        </row>
        <row r="8057">
          <cell r="A8057" t="str">
            <v>JPYINR21JUN72PE</v>
          </cell>
          <cell r="B8057">
            <v>2128131</v>
          </cell>
          <cell r="C8057">
            <v>44375</v>
          </cell>
        </row>
        <row r="8058">
          <cell r="A8058" t="str">
            <v>JPYINR21JUN73.25CE</v>
          </cell>
          <cell r="B8058">
            <v>2130435</v>
          </cell>
          <cell r="C8058">
            <v>44375</v>
          </cell>
        </row>
        <row r="8059">
          <cell r="A8059" t="str">
            <v>JPYINR21JUN73.25PE</v>
          </cell>
          <cell r="B8059">
            <v>2130691</v>
          </cell>
          <cell r="C8059">
            <v>44375</v>
          </cell>
        </row>
        <row r="8060">
          <cell r="A8060" t="str">
            <v>JPYINR21JUN73.5CE</v>
          </cell>
          <cell r="B8060">
            <v>2130947</v>
          </cell>
          <cell r="C8060">
            <v>44375</v>
          </cell>
        </row>
        <row r="8061">
          <cell r="A8061" t="str">
            <v>JPYINR21JUN73.5PE</v>
          </cell>
          <cell r="B8061">
            <v>2131203</v>
          </cell>
          <cell r="C8061">
            <v>44375</v>
          </cell>
        </row>
        <row r="8062">
          <cell r="A8062" t="str">
            <v>JPYINR21JUN73.75CE</v>
          </cell>
          <cell r="B8062">
            <v>2131459</v>
          </cell>
          <cell r="C8062">
            <v>44375</v>
          </cell>
        </row>
        <row r="8063">
          <cell r="A8063" t="str">
            <v>JPYINR21JUN73.75PE</v>
          </cell>
          <cell r="B8063">
            <v>2131715</v>
          </cell>
          <cell r="C8063">
            <v>44375</v>
          </cell>
        </row>
        <row r="8064">
          <cell r="A8064" t="str">
            <v>JPYINR21JUN73CE</v>
          </cell>
          <cell r="B8064">
            <v>2129923</v>
          </cell>
          <cell r="C8064">
            <v>44375</v>
          </cell>
        </row>
        <row r="8065">
          <cell r="A8065" t="str">
            <v>JPYINR21JUN73PE</v>
          </cell>
          <cell r="B8065">
            <v>2130179</v>
          </cell>
          <cell r="C8065">
            <v>44375</v>
          </cell>
        </row>
        <row r="8066">
          <cell r="A8066" t="str">
            <v>JPYINR21JUN74.25CE</v>
          </cell>
          <cell r="B8066">
            <v>2132483</v>
          </cell>
          <cell r="C8066">
            <v>44375</v>
          </cell>
        </row>
        <row r="8067">
          <cell r="A8067" t="str">
            <v>JPYINR21JUN74.25PE</v>
          </cell>
          <cell r="B8067">
            <v>2132739</v>
          </cell>
          <cell r="C8067">
            <v>44375</v>
          </cell>
        </row>
        <row r="8068">
          <cell r="A8068" t="str">
            <v>JPYINR21JUN74.5CE</v>
          </cell>
          <cell r="B8068">
            <v>2132995</v>
          </cell>
          <cell r="C8068">
            <v>44375</v>
          </cell>
        </row>
        <row r="8069">
          <cell r="A8069" t="str">
            <v>JPYINR21JUN74.5PE</v>
          </cell>
          <cell r="B8069">
            <v>2133251</v>
          </cell>
          <cell r="C8069">
            <v>44375</v>
          </cell>
        </row>
        <row r="8070">
          <cell r="A8070" t="str">
            <v>JPYINR21JUN74.75CE</v>
          </cell>
          <cell r="B8070">
            <v>2133507</v>
          </cell>
          <cell r="C8070">
            <v>44375</v>
          </cell>
        </row>
        <row r="8071">
          <cell r="A8071" t="str">
            <v>JPYINR21JUN74.75PE</v>
          </cell>
          <cell r="B8071">
            <v>2133763</v>
          </cell>
          <cell r="C8071">
            <v>44375</v>
          </cell>
        </row>
        <row r="8072">
          <cell r="A8072" t="str">
            <v>JPYINR21JUN74CE</v>
          </cell>
          <cell r="B8072">
            <v>2131971</v>
          </cell>
          <cell r="C8072">
            <v>44375</v>
          </cell>
        </row>
        <row r="8073">
          <cell r="A8073" t="str">
            <v>JPYINR21JUN74PE</v>
          </cell>
          <cell r="B8073">
            <v>2132227</v>
          </cell>
          <cell r="C8073">
            <v>44375</v>
          </cell>
        </row>
        <row r="8074">
          <cell r="A8074" t="str">
            <v>JPYINR21JUN75.25CE</v>
          </cell>
          <cell r="B8074">
            <v>2134531</v>
          </cell>
          <cell r="C8074">
            <v>44375</v>
          </cell>
        </row>
        <row r="8075">
          <cell r="A8075" t="str">
            <v>JPYINR21JUN75.25PE</v>
          </cell>
          <cell r="B8075">
            <v>2134787</v>
          </cell>
          <cell r="C8075">
            <v>44375</v>
          </cell>
        </row>
        <row r="8076">
          <cell r="A8076" t="str">
            <v>JPYINR21JUN75.5CE</v>
          </cell>
          <cell r="B8076">
            <v>2135043</v>
          </cell>
          <cell r="C8076">
            <v>44375</v>
          </cell>
        </row>
        <row r="8077">
          <cell r="A8077" t="str">
            <v>JPYINR21JUN75.5PE</v>
          </cell>
          <cell r="B8077">
            <v>2135299</v>
          </cell>
          <cell r="C8077">
            <v>44375</v>
          </cell>
        </row>
        <row r="8078">
          <cell r="A8078" t="str">
            <v>JPYINR21JUN75.75CE</v>
          </cell>
          <cell r="B8078">
            <v>2135555</v>
          </cell>
          <cell r="C8078">
            <v>44375</v>
          </cell>
        </row>
        <row r="8079">
          <cell r="A8079" t="str">
            <v>JPYINR21JUN75.75PE</v>
          </cell>
          <cell r="B8079">
            <v>2135811</v>
          </cell>
          <cell r="C8079">
            <v>44375</v>
          </cell>
        </row>
        <row r="8080">
          <cell r="A8080" t="str">
            <v>JPYINR21JUN75CE</v>
          </cell>
          <cell r="B8080">
            <v>2134019</v>
          </cell>
          <cell r="C8080">
            <v>44375</v>
          </cell>
        </row>
        <row r="8081">
          <cell r="A8081" t="str">
            <v>JPYINR21JUN75PE</v>
          </cell>
          <cell r="B8081">
            <v>2134275</v>
          </cell>
          <cell r="C8081">
            <v>44375</v>
          </cell>
        </row>
        <row r="8082">
          <cell r="A8082" t="str">
            <v>JPYINR21JUN76.25CE</v>
          </cell>
          <cell r="B8082">
            <v>2136579</v>
          </cell>
          <cell r="C8082">
            <v>44375</v>
          </cell>
        </row>
        <row r="8083">
          <cell r="A8083" t="str">
            <v>JPYINR21JUN76.25PE</v>
          </cell>
          <cell r="B8083">
            <v>2136835</v>
          </cell>
          <cell r="C8083">
            <v>44375</v>
          </cell>
        </row>
        <row r="8084">
          <cell r="A8084" t="str">
            <v>JPYINR21JUN76.5CE</v>
          </cell>
          <cell r="B8084">
            <v>2137091</v>
          </cell>
          <cell r="C8084">
            <v>44375</v>
          </cell>
        </row>
        <row r="8085">
          <cell r="A8085" t="str">
            <v>JPYINR21JUN76.5PE</v>
          </cell>
          <cell r="B8085">
            <v>2137347</v>
          </cell>
          <cell r="C8085">
            <v>44375</v>
          </cell>
        </row>
        <row r="8086">
          <cell r="A8086" t="str">
            <v>JPYINR21JUN76.75CE</v>
          </cell>
          <cell r="B8086">
            <v>304387</v>
          </cell>
          <cell r="C8086">
            <v>44375</v>
          </cell>
        </row>
        <row r="8087">
          <cell r="A8087" t="str">
            <v>JPYINR21JUN76.75PE</v>
          </cell>
          <cell r="B8087">
            <v>304643</v>
          </cell>
          <cell r="C8087">
            <v>44375</v>
          </cell>
        </row>
        <row r="8088">
          <cell r="A8088" t="str">
            <v>JPYINR21JUN76CE</v>
          </cell>
          <cell r="B8088">
            <v>2136067</v>
          </cell>
          <cell r="C8088">
            <v>44375</v>
          </cell>
        </row>
        <row r="8089">
          <cell r="A8089" t="str">
            <v>JPYINR21JUN76PE</v>
          </cell>
          <cell r="B8089">
            <v>2136323</v>
          </cell>
          <cell r="C8089">
            <v>44375</v>
          </cell>
        </row>
        <row r="8090">
          <cell r="A8090" t="str">
            <v>JPYINR21JUN77.25CE</v>
          </cell>
          <cell r="B8090">
            <v>1702915</v>
          </cell>
          <cell r="C8090">
            <v>44375</v>
          </cell>
        </row>
        <row r="8091">
          <cell r="A8091" t="str">
            <v>JPYINR21JUN77.25PE</v>
          </cell>
          <cell r="B8091">
            <v>1703171</v>
          </cell>
          <cell r="C8091">
            <v>44375</v>
          </cell>
        </row>
        <row r="8092">
          <cell r="A8092" t="str">
            <v>JPYINR21JUN77.5CE</v>
          </cell>
          <cell r="B8092">
            <v>949251</v>
          </cell>
          <cell r="C8092">
            <v>44375</v>
          </cell>
        </row>
        <row r="8093">
          <cell r="A8093" t="str">
            <v>JPYINR21JUN77.5PE</v>
          </cell>
          <cell r="B8093">
            <v>949507</v>
          </cell>
          <cell r="C8093">
            <v>44375</v>
          </cell>
        </row>
        <row r="8094">
          <cell r="A8094" t="str">
            <v>JPYINR21JUN77.75CE</v>
          </cell>
          <cell r="B8094">
            <v>865539</v>
          </cell>
          <cell r="C8094">
            <v>44375</v>
          </cell>
        </row>
        <row r="8095">
          <cell r="A8095" t="str">
            <v>JPYINR21JUN77.75PE</v>
          </cell>
          <cell r="B8095">
            <v>865795</v>
          </cell>
          <cell r="C8095">
            <v>44375</v>
          </cell>
        </row>
        <row r="8096">
          <cell r="A8096" t="str">
            <v>JPYINR21JUN77CE</v>
          </cell>
          <cell r="B8096">
            <v>609795</v>
          </cell>
          <cell r="C8096">
            <v>44375</v>
          </cell>
        </row>
        <row r="8097">
          <cell r="A8097" t="str">
            <v>JPYINR21JUN77PE</v>
          </cell>
          <cell r="B8097">
            <v>610051</v>
          </cell>
          <cell r="C8097">
            <v>44375</v>
          </cell>
        </row>
        <row r="8098">
          <cell r="A8098" t="str">
            <v>JPYINR21SEP62.25CE</v>
          </cell>
          <cell r="B8098">
            <v>3413763</v>
          </cell>
          <cell r="C8098">
            <v>44467</v>
          </cell>
        </row>
        <row r="8099">
          <cell r="A8099" t="str">
            <v>JPYINR21SEP62.25PE</v>
          </cell>
          <cell r="B8099">
            <v>3414019</v>
          </cell>
          <cell r="C8099">
            <v>44467</v>
          </cell>
        </row>
        <row r="8100">
          <cell r="A8100" t="str">
            <v>JPYINR21SEP62.5CE</v>
          </cell>
          <cell r="B8100">
            <v>1772291</v>
          </cell>
          <cell r="C8100">
            <v>44467</v>
          </cell>
        </row>
        <row r="8101">
          <cell r="A8101" t="str">
            <v>JPYINR21SEP62.5PE</v>
          </cell>
          <cell r="B8101">
            <v>1772547</v>
          </cell>
          <cell r="C8101">
            <v>44467</v>
          </cell>
        </row>
        <row r="8102">
          <cell r="A8102" t="str">
            <v>JPYINR21SEP62.75CE</v>
          </cell>
          <cell r="B8102">
            <v>3204867</v>
          </cell>
          <cell r="C8102">
            <v>44467</v>
          </cell>
        </row>
        <row r="8103">
          <cell r="A8103" t="str">
            <v>JPYINR21SEP62.75PE</v>
          </cell>
          <cell r="B8103">
            <v>3205123</v>
          </cell>
          <cell r="C8103">
            <v>44467</v>
          </cell>
        </row>
        <row r="8104">
          <cell r="A8104" t="str">
            <v>JPYINR21SEP63.25CE</v>
          </cell>
          <cell r="B8104">
            <v>327939</v>
          </cell>
          <cell r="C8104">
            <v>44467</v>
          </cell>
        </row>
        <row r="8105">
          <cell r="A8105" t="str">
            <v>JPYINR21SEP63.25PE</v>
          </cell>
          <cell r="B8105">
            <v>328195</v>
          </cell>
          <cell r="C8105">
            <v>44467</v>
          </cell>
        </row>
        <row r="8106">
          <cell r="A8106" t="str">
            <v>JPYINR21SEP63.5CE</v>
          </cell>
          <cell r="B8106">
            <v>509443</v>
          </cell>
          <cell r="C8106">
            <v>44467</v>
          </cell>
        </row>
        <row r="8107">
          <cell r="A8107" t="str">
            <v>JPYINR21SEP63.5PE</v>
          </cell>
          <cell r="B8107">
            <v>509699</v>
          </cell>
          <cell r="C8107">
            <v>44467</v>
          </cell>
        </row>
        <row r="8108">
          <cell r="A8108" t="str">
            <v>JPYINR21SEP63.75CE</v>
          </cell>
          <cell r="B8108">
            <v>266243</v>
          </cell>
          <cell r="C8108">
            <v>44467</v>
          </cell>
        </row>
        <row r="8109">
          <cell r="A8109" t="str">
            <v>JPYINR21SEP63.75PE</v>
          </cell>
          <cell r="B8109">
            <v>266499</v>
          </cell>
          <cell r="C8109">
            <v>44467</v>
          </cell>
        </row>
        <row r="8110">
          <cell r="A8110" t="str">
            <v>JPYINR21SEP63CE</v>
          </cell>
          <cell r="B8110">
            <v>369155</v>
          </cell>
          <cell r="C8110">
            <v>44467</v>
          </cell>
        </row>
        <row r="8111">
          <cell r="A8111" t="str">
            <v>JPYINR21SEP63PE</v>
          </cell>
          <cell r="B8111">
            <v>369411</v>
          </cell>
          <cell r="C8111">
            <v>44467</v>
          </cell>
        </row>
        <row r="8112">
          <cell r="A8112" t="str">
            <v>JPYINR21SEP64.25CE</v>
          </cell>
          <cell r="B8112">
            <v>1487875</v>
          </cell>
          <cell r="C8112">
            <v>44467</v>
          </cell>
        </row>
        <row r="8113">
          <cell r="A8113" t="str">
            <v>JPYINR21SEP64.25PE</v>
          </cell>
          <cell r="B8113">
            <v>1488131</v>
          </cell>
          <cell r="C8113">
            <v>44467</v>
          </cell>
        </row>
        <row r="8114">
          <cell r="A8114" t="str">
            <v>JPYINR21SEP64.5CE</v>
          </cell>
          <cell r="B8114">
            <v>1488387</v>
          </cell>
          <cell r="C8114">
            <v>44467</v>
          </cell>
        </row>
        <row r="8115">
          <cell r="A8115" t="str">
            <v>JPYINR21SEP64.5PE</v>
          </cell>
          <cell r="B8115">
            <v>1488643</v>
          </cell>
          <cell r="C8115">
            <v>44467</v>
          </cell>
        </row>
        <row r="8116">
          <cell r="A8116" t="str">
            <v>JPYINR21SEP64.75CE</v>
          </cell>
          <cell r="B8116">
            <v>1489923</v>
          </cell>
          <cell r="C8116">
            <v>44467</v>
          </cell>
        </row>
        <row r="8117">
          <cell r="A8117" t="str">
            <v>JPYINR21SEP64.75PE</v>
          </cell>
          <cell r="B8117">
            <v>1490179</v>
          </cell>
          <cell r="C8117">
            <v>44467</v>
          </cell>
        </row>
        <row r="8118">
          <cell r="A8118" t="str">
            <v>JPYINR21SEP64CE</v>
          </cell>
          <cell r="B8118">
            <v>1487363</v>
          </cell>
          <cell r="C8118">
            <v>44467</v>
          </cell>
        </row>
        <row r="8119">
          <cell r="A8119" t="str">
            <v>JPYINR21SEP64PE</v>
          </cell>
          <cell r="B8119">
            <v>1487619</v>
          </cell>
          <cell r="C8119">
            <v>44467</v>
          </cell>
        </row>
        <row r="8120">
          <cell r="A8120" t="str">
            <v>JPYINR21SEP65.25CE</v>
          </cell>
          <cell r="B8120">
            <v>1495043</v>
          </cell>
          <cell r="C8120">
            <v>44467</v>
          </cell>
        </row>
        <row r="8121">
          <cell r="A8121" t="str">
            <v>JPYINR21SEP65.25PE</v>
          </cell>
          <cell r="B8121">
            <v>1495299</v>
          </cell>
          <cell r="C8121">
            <v>44467</v>
          </cell>
        </row>
        <row r="8122">
          <cell r="A8122" t="str">
            <v>JPYINR21SEP65.5CE</v>
          </cell>
          <cell r="B8122">
            <v>1495555</v>
          </cell>
          <cell r="C8122">
            <v>44467</v>
          </cell>
        </row>
        <row r="8123">
          <cell r="A8123" t="str">
            <v>JPYINR21SEP65.5PE</v>
          </cell>
          <cell r="B8123">
            <v>1495811</v>
          </cell>
          <cell r="C8123">
            <v>44467</v>
          </cell>
        </row>
        <row r="8124">
          <cell r="A8124" t="str">
            <v>JPYINR21SEP65.75CE</v>
          </cell>
          <cell r="B8124">
            <v>1496067</v>
          </cell>
          <cell r="C8124">
            <v>44467</v>
          </cell>
        </row>
        <row r="8125">
          <cell r="A8125" t="str">
            <v>JPYINR21SEP65.75PE</v>
          </cell>
          <cell r="B8125">
            <v>1496323</v>
          </cell>
          <cell r="C8125">
            <v>44467</v>
          </cell>
        </row>
        <row r="8126">
          <cell r="A8126" t="str">
            <v>JPYINR21SEP65CE</v>
          </cell>
          <cell r="B8126">
            <v>1490435</v>
          </cell>
          <cell r="C8126">
            <v>44467</v>
          </cell>
        </row>
        <row r="8127">
          <cell r="A8127" t="str">
            <v>JPYINR21SEP65PE</v>
          </cell>
          <cell r="B8127">
            <v>1490691</v>
          </cell>
          <cell r="C8127">
            <v>44467</v>
          </cell>
        </row>
        <row r="8128">
          <cell r="A8128" t="str">
            <v>JPYINR21SEP66.25CE</v>
          </cell>
          <cell r="B8128">
            <v>1498115</v>
          </cell>
          <cell r="C8128">
            <v>44467</v>
          </cell>
        </row>
        <row r="8129">
          <cell r="A8129" t="str">
            <v>JPYINR21SEP66.25PE</v>
          </cell>
          <cell r="B8129">
            <v>1498371</v>
          </cell>
          <cell r="C8129">
            <v>44467</v>
          </cell>
        </row>
        <row r="8130">
          <cell r="A8130" t="str">
            <v>JPYINR21SEP66.5CE</v>
          </cell>
          <cell r="B8130">
            <v>1499651</v>
          </cell>
          <cell r="C8130">
            <v>44467</v>
          </cell>
        </row>
        <row r="8131">
          <cell r="A8131" t="str">
            <v>JPYINR21SEP66.5PE</v>
          </cell>
          <cell r="B8131">
            <v>1499907</v>
          </cell>
          <cell r="C8131">
            <v>44467</v>
          </cell>
        </row>
        <row r="8132">
          <cell r="A8132" t="str">
            <v>JPYINR21SEP66.75CE</v>
          </cell>
          <cell r="B8132">
            <v>1500163</v>
          </cell>
          <cell r="C8132">
            <v>44467</v>
          </cell>
        </row>
        <row r="8133">
          <cell r="A8133" t="str">
            <v>JPYINR21SEP66.75PE</v>
          </cell>
          <cell r="B8133">
            <v>1500419</v>
          </cell>
          <cell r="C8133">
            <v>44467</v>
          </cell>
        </row>
        <row r="8134">
          <cell r="A8134" t="str">
            <v>JPYINR21SEP66CE</v>
          </cell>
          <cell r="B8134">
            <v>1496579</v>
          </cell>
          <cell r="C8134">
            <v>44467</v>
          </cell>
        </row>
        <row r="8135">
          <cell r="A8135" t="str">
            <v>JPYINR21SEP66PE</v>
          </cell>
          <cell r="B8135">
            <v>1496835</v>
          </cell>
          <cell r="C8135">
            <v>44467</v>
          </cell>
        </row>
        <row r="8136">
          <cell r="A8136" t="str">
            <v>JPYINR21SEP67.25CE</v>
          </cell>
          <cell r="B8136">
            <v>1502723</v>
          </cell>
          <cell r="C8136">
            <v>44467</v>
          </cell>
        </row>
        <row r="8137">
          <cell r="A8137" t="str">
            <v>JPYINR21SEP67.25PE</v>
          </cell>
          <cell r="B8137">
            <v>1502979</v>
          </cell>
          <cell r="C8137">
            <v>44467</v>
          </cell>
        </row>
        <row r="8138">
          <cell r="A8138" t="str">
            <v>JPYINR21SEP67.5CE</v>
          </cell>
          <cell r="B8138">
            <v>1504259</v>
          </cell>
          <cell r="C8138">
            <v>44467</v>
          </cell>
        </row>
        <row r="8139">
          <cell r="A8139" t="str">
            <v>JPYINR21SEP67.5PE</v>
          </cell>
          <cell r="B8139">
            <v>1504515</v>
          </cell>
          <cell r="C8139">
            <v>44467</v>
          </cell>
        </row>
        <row r="8140">
          <cell r="A8140" t="str">
            <v>JPYINR21SEP67.75CE</v>
          </cell>
          <cell r="B8140">
            <v>1504771</v>
          </cell>
          <cell r="C8140">
            <v>44467</v>
          </cell>
        </row>
        <row r="8141">
          <cell r="A8141" t="str">
            <v>JPYINR21SEP67.75PE</v>
          </cell>
          <cell r="B8141">
            <v>1505027</v>
          </cell>
          <cell r="C8141">
            <v>44467</v>
          </cell>
        </row>
        <row r="8142">
          <cell r="A8142" t="str">
            <v>JPYINR21SEP67CE</v>
          </cell>
          <cell r="B8142">
            <v>1502211</v>
          </cell>
          <cell r="C8142">
            <v>44467</v>
          </cell>
        </row>
        <row r="8143">
          <cell r="A8143" t="str">
            <v>JPYINR21SEP67PE</v>
          </cell>
          <cell r="B8143">
            <v>1502467</v>
          </cell>
          <cell r="C8143">
            <v>44467</v>
          </cell>
        </row>
        <row r="8144">
          <cell r="A8144" t="str">
            <v>JPYINR21SEP68.25CE</v>
          </cell>
          <cell r="B8144">
            <v>1511939</v>
          </cell>
          <cell r="C8144">
            <v>44467</v>
          </cell>
        </row>
        <row r="8145">
          <cell r="A8145" t="str">
            <v>JPYINR21SEP68.25PE</v>
          </cell>
          <cell r="B8145">
            <v>1512195</v>
          </cell>
          <cell r="C8145">
            <v>44467</v>
          </cell>
        </row>
        <row r="8146">
          <cell r="A8146" t="str">
            <v>JPYINR21SEP68.5CE</v>
          </cell>
          <cell r="B8146">
            <v>1512451</v>
          </cell>
          <cell r="C8146">
            <v>44467</v>
          </cell>
        </row>
        <row r="8147">
          <cell r="A8147" t="str">
            <v>JPYINR21SEP68.5PE</v>
          </cell>
          <cell r="B8147">
            <v>1512707</v>
          </cell>
          <cell r="C8147">
            <v>44467</v>
          </cell>
        </row>
        <row r="8148">
          <cell r="A8148" t="str">
            <v>JPYINR21SEP68.75CE</v>
          </cell>
          <cell r="B8148">
            <v>1512963</v>
          </cell>
          <cell r="C8148">
            <v>44467</v>
          </cell>
        </row>
        <row r="8149">
          <cell r="A8149" t="str">
            <v>JPYINR21SEP68.75PE</v>
          </cell>
          <cell r="B8149">
            <v>1513219</v>
          </cell>
          <cell r="C8149">
            <v>44467</v>
          </cell>
        </row>
        <row r="8150">
          <cell r="A8150" t="str">
            <v>JPYINR21SEP68CE</v>
          </cell>
          <cell r="B8150">
            <v>1506307</v>
          </cell>
          <cell r="C8150">
            <v>44467</v>
          </cell>
        </row>
        <row r="8151">
          <cell r="A8151" t="str">
            <v>JPYINR21SEP68PE</v>
          </cell>
          <cell r="B8151">
            <v>1506563</v>
          </cell>
          <cell r="C8151">
            <v>44467</v>
          </cell>
        </row>
        <row r="8152">
          <cell r="A8152" t="str">
            <v>JPYINR21SEP69.25CE</v>
          </cell>
          <cell r="B8152">
            <v>1513987</v>
          </cell>
          <cell r="C8152">
            <v>44467</v>
          </cell>
        </row>
        <row r="8153">
          <cell r="A8153" t="str">
            <v>JPYINR21SEP69.25PE</v>
          </cell>
          <cell r="B8153">
            <v>1514243</v>
          </cell>
          <cell r="C8153">
            <v>44467</v>
          </cell>
        </row>
        <row r="8154">
          <cell r="A8154" t="str">
            <v>JPYINR21SEP69.5CE</v>
          </cell>
          <cell r="B8154">
            <v>1518595</v>
          </cell>
          <cell r="C8154">
            <v>44467</v>
          </cell>
        </row>
        <row r="8155">
          <cell r="A8155" t="str">
            <v>JPYINR21SEP69.5PE</v>
          </cell>
          <cell r="B8155">
            <v>1518851</v>
          </cell>
          <cell r="C8155">
            <v>44467</v>
          </cell>
        </row>
        <row r="8156">
          <cell r="A8156" t="str">
            <v>JPYINR21SEP69.75CE</v>
          </cell>
          <cell r="B8156">
            <v>1519107</v>
          </cell>
          <cell r="C8156">
            <v>44467</v>
          </cell>
        </row>
        <row r="8157">
          <cell r="A8157" t="str">
            <v>JPYINR21SEP69.75PE</v>
          </cell>
          <cell r="B8157">
            <v>1519363</v>
          </cell>
          <cell r="C8157">
            <v>44467</v>
          </cell>
        </row>
        <row r="8158">
          <cell r="A8158" t="str">
            <v>JPYINR21SEP69CE</v>
          </cell>
          <cell r="B8158">
            <v>1513475</v>
          </cell>
          <cell r="C8158">
            <v>44467</v>
          </cell>
        </row>
        <row r="8159">
          <cell r="A8159" t="str">
            <v>JPYINR21SEP69PE</v>
          </cell>
          <cell r="B8159">
            <v>1513731</v>
          </cell>
          <cell r="C8159">
            <v>44467</v>
          </cell>
        </row>
        <row r="8160">
          <cell r="A8160" t="str">
            <v>JPYINR21SEP70.25CE</v>
          </cell>
          <cell r="B8160">
            <v>1520131</v>
          </cell>
          <cell r="C8160">
            <v>44467</v>
          </cell>
        </row>
        <row r="8161">
          <cell r="A8161" t="str">
            <v>JPYINR21SEP70.25PE</v>
          </cell>
          <cell r="B8161">
            <v>1520387</v>
          </cell>
          <cell r="C8161">
            <v>44467</v>
          </cell>
        </row>
        <row r="8162">
          <cell r="A8162" t="str">
            <v>JPYINR21SEP70.5CE</v>
          </cell>
          <cell r="B8162">
            <v>1521667</v>
          </cell>
          <cell r="C8162">
            <v>44467</v>
          </cell>
        </row>
        <row r="8163">
          <cell r="A8163" t="str">
            <v>JPYINR21SEP70.5PE</v>
          </cell>
          <cell r="B8163">
            <v>1521923</v>
          </cell>
          <cell r="C8163">
            <v>44467</v>
          </cell>
        </row>
        <row r="8164">
          <cell r="A8164" t="str">
            <v>JPYINR21SEP70.75CE</v>
          </cell>
          <cell r="B8164">
            <v>1523203</v>
          </cell>
          <cell r="C8164">
            <v>44467</v>
          </cell>
        </row>
        <row r="8165">
          <cell r="A8165" t="str">
            <v>JPYINR21SEP70.75PE</v>
          </cell>
          <cell r="B8165">
            <v>1523459</v>
          </cell>
          <cell r="C8165">
            <v>44467</v>
          </cell>
        </row>
        <row r="8166">
          <cell r="A8166" t="str">
            <v>JPYINR21SEP70CE</v>
          </cell>
          <cell r="B8166">
            <v>1519619</v>
          </cell>
          <cell r="C8166">
            <v>44467</v>
          </cell>
        </row>
        <row r="8167">
          <cell r="A8167" t="str">
            <v>JPYINR21SEP70PE</v>
          </cell>
          <cell r="B8167">
            <v>1519875</v>
          </cell>
          <cell r="C8167">
            <v>44467</v>
          </cell>
        </row>
        <row r="8168">
          <cell r="A8168" t="str">
            <v>JPYINR21SEP71.25CE</v>
          </cell>
          <cell r="B8168">
            <v>1526275</v>
          </cell>
          <cell r="C8168">
            <v>44467</v>
          </cell>
        </row>
        <row r="8169">
          <cell r="A8169" t="str">
            <v>JPYINR21SEP71.25PE</v>
          </cell>
          <cell r="B8169">
            <v>1526531</v>
          </cell>
          <cell r="C8169">
            <v>44467</v>
          </cell>
        </row>
        <row r="8170">
          <cell r="A8170" t="str">
            <v>JPYINR21SEP71.5CE</v>
          </cell>
          <cell r="B8170">
            <v>1526787</v>
          </cell>
          <cell r="C8170">
            <v>44467</v>
          </cell>
        </row>
        <row r="8171">
          <cell r="A8171" t="str">
            <v>JPYINR21SEP71.5PE</v>
          </cell>
          <cell r="B8171">
            <v>1527043</v>
          </cell>
          <cell r="C8171">
            <v>44467</v>
          </cell>
        </row>
        <row r="8172">
          <cell r="A8172" t="str">
            <v>JPYINR21SEP71.75CE</v>
          </cell>
          <cell r="B8172">
            <v>1532419</v>
          </cell>
          <cell r="C8172">
            <v>44467</v>
          </cell>
        </row>
        <row r="8173">
          <cell r="A8173" t="str">
            <v>JPYINR21SEP71.75PE</v>
          </cell>
          <cell r="B8173">
            <v>1532675</v>
          </cell>
          <cell r="C8173">
            <v>44467</v>
          </cell>
        </row>
        <row r="8174">
          <cell r="A8174" t="str">
            <v>JPYINR21SEP71CE</v>
          </cell>
          <cell r="B8174">
            <v>1524739</v>
          </cell>
          <cell r="C8174">
            <v>44467</v>
          </cell>
        </row>
        <row r="8175">
          <cell r="A8175" t="str">
            <v>JPYINR21SEP71PE</v>
          </cell>
          <cell r="B8175">
            <v>1524995</v>
          </cell>
          <cell r="C8175">
            <v>44467</v>
          </cell>
        </row>
        <row r="8176">
          <cell r="A8176" t="str">
            <v>JPYINR21SEP72.25CE</v>
          </cell>
          <cell r="B8176">
            <v>1533443</v>
          </cell>
          <cell r="C8176">
            <v>44467</v>
          </cell>
        </row>
        <row r="8177">
          <cell r="A8177" t="str">
            <v>JPYINR21SEP72.25PE</v>
          </cell>
          <cell r="B8177">
            <v>1533699</v>
          </cell>
          <cell r="C8177">
            <v>44467</v>
          </cell>
        </row>
        <row r="8178">
          <cell r="A8178" t="str">
            <v>JPYINR21SEP72.5CE</v>
          </cell>
          <cell r="B8178">
            <v>1533955</v>
          </cell>
          <cell r="C8178">
            <v>44467</v>
          </cell>
        </row>
        <row r="8179">
          <cell r="A8179" t="str">
            <v>JPYINR21SEP72.5PE</v>
          </cell>
          <cell r="B8179">
            <v>1534211</v>
          </cell>
          <cell r="C8179">
            <v>44467</v>
          </cell>
        </row>
        <row r="8180">
          <cell r="A8180" t="str">
            <v>JPYINR21SEP72.75CE</v>
          </cell>
          <cell r="B8180">
            <v>1534467</v>
          </cell>
          <cell r="C8180">
            <v>44467</v>
          </cell>
        </row>
        <row r="8181">
          <cell r="A8181" t="str">
            <v>JPYINR21SEP72.75PE</v>
          </cell>
          <cell r="B8181">
            <v>1534723</v>
          </cell>
          <cell r="C8181">
            <v>44467</v>
          </cell>
        </row>
        <row r="8182">
          <cell r="A8182" t="str">
            <v>JPYINR21SEP72CE</v>
          </cell>
          <cell r="B8182">
            <v>1532931</v>
          </cell>
          <cell r="C8182">
            <v>44467</v>
          </cell>
        </row>
        <row r="8183">
          <cell r="A8183" t="str">
            <v>JPYINR21SEP72PE</v>
          </cell>
          <cell r="B8183">
            <v>1533187</v>
          </cell>
          <cell r="C8183">
            <v>44467</v>
          </cell>
        </row>
        <row r="8184">
          <cell r="A8184" t="str">
            <v>JPYINR21SEP73.25CE</v>
          </cell>
          <cell r="B8184">
            <v>1539587</v>
          </cell>
          <cell r="C8184">
            <v>44467</v>
          </cell>
        </row>
        <row r="8185">
          <cell r="A8185" t="str">
            <v>JPYINR21SEP73.25PE</v>
          </cell>
          <cell r="B8185">
            <v>1539843</v>
          </cell>
          <cell r="C8185">
            <v>44467</v>
          </cell>
        </row>
        <row r="8186">
          <cell r="A8186" t="str">
            <v>JPYINR21SEP73.5CE</v>
          </cell>
          <cell r="B8186">
            <v>1540099</v>
          </cell>
          <cell r="C8186">
            <v>44467</v>
          </cell>
        </row>
        <row r="8187">
          <cell r="A8187" t="str">
            <v>JPYINR21SEP73.5PE</v>
          </cell>
          <cell r="B8187">
            <v>1540355</v>
          </cell>
          <cell r="C8187">
            <v>44467</v>
          </cell>
        </row>
        <row r="8188">
          <cell r="A8188" t="str">
            <v>JPYINR21SEP73.75CE</v>
          </cell>
          <cell r="B8188">
            <v>1540611</v>
          </cell>
          <cell r="C8188">
            <v>44467</v>
          </cell>
        </row>
        <row r="8189">
          <cell r="A8189" t="str">
            <v>JPYINR21SEP73.75PE</v>
          </cell>
          <cell r="B8189">
            <v>1540867</v>
          </cell>
          <cell r="C8189">
            <v>44467</v>
          </cell>
        </row>
        <row r="8190">
          <cell r="A8190" t="str">
            <v>JPYINR21SEP73CE</v>
          </cell>
          <cell r="B8190">
            <v>1534979</v>
          </cell>
          <cell r="C8190">
            <v>44467</v>
          </cell>
        </row>
        <row r="8191">
          <cell r="A8191" t="str">
            <v>JPYINR21SEP73PE</v>
          </cell>
          <cell r="B8191">
            <v>1535235</v>
          </cell>
          <cell r="C8191">
            <v>44467</v>
          </cell>
        </row>
        <row r="8192">
          <cell r="A8192" t="str">
            <v>JPYINR21SEP74.25CE</v>
          </cell>
          <cell r="B8192">
            <v>1549827</v>
          </cell>
          <cell r="C8192">
            <v>44467</v>
          </cell>
        </row>
        <row r="8193">
          <cell r="A8193" t="str">
            <v>JPYINR21SEP74.25PE</v>
          </cell>
          <cell r="B8193">
            <v>1550083</v>
          </cell>
          <cell r="C8193">
            <v>44467</v>
          </cell>
        </row>
        <row r="8194">
          <cell r="A8194" t="str">
            <v>JPYINR21SEP74.5CE</v>
          </cell>
          <cell r="B8194">
            <v>1550339</v>
          </cell>
          <cell r="C8194">
            <v>44467</v>
          </cell>
        </row>
        <row r="8195">
          <cell r="A8195" t="str">
            <v>JPYINR21SEP74.5PE</v>
          </cell>
          <cell r="B8195">
            <v>1550595</v>
          </cell>
          <cell r="C8195">
            <v>44467</v>
          </cell>
        </row>
        <row r="8196">
          <cell r="A8196" t="str">
            <v>JPYINR21SEP74.75CE</v>
          </cell>
          <cell r="B8196">
            <v>1550851</v>
          </cell>
          <cell r="C8196">
            <v>44467</v>
          </cell>
        </row>
        <row r="8197">
          <cell r="A8197" t="str">
            <v>JPYINR21SEP74.75PE</v>
          </cell>
          <cell r="B8197">
            <v>1551107</v>
          </cell>
          <cell r="C8197">
            <v>44467</v>
          </cell>
        </row>
        <row r="8198">
          <cell r="A8198" t="str">
            <v>JPYINR21SEP74CE</v>
          </cell>
          <cell r="B8198">
            <v>1541123</v>
          </cell>
          <cell r="C8198">
            <v>44467</v>
          </cell>
        </row>
        <row r="8199">
          <cell r="A8199" t="str">
            <v>JPYINR21SEP74PE</v>
          </cell>
          <cell r="B8199">
            <v>1541379</v>
          </cell>
          <cell r="C8199">
            <v>44467</v>
          </cell>
        </row>
        <row r="8200">
          <cell r="A8200" t="str">
            <v>JPYINR21SEP75.25CE</v>
          </cell>
          <cell r="B8200">
            <v>1551875</v>
          </cell>
          <cell r="C8200">
            <v>44467</v>
          </cell>
        </row>
        <row r="8201">
          <cell r="A8201" t="str">
            <v>JPYINR21SEP75.25PE</v>
          </cell>
          <cell r="B8201">
            <v>1552131</v>
          </cell>
          <cell r="C8201">
            <v>44467</v>
          </cell>
        </row>
        <row r="8202">
          <cell r="A8202" t="str">
            <v>JPYINR21SEP75.5CE</v>
          </cell>
          <cell r="B8202">
            <v>1552387</v>
          </cell>
          <cell r="C8202">
            <v>44467</v>
          </cell>
        </row>
        <row r="8203">
          <cell r="A8203" t="str">
            <v>JPYINR21SEP75.5PE</v>
          </cell>
          <cell r="B8203">
            <v>1552643</v>
          </cell>
          <cell r="C8203">
            <v>44467</v>
          </cell>
        </row>
        <row r="8204">
          <cell r="A8204" t="str">
            <v>JPYINR21SEP75.75CE</v>
          </cell>
          <cell r="B8204">
            <v>1552899</v>
          </cell>
          <cell r="C8204">
            <v>44467</v>
          </cell>
        </row>
        <row r="8205">
          <cell r="A8205" t="str">
            <v>JPYINR21SEP75.75PE</v>
          </cell>
          <cell r="B8205">
            <v>1553155</v>
          </cell>
          <cell r="C8205">
            <v>44467</v>
          </cell>
        </row>
        <row r="8206">
          <cell r="A8206" t="str">
            <v>JPYINR21SEP75CE</v>
          </cell>
          <cell r="B8206">
            <v>1551363</v>
          </cell>
          <cell r="C8206">
            <v>44467</v>
          </cell>
        </row>
        <row r="8207">
          <cell r="A8207" t="str">
            <v>JPYINR21SEP75PE</v>
          </cell>
          <cell r="B8207">
            <v>1551619</v>
          </cell>
          <cell r="C8207">
            <v>44467</v>
          </cell>
        </row>
        <row r="8208">
          <cell r="A8208" t="str">
            <v>JPYINR21SEP76.25CE</v>
          </cell>
          <cell r="B8208">
            <v>456451</v>
          </cell>
          <cell r="C8208">
            <v>44467</v>
          </cell>
        </row>
        <row r="8209">
          <cell r="A8209" t="str">
            <v>JPYINR21SEP76.25PE</v>
          </cell>
          <cell r="B8209">
            <v>457731</v>
          </cell>
          <cell r="C8209">
            <v>44467</v>
          </cell>
        </row>
        <row r="8210">
          <cell r="A8210" t="str">
            <v>JPYINR21SEP76.5CE</v>
          </cell>
          <cell r="B8210">
            <v>478723</v>
          </cell>
          <cell r="C8210">
            <v>44467</v>
          </cell>
        </row>
        <row r="8211">
          <cell r="A8211" t="str">
            <v>JPYINR21SEP76.5PE</v>
          </cell>
          <cell r="B8211">
            <v>480003</v>
          </cell>
          <cell r="C8211">
            <v>44467</v>
          </cell>
        </row>
        <row r="8212">
          <cell r="A8212" t="str">
            <v>JPYINR21SEP76.75CE</v>
          </cell>
          <cell r="B8212">
            <v>310019</v>
          </cell>
          <cell r="C8212">
            <v>44467</v>
          </cell>
        </row>
        <row r="8213">
          <cell r="A8213" t="str">
            <v>JPYINR21SEP76.75PE</v>
          </cell>
          <cell r="B8213">
            <v>329219</v>
          </cell>
          <cell r="C8213">
            <v>44467</v>
          </cell>
        </row>
        <row r="8214">
          <cell r="A8214" t="str">
            <v>JPYINR21SEP76CE</v>
          </cell>
          <cell r="B8214">
            <v>1553411</v>
          </cell>
          <cell r="C8214">
            <v>44467</v>
          </cell>
        </row>
        <row r="8215">
          <cell r="A8215" t="str">
            <v>JPYINR21SEP76PE</v>
          </cell>
          <cell r="B8215">
            <v>1553667</v>
          </cell>
          <cell r="C8215">
            <v>44467</v>
          </cell>
        </row>
        <row r="8216">
          <cell r="A8216" t="str">
            <v>JPYINR21SEP77.25CE</v>
          </cell>
          <cell r="B8216">
            <v>950275</v>
          </cell>
          <cell r="C8216">
            <v>44467</v>
          </cell>
        </row>
        <row r="8217">
          <cell r="A8217" t="str">
            <v>JPYINR21SEP77.25PE</v>
          </cell>
          <cell r="B8217">
            <v>950531</v>
          </cell>
          <cell r="C8217">
            <v>44467</v>
          </cell>
        </row>
        <row r="8218">
          <cell r="A8218" t="str">
            <v>JPYINR21SEP77.5CE</v>
          </cell>
          <cell r="B8218">
            <v>950787</v>
          </cell>
          <cell r="C8218">
            <v>44467</v>
          </cell>
        </row>
        <row r="8219">
          <cell r="A8219" t="str">
            <v>JPYINR21SEP77.5PE</v>
          </cell>
          <cell r="B8219">
            <v>951043</v>
          </cell>
          <cell r="C8219">
            <v>44467</v>
          </cell>
        </row>
        <row r="8220">
          <cell r="A8220" t="str">
            <v>JPYINR21SEP77.75CE</v>
          </cell>
          <cell r="B8220">
            <v>866051</v>
          </cell>
          <cell r="C8220">
            <v>44467</v>
          </cell>
        </row>
        <row r="8221">
          <cell r="A8221" t="str">
            <v>JPYINR21SEP77.75PE</v>
          </cell>
          <cell r="B8221">
            <v>866307</v>
          </cell>
          <cell r="C8221">
            <v>44467</v>
          </cell>
        </row>
        <row r="8222">
          <cell r="A8222" t="str">
            <v>JPYINR21SEP77CE</v>
          </cell>
          <cell r="B8222">
            <v>330755</v>
          </cell>
          <cell r="C8222">
            <v>44467</v>
          </cell>
        </row>
        <row r="8223">
          <cell r="A8223" t="str">
            <v>JPYINR21SEP77PE</v>
          </cell>
          <cell r="B8223">
            <v>341507</v>
          </cell>
          <cell r="C8223">
            <v>44467</v>
          </cell>
        </row>
        <row r="8224">
          <cell r="A8224" t="str">
            <v>JPYINR21DEC62.25CE</v>
          </cell>
          <cell r="B8224">
            <v>3414275</v>
          </cell>
          <cell r="C8224">
            <v>44559</v>
          </cell>
        </row>
        <row r="8225">
          <cell r="A8225" t="str">
            <v>JPYINR21DEC62.25PE</v>
          </cell>
          <cell r="B8225">
            <v>3414531</v>
          </cell>
          <cell r="C8225">
            <v>44559</v>
          </cell>
        </row>
        <row r="8226">
          <cell r="A8226" t="str">
            <v>JPYINR21DEC62.5CE</v>
          </cell>
          <cell r="B8226">
            <v>1772803</v>
          </cell>
          <cell r="C8226">
            <v>44559</v>
          </cell>
        </row>
        <row r="8227">
          <cell r="A8227" t="str">
            <v>JPYINR21DEC62.5PE</v>
          </cell>
          <cell r="B8227">
            <v>1773059</v>
          </cell>
          <cell r="C8227">
            <v>44559</v>
          </cell>
        </row>
        <row r="8228">
          <cell r="A8228" t="str">
            <v>JPYINR21DEC62.75CE</v>
          </cell>
          <cell r="B8228">
            <v>3205379</v>
          </cell>
          <cell r="C8228">
            <v>44559</v>
          </cell>
        </row>
        <row r="8229">
          <cell r="A8229" t="str">
            <v>JPYINR21DEC62.75PE</v>
          </cell>
          <cell r="B8229">
            <v>3205635</v>
          </cell>
          <cell r="C8229">
            <v>44559</v>
          </cell>
        </row>
        <row r="8230">
          <cell r="A8230" t="str">
            <v>JPYINR21DEC63.25CE</v>
          </cell>
          <cell r="B8230">
            <v>2944259</v>
          </cell>
          <cell r="C8230">
            <v>44559</v>
          </cell>
        </row>
        <row r="8231">
          <cell r="A8231" t="str">
            <v>JPYINR21DEC63.25PE</v>
          </cell>
          <cell r="B8231">
            <v>2944515</v>
          </cell>
          <cell r="C8231">
            <v>44559</v>
          </cell>
        </row>
        <row r="8232">
          <cell r="A8232" t="str">
            <v>JPYINR21DEC63.5CE</v>
          </cell>
          <cell r="B8232">
            <v>1058307</v>
          </cell>
          <cell r="C8232">
            <v>44559</v>
          </cell>
        </row>
        <row r="8233">
          <cell r="A8233" t="str">
            <v>JPYINR21DEC63.5PE</v>
          </cell>
          <cell r="B8233">
            <v>1058563</v>
          </cell>
          <cell r="C8233">
            <v>44559</v>
          </cell>
        </row>
        <row r="8234">
          <cell r="A8234" t="str">
            <v>JPYINR21DEC63.75CE</v>
          </cell>
          <cell r="B8234">
            <v>1058819</v>
          </cell>
          <cell r="C8234">
            <v>44559</v>
          </cell>
        </row>
        <row r="8235">
          <cell r="A8235" t="str">
            <v>JPYINR21DEC63.75PE</v>
          </cell>
          <cell r="B8235">
            <v>1059587</v>
          </cell>
          <cell r="C8235">
            <v>44559</v>
          </cell>
        </row>
        <row r="8236">
          <cell r="A8236" t="str">
            <v>JPYINR21DEC63CE</v>
          </cell>
          <cell r="B8236">
            <v>2987779</v>
          </cell>
          <cell r="C8236">
            <v>44559</v>
          </cell>
        </row>
        <row r="8237">
          <cell r="A8237" t="str">
            <v>JPYINR21DEC63PE</v>
          </cell>
          <cell r="B8237">
            <v>2988035</v>
          </cell>
          <cell r="C8237">
            <v>44559</v>
          </cell>
        </row>
        <row r="8238">
          <cell r="A8238" t="str">
            <v>JPYINR21DEC64.25CE</v>
          </cell>
          <cell r="B8238">
            <v>666627</v>
          </cell>
          <cell r="C8238">
            <v>44559</v>
          </cell>
        </row>
        <row r="8239">
          <cell r="A8239" t="str">
            <v>JPYINR21DEC64.25PE</v>
          </cell>
          <cell r="B8239">
            <v>666883</v>
          </cell>
          <cell r="C8239">
            <v>44559</v>
          </cell>
        </row>
        <row r="8240">
          <cell r="A8240" t="str">
            <v>JPYINR21DEC64.5CE</v>
          </cell>
          <cell r="B8240">
            <v>2023939</v>
          </cell>
          <cell r="C8240">
            <v>44559</v>
          </cell>
        </row>
        <row r="8241">
          <cell r="A8241" t="str">
            <v>JPYINR21DEC64.5PE</v>
          </cell>
          <cell r="B8241">
            <v>2024195</v>
          </cell>
          <cell r="C8241">
            <v>44559</v>
          </cell>
        </row>
        <row r="8242">
          <cell r="A8242" t="str">
            <v>JPYINR21DEC64.75CE</v>
          </cell>
          <cell r="B8242">
            <v>3666691</v>
          </cell>
          <cell r="C8242">
            <v>44559</v>
          </cell>
        </row>
        <row r="8243">
          <cell r="A8243" t="str">
            <v>JPYINR21DEC64.75PE</v>
          </cell>
          <cell r="B8243">
            <v>3666947</v>
          </cell>
          <cell r="C8243">
            <v>44559</v>
          </cell>
        </row>
        <row r="8244">
          <cell r="A8244" t="str">
            <v>JPYINR21DEC64CE</v>
          </cell>
          <cell r="B8244">
            <v>914691</v>
          </cell>
          <cell r="C8244">
            <v>44559</v>
          </cell>
        </row>
        <row r="8245">
          <cell r="A8245" t="str">
            <v>JPYINR21DEC64PE</v>
          </cell>
          <cell r="B8245">
            <v>914947</v>
          </cell>
          <cell r="C8245">
            <v>44559</v>
          </cell>
        </row>
        <row r="8246">
          <cell r="A8246" t="str">
            <v>JPYINR21DEC65.25CE</v>
          </cell>
          <cell r="B8246">
            <v>2903555</v>
          </cell>
          <cell r="C8246">
            <v>44559</v>
          </cell>
        </row>
        <row r="8247">
          <cell r="A8247" t="str">
            <v>JPYINR21DEC65.25PE</v>
          </cell>
          <cell r="B8247">
            <v>2903811</v>
          </cell>
          <cell r="C8247">
            <v>44559</v>
          </cell>
        </row>
        <row r="8248">
          <cell r="A8248" t="str">
            <v>JPYINR21DEC65.5CE</v>
          </cell>
          <cell r="B8248">
            <v>2904067</v>
          </cell>
          <cell r="C8248">
            <v>44559</v>
          </cell>
        </row>
        <row r="8249">
          <cell r="A8249" t="str">
            <v>JPYINR21DEC65.5PE</v>
          </cell>
          <cell r="B8249">
            <v>2904323</v>
          </cell>
          <cell r="C8249">
            <v>44559</v>
          </cell>
        </row>
        <row r="8250">
          <cell r="A8250" t="str">
            <v>JPYINR21DEC65.75CE</v>
          </cell>
          <cell r="B8250">
            <v>2904579</v>
          </cell>
          <cell r="C8250">
            <v>44559</v>
          </cell>
        </row>
        <row r="8251">
          <cell r="A8251" t="str">
            <v>JPYINR21DEC65.75PE</v>
          </cell>
          <cell r="B8251">
            <v>2904835</v>
          </cell>
          <cell r="C8251">
            <v>44559</v>
          </cell>
        </row>
        <row r="8252">
          <cell r="A8252" t="str">
            <v>JPYINR21DEC65CE</v>
          </cell>
          <cell r="B8252">
            <v>2903043</v>
          </cell>
          <cell r="C8252">
            <v>44559</v>
          </cell>
        </row>
        <row r="8253">
          <cell r="A8253" t="str">
            <v>JPYINR21DEC65PE</v>
          </cell>
          <cell r="B8253">
            <v>2903299</v>
          </cell>
          <cell r="C8253">
            <v>44559</v>
          </cell>
        </row>
        <row r="8254">
          <cell r="A8254" t="str">
            <v>JPYINR21DEC66.25CE</v>
          </cell>
          <cell r="B8254">
            <v>2905603</v>
          </cell>
          <cell r="C8254">
            <v>44559</v>
          </cell>
        </row>
        <row r="8255">
          <cell r="A8255" t="str">
            <v>JPYINR21DEC66.25PE</v>
          </cell>
          <cell r="B8255">
            <v>2905859</v>
          </cell>
          <cell r="C8255">
            <v>44559</v>
          </cell>
        </row>
        <row r="8256">
          <cell r="A8256" t="str">
            <v>JPYINR21DEC66.5CE</v>
          </cell>
          <cell r="B8256">
            <v>2906115</v>
          </cell>
          <cell r="C8256">
            <v>44559</v>
          </cell>
        </row>
        <row r="8257">
          <cell r="A8257" t="str">
            <v>JPYINR21DEC66.5PE</v>
          </cell>
          <cell r="B8257">
            <v>2906371</v>
          </cell>
          <cell r="C8257">
            <v>44559</v>
          </cell>
        </row>
        <row r="8258">
          <cell r="A8258" t="str">
            <v>JPYINR21DEC66.75CE</v>
          </cell>
          <cell r="B8258">
            <v>2906627</v>
          </cell>
          <cell r="C8258">
            <v>44559</v>
          </cell>
        </row>
        <row r="8259">
          <cell r="A8259" t="str">
            <v>JPYINR21DEC66.75PE</v>
          </cell>
          <cell r="B8259">
            <v>2906883</v>
          </cell>
          <cell r="C8259">
            <v>44559</v>
          </cell>
        </row>
        <row r="8260">
          <cell r="A8260" t="str">
            <v>JPYINR21DEC66CE</v>
          </cell>
          <cell r="B8260">
            <v>2905091</v>
          </cell>
          <cell r="C8260">
            <v>44559</v>
          </cell>
        </row>
        <row r="8261">
          <cell r="A8261" t="str">
            <v>JPYINR21DEC66PE</v>
          </cell>
          <cell r="B8261">
            <v>2905347</v>
          </cell>
          <cell r="C8261">
            <v>44559</v>
          </cell>
        </row>
        <row r="8262">
          <cell r="A8262" t="str">
            <v>JPYINR21DEC67.25CE</v>
          </cell>
          <cell r="B8262">
            <v>3156483</v>
          </cell>
          <cell r="C8262">
            <v>44559</v>
          </cell>
        </row>
        <row r="8263">
          <cell r="A8263" t="str">
            <v>JPYINR21DEC67.25PE</v>
          </cell>
          <cell r="B8263">
            <v>3156739</v>
          </cell>
          <cell r="C8263">
            <v>44559</v>
          </cell>
        </row>
        <row r="8264">
          <cell r="A8264" t="str">
            <v>JPYINR21DEC67.5CE</v>
          </cell>
          <cell r="B8264">
            <v>3156995</v>
          </cell>
          <cell r="C8264">
            <v>44559</v>
          </cell>
        </row>
        <row r="8265">
          <cell r="A8265" t="str">
            <v>JPYINR21DEC67.5PE</v>
          </cell>
          <cell r="B8265">
            <v>3157251</v>
          </cell>
          <cell r="C8265">
            <v>44559</v>
          </cell>
        </row>
        <row r="8266">
          <cell r="A8266" t="str">
            <v>JPYINR21DEC67.75CE</v>
          </cell>
          <cell r="B8266">
            <v>3157507</v>
          </cell>
          <cell r="C8266">
            <v>44559</v>
          </cell>
        </row>
        <row r="8267">
          <cell r="A8267" t="str">
            <v>JPYINR21DEC67.75PE</v>
          </cell>
          <cell r="B8267">
            <v>3157763</v>
          </cell>
          <cell r="C8267">
            <v>44559</v>
          </cell>
        </row>
        <row r="8268">
          <cell r="A8268" t="str">
            <v>JPYINR21DEC67CE</v>
          </cell>
          <cell r="B8268">
            <v>2907139</v>
          </cell>
          <cell r="C8268">
            <v>44559</v>
          </cell>
        </row>
        <row r="8269">
          <cell r="A8269" t="str">
            <v>JPYINR21DEC67PE</v>
          </cell>
          <cell r="B8269">
            <v>2907395</v>
          </cell>
          <cell r="C8269">
            <v>44559</v>
          </cell>
        </row>
        <row r="8270">
          <cell r="A8270" t="str">
            <v>JPYINR21DEC68.25CE</v>
          </cell>
          <cell r="B8270">
            <v>3158531</v>
          </cell>
          <cell r="C8270">
            <v>44559</v>
          </cell>
        </row>
        <row r="8271">
          <cell r="A8271" t="str">
            <v>JPYINR21DEC68.25PE</v>
          </cell>
          <cell r="B8271">
            <v>3158787</v>
          </cell>
          <cell r="C8271">
            <v>44559</v>
          </cell>
        </row>
        <row r="8272">
          <cell r="A8272" t="str">
            <v>JPYINR21DEC68.5CE</v>
          </cell>
          <cell r="B8272">
            <v>3159043</v>
          </cell>
          <cell r="C8272">
            <v>44559</v>
          </cell>
        </row>
        <row r="8273">
          <cell r="A8273" t="str">
            <v>JPYINR21DEC68.5PE</v>
          </cell>
          <cell r="B8273">
            <v>3159299</v>
          </cell>
          <cell r="C8273">
            <v>44559</v>
          </cell>
        </row>
        <row r="8274">
          <cell r="A8274" t="str">
            <v>JPYINR21DEC68.75CE</v>
          </cell>
          <cell r="B8274">
            <v>3159555</v>
          </cell>
          <cell r="C8274">
            <v>44559</v>
          </cell>
        </row>
        <row r="8275">
          <cell r="A8275" t="str">
            <v>JPYINR21DEC68.75PE</v>
          </cell>
          <cell r="B8275">
            <v>3159811</v>
          </cell>
          <cell r="C8275">
            <v>44559</v>
          </cell>
        </row>
        <row r="8276">
          <cell r="A8276" t="str">
            <v>JPYINR21DEC68CE</v>
          </cell>
          <cell r="B8276">
            <v>3158019</v>
          </cell>
          <cell r="C8276">
            <v>44559</v>
          </cell>
        </row>
        <row r="8277">
          <cell r="A8277" t="str">
            <v>JPYINR21DEC68PE</v>
          </cell>
          <cell r="B8277">
            <v>3158275</v>
          </cell>
          <cell r="C8277">
            <v>44559</v>
          </cell>
        </row>
        <row r="8278">
          <cell r="A8278" t="str">
            <v>JPYINR21DEC69.25CE</v>
          </cell>
          <cell r="B8278">
            <v>3160579</v>
          </cell>
          <cell r="C8278">
            <v>44559</v>
          </cell>
        </row>
        <row r="8279">
          <cell r="A8279" t="str">
            <v>JPYINR21DEC69.25PE</v>
          </cell>
          <cell r="B8279">
            <v>3160835</v>
          </cell>
          <cell r="C8279">
            <v>44559</v>
          </cell>
        </row>
        <row r="8280">
          <cell r="A8280" t="str">
            <v>JPYINR21DEC69.5CE</v>
          </cell>
          <cell r="B8280">
            <v>3161091</v>
          </cell>
          <cell r="C8280">
            <v>44559</v>
          </cell>
        </row>
        <row r="8281">
          <cell r="A8281" t="str">
            <v>JPYINR21DEC69.5PE</v>
          </cell>
          <cell r="B8281">
            <v>3161347</v>
          </cell>
          <cell r="C8281">
            <v>44559</v>
          </cell>
        </row>
        <row r="8282">
          <cell r="A8282" t="str">
            <v>JPYINR21DEC69.75CE</v>
          </cell>
          <cell r="B8282">
            <v>3161603</v>
          </cell>
          <cell r="C8282">
            <v>44559</v>
          </cell>
        </row>
        <row r="8283">
          <cell r="A8283" t="str">
            <v>JPYINR21DEC69.75PE</v>
          </cell>
          <cell r="B8283">
            <v>3161859</v>
          </cell>
          <cell r="C8283">
            <v>44559</v>
          </cell>
        </row>
        <row r="8284">
          <cell r="A8284" t="str">
            <v>JPYINR21DEC69CE</v>
          </cell>
          <cell r="B8284">
            <v>3160067</v>
          </cell>
          <cell r="C8284">
            <v>44559</v>
          </cell>
        </row>
        <row r="8285">
          <cell r="A8285" t="str">
            <v>JPYINR21DEC69PE</v>
          </cell>
          <cell r="B8285">
            <v>3160323</v>
          </cell>
          <cell r="C8285">
            <v>44559</v>
          </cell>
        </row>
        <row r="8286">
          <cell r="A8286" t="str">
            <v>JPYINR21DEC70.25CE</v>
          </cell>
          <cell r="B8286">
            <v>3162627</v>
          </cell>
          <cell r="C8286">
            <v>44559</v>
          </cell>
        </row>
        <row r="8287">
          <cell r="A8287" t="str">
            <v>JPYINR21DEC70.25PE</v>
          </cell>
          <cell r="B8287">
            <v>3162883</v>
          </cell>
          <cell r="C8287">
            <v>44559</v>
          </cell>
        </row>
        <row r="8288">
          <cell r="A8288" t="str">
            <v>JPYINR21DEC70.5CE</v>
          </cell>
          <cell r="B8288">
            <v>3163139</v>
          </cell>
          <cell r="C8288">
            <v>44559</v>
          </cell>
        </row>
        <row r="8289">
          <cell r="A8289" t="str">
            <v>JPYINR21DEC70.5PE</v>
          </cell>
          <cell r="B8289">
            <v>3163395</v>
          </cell>
          <cell r="C8289">
            <v>44559</v>
          </cell>
        </row>
        <row r="8290">
          <cell r="A8290" t="str">
            <v>JPYINR21DEC70.75CE</v>
          </cell>
          <cell r="B8290">
            <v>3163651</v>
          </cell>
          <cell r="C8290">
            <v>44559</v>
          </cell>
        </row>
        <row r="8291">
          <cell r="A8291" t="str">
            <v>JPYINR21DEC70.75PE</v>
          </cell>
          <cell r="B8291">
            <v>3163907</v>
          </cell>
          <cell r="C8291">
            <v>44559</v>
          </cell>
        </row>
        <row r="8292">
          <cell r="A8292" t="str">
            <v>JPYINR21DEC70CE</v>
          </cell>
          <cell r="B8292">
            <v>3162115</v>
          </cell>
          <cell r="C8292">
            <v>44559</v>
          </cell>
        </row>
        <row r="8293">
          <cell r="A8293" t="str">
            <v>JPYINR21DEC70PE</v>
          </cell>
          <cell r="B8293">
            <v>3162371</v>
          </cell>
          <cell r="C8293">
            <v>44559</v>
          </cell>
        </row>
        <row r="8294">
          <cell r="A8294" t="str">
            <v>JPYINR21DEC71.25CE</v>
          </cell>
          <cell r="B8294">
            <v>3164675</v>
          </cell>
          <cell r="C8294">
            <v>44559</v>
          </cell>
        </row>
        <row r="8295">
          <cell r="A8295" t="str">
            <v>JPYINR21DEC71.25PE</v>
          </cell>
          <cell r="B8295">
            <v>3164931</v>
          </cell>
          <cell r="C8295">
            <v>44559</v>
          </cell>
        </row>
        <row r="8296">
          <cell r="A8296" t="str">
            <v>JPYINR21DEC71.5CE</v>
          </cell>
          <cell r="B8296">
            <v>3165187</v>
          </cell>
          <cell r="C8296">
            <v>44559</v>
          </cell>
        </row>
        <row r="8297">
          <cell r="A8297" t="str">
            <v>JPYINR21DEC71.5PE</v>
          </cell>
          <cell r="B8297">
            <v>3165443</v>
          </cell>
          <cell r="C8297">
            <v>44559</v>
          </cell>
        </row>
        <row r="8298">
          <cell r="A8298" t="str">
            <v>JPYINR21DEC71.75CE</v>
          </cell>
          <cell r="B8298">
            <v>3165699</v>
          </cell>
          <cell r="C8298">
            <v>44559</v>
          </cell>
        </row>
        <row r="8299">
          <cell r="A8299" t="str">
            <v>JPYINR21DEC71.75PE</v>
          </cell>
          <cell r="B8299">
            <v>3165955</v>
          </cell>
          <cell r="C8299">
            <v>44559</v>
          </cell>
        </row>
        <row r="8300">
          <cell r="A8300" t="str">
            <v>JPYINR21DEC71CE</v>
          </cell>
          <cell r="B8300">
            <v>3164163</v>
          </cell>
          <cell r="C8300">
            <v>44559</v>
          </cell>
        </row>
        <row r="8301">
          <cell r="A8301" t="str">
            <v>JPYINR21DEC71PE</v>
          </cell>
          <cell r="B8301">
            <v>3164419</v>
          </cell>
          <cell r="C8301">
            <v>44559</v>
          </cell>
        </row>
        <row r="8302">
          <cell r="A8302" t="str">
            <v>JPYINR21DEC72.25CE</v>
          </cell>
          <cell r="B8302">
            <v>3166723</v>
          </cell>
          <cell r="C8302">
            <v>44559</v>
          </cell>
        </row>
        <row r="8303">
          <cell r="A8303" t="str">
            <v>JPYINR21DEC72.25PE</v>
          </cell>
          <cell r="B8303">
            <v>3166979</v>
          </cell>
          <cell r="C8303">
            <v>44559</v>
          </cell>
        </row>
        <row r="8304">
          <cell r="A8304" t="str">
            <v>JPYINR21DEC72.5CE</v>
          </cell>
          <cell r="B8304">
            <v>3167235</v>
          </cell>
          <cell r="C8304">
            <v>44559</v>
          </cell>
        </row>
        <row r="8305">
          <cell r="A8305" t="str">
            <v>JPYINR21DEC72.5PE</v>
          </cell>
          <cell r="B8305">
            <v>3167491</v>
          </cell>
          <cell r="C8305">
            <v>44559</v>
          </cell>
        </row>
        <row r="8306">
          <cell r="A8306" t="str">
            <v>JPYINR21DEC72.75CE</v>
          </cell>
          <cell r="B8306">
            <v>3167747</v>
          </cell>
          <cell r="C8306">
            <v>44559</v>
          </cell>
        </row>
        <row r="8307">
          <cell r="A8307" t="str">
            <v>JPYINR21DEC72.75PE</v>
          </cell>
          <cell r="B8307">
            <v>3168003</v>
          </cell>
          <cell r="C8307">
            <v>44559</v>
          </cell>
        </row>
        <row r="8308">
          <cell r="A8308" t="str">
            <v>JPYINR21DEC72CE</v>
          </cell>
          <cell r="B8308">
            <v>3166211</v>
          </cell>
          <cell r="C8308">
            <v>44559</v>
          </cell>
        </row>
        <row r="8309">
          <cell r="A8309" t="str">
            <v>JPYINR21DEC72PE</v>
          </cell>
          <cell r="B8309">
            <v>3166467</v>
          </cell>
          <cell r="C8309">
            <v>44559</v>
          </cell>
        </row>
        <row r="8310">
          <cell r="A8310" t="str">
            <v>JPYINR21DEC73.25CE</v>
          </cell>
          <cell r="B8310">
            <v>3168771</v>
          </cell>
          <cell r="C8310">
            <v>44559</v>
          </cell>
        </row>
        <row r="8311">
          <cell r="A8311" t="str">
            <v>JPYINR21DEC73.25PE</v>
          </cell>
          <cell r="B8311">
            <v>3169027</v>
          </cell>
          <cell r="C8311">
            <v>44559</v>
          </cell>
        </row>
        <row r="8312">
          <cell r="A8312" t="str">
            <v>JPYINR21DEC73.5CE</v>
          </cell>
          <cell r="B8312">
            <v>3169283</v>
          </cell>
          <cell r="C8312">
            <v>44559</v>
          </cell>
        </row>
        <row r="8313">
          <cell r="A8313" t="str">
            <v>JPYINR21DEC73.5PE</v>
          </cell>
          <cell r="B8313">
            <v>3169539</v>
          </cell>
          <cell r="C8313">
            <v>44559</v>
          </cell>
        </row>
        <row r="8314">
          <cell r="A8314" t="str">
            <v>JPYINR21DEC73.75CE</v>
          </cell>
          <cell r="B8314">
            <v>3169795</v>
          </cell>
          <cell r="C8314">
            <v>44559</v>
          </cell>
        </row>
        <row r="8315">
          <cell r="A8315" t="str">
            <v>JPYINR21DEC73.75PE</v>
          </cell>
          <cell r="B8315">
            <v>3170051</v>
          </cell>
          <cell r="C8315">
            <v>44559</v>
          </cell>
        </row>
        <row r="8316">
          <cell r="A8316" t="str">
            <v>JPYINR21DEC73CE</v>
          </cell>
          <cell r="B8316">
            <v>3168259</v>
          </cell>
          <cell r="C8316">
            <v>44559</v>
          </cell>
        </row>
        <row r="8317">
          <cell r="A8317" t="str">
            <v>JPYINR21DEC73PE</v>
          </cell>
          <cell r="B8317">
            <v>3168515</v>
          </cell>
          <cell r="C8317">
            <v>44559</v>
          </cell>
        </row>
        <row r="8318">
          <cell r="A8318" t="str">
            <v>JPYINR21DEC74.25CE</v>
          </cell>
          <cell r="B8318">
            <v>3170819</v>
          </cell>
          <cell r="C8318">
            <v>44559</v>
          </cell>
        </row>
        <row r="8319">
          <cell r="A8319" t="str">
            <v>JPYINR21DEC74.25PE</v>
          </cell>
          <cell r="B8319">
            <v>3171075</v>
          </cell>
          <cell r="C8319">
            <v>44559</v>
          </cell>
        </row>
        <row r="8320">
          <cell r="A8320" t="str">
            <v>JPYINR21DEC74.5CE</v>
          </cell>
          <cell r="B8320">
            <v>3171331</v>
          </cell>
          <cell r="C8320">
            <v>44559</v>
          </cell>
        </row>
        <row r="8321">
          <cell r="A8321" t="str">
            <v>JPYINR21DEC74.5PE</v>
          </cell>
          <cell r="B8321">
            <v>3171587</v>
          </cell>
          <cell r="C8321">
            <v>44559</v>
          </cell>
        </row>
        <row r="8322">
          <cell r="A8322" t="str">
            <v>JPYINR21DEC74.75CE</v>
          </cell>
          <cell r="B8322">
            <v>3171843</v>
          </cell>
          <cell r="C8322">
            <v>44559</v>
          </cell>
        </row>
        <row r="8323">
          <cell r="A8323" t="str">
            <v>JPYINR21DEC74.75PE</v>
          </cell>
          <cell r="B8323">
            <v>3172099</v>
          </cell>
          <cell r="C8323">
            <v>44559</v>
          </cell>
        </row>
        <row r="8324">
          <cell r="A8324" t="str">
            <v>JPYINR21DEC74CE</v>
          </cell>
          <cell r="B8324">
            <v>3170307</v>
          </cell>
          <cell r="C8324">
            <v>44559</v>
          </cell>
        </row>
        <row r="8325">
          <cell r="A8325" t="str">
            <v>JPYINR21DEC74PE</v>
          </cell>
          <cell r="B8325">
            <v>3170563</v>
          </cell>
          <cell r="C8325">
            <v>44559</v>
          </cell>
        </row>
        <row r="8326">
          <cell r="A8326" t="str">
            <v>JPYINR21DEC75.25CE</v>
          </cell>
          <cell r="B8326">
            <v>3172867</v>
          </cell>
          <cell r="C8326">
            <v>44559</v>
          </cell>
        </row>
        <row r="8327">
          <cell r="A8327" t="str">
            <v>JPYINR21DEC75.25PE</v>
          </cell>
          <cell r="B8327">
            <v>3173123</v>
          </cell>
          <cell r="C8327">
            <v>44559</v>
          </cell>
        </row>
        <row r="8328">
          <cell r="A8328" t="str">
            <v>JPYINR21DEC75.5CE</v>
          </cell>
          <cell r="B8328">
            <v>3173379</v>
          </cell>
          <cell r="C8328">
            <v>44559</v>
          </cell>
        </row>
        <row r="8329">
          <cell r="A8329" t="str">
            <v>JPYINR21DEC75.5PE</v>
          </cell>
          <cell r="B8329">
            <v>3173635</v>
          </cell>
          <cell r="C8329">
            <v>44559</v>
          </cell>
        </row>
        <row r="8330">
          <cell r="A8330" t="str">
            <v>JPYINR21DEC75.75CE</v>
          </cell>
          <cell r="B8330">
            <v>3173891</v>
          </cell>
          <cell r="C8330">
            <v>44559</v>
          </cell>
        </row>
        <row r="8331">
          <cell r="A8331" t="str">
            <v>JPYINR21DEC75.75PE</v>
          </cell>
          <cell r="B8331">
            <v>3174147</v>
          </cell>
          <cell r="C8331">
            <v>44559</v>
          </cell>
        </row>
        <row r="8332">
          <cell r="A8332" t="str">
            <v>JPYINR21DEC75CE</v>
          </cell>
          <cell r="B8332">
            <v>3172355</v>
          </cell>
          <cell r="C8332">
            <v>44559</v>
          </cell>
        </row>
        <row r="8333">
          <cell r="A8333" t="str">
            <v>JPYINR21DEC75PE</v>
          </cell>
          <cell r="B8333">
            <v>3172611</v>
          </cell>
          <cell r="C8333">
            <v>44559</v>
          </cell>
        </row>
        <row r="8334">
          <cell r="A8334" t="str">
            <v>JPYINR21DEC76.25CE</v>
          </cell>
          <cell r="B8334">
            <v>3174915</v>
          </cell>
          <cell r="C8334">
            <v>44559</v>
          </cell>
        </row>
        <row r="8335">
          <cell r="A8335" t="str">
            <v>JPYINR21DEC76.25PE</v>
          </cell>
          <cell r="B8335">
            <v>3175171</v>
          </cell>
          <cell r="C8335">
            <v>44559</v>
          </cell>
        </row>
        <row r="8336">
          <cell r="A8336" t="str">
            <v>JPYINR21DEC76.5CE</v>
          </cell>
          <cell r="B8336">
            <v>3175427</v>
          </cell>
          <cell r="C8336">
            <v>44559</v>
          </cell>
        </row>
        <row r="8337">
          <cell r="A8337" t="str">
            <v>JPYINR21DEC76.5PE</v>
          </cell>
          <cell r="B8337">
            <v>3175683</v>
          </cell>
          <cell r="C8337">
            <v>44559</v>
          </cell>
        </row>
        <row r="8338">
          <cell r="A8338" t="str">
            <v>JPYINR21DEC76.75CE</v>
          </cell>
          <cell r="B8338">
            <v>3175939</v>
          </cell>
          <cell r="C8338">
            <v>44559</v>
          </cell>
        </row>
        <row r="8339">
          <cell r="A8339" t="str">
            <v>JPYINR21DEC76.75PE</v>
          </cell>
          <cell r="B8339">
            <v>3176195</v>
          </cell>
          <cell r="C8339">
            <v>44559</v>
          </cell>
        </row>
        <row r="8340">
          <cell r="A8340" t="str">
            <v>JPYINR21DEC76CE</v>
          </cell>
          <cell r="B8340">
            <v>3174403</v>
          </cell>
          <cell r="C8340">
            <v>44559</v>
          </cell>
        </row>
        <row r="8341">
          <cell r="A8341" t="str">
            <v>JPYINR21DEC76PE</v>
          </cell>
          <cell r="B8341">
            <v>3174659</v>
          </cell>
          <cell r="C8341">
            <v>44559</v>
          </cell>
        </row>
        <row r="8342">
          <cell r="A8342" t="str">
            <v>JPYINR21DEC77.25CE</v>
          </cell>
          <cell r="B8342">
            <v>592899</v>
          </cell>
          <cell r="C8342">
            <v>44559</v>
          </cell>
        </row>
        <row r="8343">
          <cell r="A8343" t="str">
            <v>JPYINR21DEC77.25PE</v>
          </cell>
          <cell r="B8343">
            <v>593155</v>
          </cell>
          <cell r="C8343">
            <v>44559</v>
          </cell>
        </row>
        <row r="8344">
          <cell r="A8344" t="str">
            <v>JPYINR21DEC77CE</v>
          </cell>
          <cell r="B8344">
            <v>3176451</v>
          </cell>
          <cell r="C8344">
            <v>44559</v>
          </cell>
        </row>
        <row r="8345">
          <cell r="A8345" t="str">
            <v>JPYINR21DEC77PE</v>
          </cell>
          <cell r="B8345">
            <v>3176707</v>
          </cell>
          <cell r="C8345">
            <v>44559</v>
          </cell>
        </row>
        <row r="8346">
          <cell r="A8346" t="str">
            <v>USDINR2122666.25CE</v>
          </cell>
          <cell r="B8346">
            <v>3414787</v>
          </cell>
          <cell r="C8346">
            <v>44253</v>
          </cell>
        </row>
        <row r="8347">
          <cell r="A8347" t="str">
            <v>USDINR2122666.25PE</v>
          </cell>
          <cell r="B8347">
            <v>3415043</v>
          </cell>
          <cell r="C8347">
            <v>44253</v>
          </cell>
        </row>
        <row r="8348">
          <cell r="A8348" t="str">
            <v>USDINR2122666.5CE</v>
          </cell>
          <cell r="B8348">
            <v>3124995</v>
          </cell>
          <cell r="C8348">
            <v>44253</v>
          </cell>
        </row>
        <row r="8349">
          <cell r="A8349" t="str">
            <v>USDINR2122666.5PE</v>
          </cell>
          <cell r="B8349">
            <v>3125251</v>
          </cell>
          <cell r="C8349">
            <v>44253</v>
          </cell>
        </row>
        <row r="8350">
          <cell r="A8350" t="str">
            <v>USDINR2122666.75CE</v>
          </cell>
          <cell r="B8350">
            <v>1104131</v>
          </cell>
          <cell r="C8350">
            <v>44253</v>
          </cell>
        </row>
        <row r="8351">
          <cell r="A8351" t="str">
            <v>USDINR2122666.75PE</v>
          </cell>
          <cell r="B8351">
            <v>1104387</v>
          </cell>
          <cell r="C8351">
            <v>44253</v>
          </cell>
        </row>
        <row r="8352">
          <cell r="A8352" t="str">
            <v>USDINR2122667.25CE</v>
          </cell>
          <cell r="B8352">
            <v>334339</v>
          </cell>
          <cell r="C8352">
            <v>44253</v>
          </cell>
        </row>
        <row r="8353">
          <cell r="A8353" t="str">
            <v>USDINR2122667.25PE</v>
          </cell>
          <cell r="B8353">
            <v>335363</v>
          </cell>
          <cell r="C8353">
            <v>44253</v>
          </cell>
        </row>
        <row r="8354">
          <cell r="A8354" t="str">
            <v>USDINR2122667.5CE</v>
          </cell>
          <cell r="B8354">
            <v>3802627</v>
          </cell>
          <cell r="C8354">
            <v>44253</v>
          </cell>
        </row>
        <row r="8355">
          <cell r="A8355" t="str">
            <v>USDINR2122667.5PE</v>
          </cell>
          <cell r="B8355">
            <v>3802883</v>
          </cell>
          <cell r="C8355">
            <v>44253</v>
          </cell>
        </row>
        <row r="8356">
          <cell r="A8356" t="str">
            <v>USDINR2122667.75CE</v>
          </cell>
          <cell r="B8356">
            <v>3496707</v>
          </cell>
          <cell r="C8356">
            <v>44253</v>
          </cell>
        </row>
        <row r="8357">
          <cell r="A8357" t="str">
            <v>USDINR2122667.75PE</v>
          </cell>
          <cell r="B8357">
            <v>3496963</v>
          </cell>
          <cell r="C8357">
            <v>44253</v>
          </cell>
        </row>
        <row r="8358">
          <cell r="A8358" t="str">
            <v>USDINR2122667CE</v>
          </cell>
          <cell r="B8358">
            <v>1361923</v>
          </cell>
          <cell r="C8358">
            <v>44253</v>
          </cell>
        </row>
        <row r="8359">
          <cell r="A8359" t="str">
            <v>USDINR2122667PE</v>
          </cell>
          <cell r="B8359">
            <v>1362179</v>
          </cell>
          <cell r="C8359">
            <v>44253</v>
          </cell>
        </row>
        <row r="8360">
          <cell r="A8360" t="str">
            <v>USDINR2122668.25CE</v>
          </cell>
          <cell r="B8360">
            <v>3497731</v>
          </cell>
          <cell r="C8360">
            <v>44253</v>
          </cell>
        </row>
        <row r="8361">
          <cell r="A8361" t="str">
            <v>USDINR2122668.25PE</v>
          </cell>
          <cell r="B8361">
            <v>3497987</v>
          </cell>
          <cell r="C8361">
            <v>44253</v>
          </cell>
        </row>
        <row r="8362">
          <cell r="A8362" t="str">
            <v>USDINR2122668.5CE</v>
          </cell>
          <cell r="B8362">
            <v>3498243</v>
          </cell>
          <cell r="C8362">
            <v>44253</v>
          </cell>
        </row>
        <row r="8363">
          <cell r="A8363" t="str">
            <v>USDINR2122668.5PE</v>
          </cell>
          <cell r="B8363">
            <v>3498499</v>
          </cell>
          <cell r="C8363">
            <v>44253</v>
          </cell>
        </row>
        <row r="8364">
          <cell r="A8364" t="str">
            <v>USDINR2122668.75CE</v>
          </cell>
          <cell r="B8364">
            <v>3498755</v>
          </cell>
          <cell r="C8364">
            <v>44253</v>
          </cell>
        </row>
        <row r="8365">
          <cell r="A8365" t="str">
            <v>USDINR2122668.75PE</v>
          </cell>
          <cell r="B8365">
            <v>3499011</v>
          </cell>
          <cell r="C8365">
            <v>44253</v>
          </cell>
        </row>
        <row r="8366">
          <cell r="A8366" t="str">
            <v>USDINR2122668CE</v>
          </cell>
          <cell r="B8366">
            <v>3497219</v>
          </cell>
          <cell r="C8366">
            <v>44253</v>
          </cell>
        </row>
        <row r="8367">
          <cell r="A8367" t="str">
            <v>USDINR2122668PE</v>
          </cell>
          <cell r="B8367">
            <v>3497475</v>
          </cell>
          <cell r="C8367">
            <v>44253</v>
          </cell>
        </row>
        <row r="8368">
          <cell r="A8368" t="str">
            <v>USDINR2122669.25CE</v>
          </cell>
          <cell r="B8368">
            <v>3499779</v>
          </cell>
          <cell r="C8368">
            <v>44253</v>
          </cell>
        </row>
        <row r="8369">
          <cell r="A8369" t="str">
            <v>USDINR2122669.25PE</v>
          </cell>
          <cell r="B8369">
            <v>3500035</v>
          </cell>
          <cell r="C8369">
            <v>44253</v>
          </cell>
        </row>
        <row r="8370">
          <cell r="A8370" t="str">
            <v>USDINR2122669.5CE</v>
          </cell>
          <cell r="B8370">
            <v>3500291</v>
          </cell>
          <cell r="C8370">
            <v>44253</v>
          </cell>
        </row>
        <row r="8371">
          <cell r="A8371" t="str">
            <v>USDINR2122669.5PE</v>
          </cell>
          <cell r="B8371">
            <v>3500547</v>
          </cell>
          <cell r="C8371">
            <v>44253</v>
          </cell>
        </row>
        <row r="8372">
          <cell r="A8372" t="str">
            <v>USDINR2122669.75CE</v>
          </cell>
          <cell r="B8372">
            <v>3500803</v>
          </cell>
          <cell r="C8372">
            <v>44253</v>
          </cell>
        </row>
        <row r="8373">
          <cell r="A8373" t="str">
            <v>USDINR2122669.75PE</v>
          </cell>
          <cell r="B8373">
            <v>3501059</v>
          </cell>
          <cell r="C8373">
            <v>44253</v>
          </cell>
        </row>
        <row r="8374">
          <cell r="A8374" t="str">
            <v>USDINR2122669CE</v>
          </cell>
          <cell r="B8374">
            <v>3499267</v>
          </cell>
          <cell r="C8374">
            <v>44253</v>
          </cell>
        </row>
        <row r="8375">
          <cell r="A8375" t="str">
            <v>USDINR2122669PE</v>
          </cell>
          <cell r="B8375">
            <v>3499523</v>
          </cell>
          <cell r="C8375">
            <v>44253</v>
          </cell>
        </row>
        <row r="8376">
          <cell r="A8376" t="str">
            <v>USDINR2122670.25CE</v>
          </cell>
          <cell r="B8376">
            <v>3501827</v>
          </cell>
          <cell r="C8376">
            <v>44253</v>
          </cell>
        </row>
        <row r="8377">
          <cell r="A8377" t="str">
            <v>USDINR2122670.25PE</v>
          </cell>
          <cell r="B8377">
            <v>3502083</v>
          </cell>
          <cell r="C8377">
            <v>44253</v>
          </cell>
        </row>
        <row r="8378">
          <cell r="A8378" t="str">
            <v>USDINR2122670.5CE</v>
          </cell>
          <cell r="B8378">
            <v>3502339</v>
          </cell>
          <cell r="C8378">
            <v>44253</v>
          </cell>
        </row>
        <row r="8379">
          <cell r="A8379" t="str">
            <v>USDINR2122670.5PE</v>
          </cell>
          <cell r="B8379">
            <v>3502595</v>
          </cell>
          <cell r="C8379">
            <v>44253</v>
          </cell>
        </row>
        <row r="8380">
          <cell r="A8380" t="str">
            <v>USDINR2122670.75CE</v>
          </cell>
          <cell r="B8380">
            <v>3502851</v>
          </cell>
          <cell r="C8380">
            <v>44253</v>
          </cell>
        </row>
        <row r="8381">
          <cell r="A8381" t="str">
            <v>USDINR2122670.75PE</v>
          </cell>
          <cell r="B8381">
            <v>3503107</v>
          </cell>
          <cell r="C8381">
            <v>44253</v>
          </cell>
        </row>
        <row r="8382">
          <cell r="A8382" t="str">
            <v>USDINR2122670CE</v>
          </cell>
          <cell r="B8382">
            <v>3501315</v>
          </cell>
          <cell r="C8382">
            <v>44253</v>
          </cell>
        </row>
        <row r="8383">
          <cell r="A8383" t="str">
            <v>USDINR2122670PE</v>
          </cell>
          <cell r="B8383">
            <v>3501571</v>
          </cell>
          <cell r="C8383">
            <v>44253</v>
          </cell>
        </row>
        <row r="8384">
          <cell r="A8384" t="str">
            <v>USDINR2122671.25CE</v>
          </cell>
          <cell r="B8384">
            <v>3503875</v>
          </cell>
          <cell r="C8384">
            <v>44253</v>
          </cell>
        </row>
        <row r="8385">
          <cell r="A8385" t="str">
            <v>USDINR2122671.25PE</v>
          </cell>
          <cell r="B8385">
            <v>3504131</v>
          </cell>
          <cell r="C8385">
            <v>44253</v>
          </cell>
        </row>
        <row r="8386">
          <cell r="A8386" t="str">
            <v>USDINR2122671.5CE</v>
          </cell>
          <cell r="B8386">
            <v>3504387</v>
          </cell>
          <cell r="C8386">
            <v>44253</v>
          </cell>
        </row>
        <row r="8387">
          <cell r="A8387" t="str">
            <v>USDINR2122671.5PE</v>
          </cell>
          <cell r="B8387">
            <v>3504643</v>
          </cell>
          <cell r="C8387">
            <v>44253</v>
          </cell>
        </row>
        <row r="8388">
          <cell r="A8388" t="str">
            <v>USDINR2122671.75CE</v>
          </cell>
          <cell r="B8388">
            <v>3504899</v>
          </cell>
          <cell r="C8388">
            <v>44253</v>
          </cell>
        </row>
        <row r="8389">
          <cell r="A8389" t="str">
            <v>USDINR2122671.75PE</v>
          </cell>
          <cell r="B8389">
            <v>3505155</v>
          </cell>
          <cell r="C8389">
            <v>44253</v>
          </cell>
        </row>
        <row r="8390">
          <cell r="A8390" t="str">
            <v>USDINR2122671CE</v>
          </cell>
          <cell r="B8390">
            <v>3503363</v>
          </cell>
          <cell r="C8390">
            <v>44253</v>
          </cell>
        </row>
        <row r="8391">
          <cell r="A8391" t="str">
            <v>USDINR2122671PE</v>
          </cell>
          <cell r="B8391">
            <v>3503619</v>
          </cell>
          <cell r="C8391">
            <v>44253</v>
          </cell>
        </row>
        <row r="8392">
          <cell r="A8392" t="str">
            <v>USDINR2122672.25CE</v>
          </cell>
          <cell r="B8392">
            <v>3505923</v>
          </cell>
          <cell r="C8392">
            <v>44253</v>
          </cell>
        </row>
        <row r="8393">
          <cell r="A8393" t="str">
            <v>USDINR2122672.25PE</v>
          </cell>
          <cell r="B8393">
            <v>3506179</v>
          </cell>
          <cell r="C8393">
            <v>44253</v>
          </cell>
        </row>
        <row r="8394">
          <cell r="A8394" t="str">
            <v>USDINR2122672.5CE</v>
          </cell>
          <cell r="B8394">
            <v>3506435</v>
          </cell>
          <cell r="C8394">
            <v>44253</v>
          </cell>
        </row>
        <row r="8395">
          <cell r="A8395" t="str">
            <v>USDINR2122672.5PE</v>
          </cell>
          <cell r="B8395">
            <v>3506691</v>
          </cell>
          <cell r="C8395">
            <v>44253</v>
          </cell>
        </row>
        <row r="8396">
          <cell r="A8396" t="str">
            <v>USDINR2122672.75CE</v>
          </cell>
          <cell r="B8396">
            <v>3506947</v>
          </cell>
          <cell r="C8396">
            <v>44253</v>
          </cell>
        </row>
        <row r="8397">
          <cell r="A8397" t="str">
            <v>USDINR2122672.75PE</v>
          </cell>
          <cell r="B8397">
            <v>3507203</v>
          </cell>
          <cell r="C8397">
            <v>44253</v>
          </cell>
        </row>
        <row r="8398">
          <cell r="A8398" t="str">
            <v>USDINR2122672CE</v>
          </cell>
          <cell r="B8398">
            <v>3505411</v>
          </cell>
          <cell r="C8398">
            <v>44253</v>
          </cell>
        </row>
        <row r="8399">
          <cell r="A8399" t="str">
            <v>USDINR2122672PE</v>
          </cell>
          <cell r="B8399">
            <v>3505667</v>
          </cell>
          <cell r="C8399">
            <v>44253</v>
          </cell>
        </row>
        <row r="8400">
          <cell r="A8400" t="str">
            <v>USDINR2122673.25CE</v>
          </cell>
          <cell r="B8400">
            <v>3507971</v>
          </cell>
          <cell r="C8400">
            <v>44253</v>
          </cell>
        </row>
        <row r="8401">
          <cell r="A8401" t="str">
            <v>USDINR2122673.25PE</v>
          </cell>
          <cell r="B8401">
            <v>3508227</v>
          </cell>
          <cell r="C8401">
            <v>44253</v>
          </cell>
        </row>
        <row r="8402">
          <cell r="A8402" t="str">
            <v>USDINR2122673.5CE</v>
          </cell>
          <cell r="B8402">
            <v>3508483</v>
          </cell>
          <cell r="C8402">
            <v>44253</v>
          </cell>
        </row>
        <row r="8403">
          <cell r="A8403" t="str">
            <v>USDINR2122673.5PE</v>
          </cell>
          <cell r="B8403">
            <v>3508739</v>
          </cell>
          <cell r="C8403">
            <v>44253</v>
          </cell>
        </row>
        <row r="8404">
          <cell r="A8404" t="str">
            <v>USDINR2122673.75CE</v>
          </cell>
          <cell r="B8404">
            <v>3508995</v>
          </cell>
          <cell r="C8404">
            <v>44253</v>
          </cell>
        </row>
        <row r="8405">
          <cell r="A8405" t="str">
            <v>USDINR2122673.75PE</v>
          </cell>
          <cell r="B8405">
            <v>3509251</v>
          </cell>
          <cell r="C8405">
            <v>44253</v>
          </cell>
        </row>
        <row r="8406">
          <cell r="A8406" t="str">
            <v>USDINR2122673CE</v>
          </cell>
          <cell r="B8406">
            <v>3507459</v>
          </cell>
          <cell r="C8406">
            <v>44253</v>
          </cell>
        </row>
        <row r="8407">
          <cell r="A8407" t="str">
            <v>USDINR2122673PE</v>
          </cell>
          <cell r="B8407">
            <v>3507715</v>
          </cell>
          <cell r="C8407">
            <v>44253</v>
          </cell>
        </row>
        <row r="8408">
          <cell r="A8408" t="str">
            <v>USDINR2122674.25CE</v>
          </cell>
          <cell r="B8408">
            <v>3510019</v>
          </cell>
          <cell r="C8408">
            <v>44253</v>
          </cell>
        </row>
        <row r="8409">
          <cell r="A8409" t="str">
            <v>USDINR2122674.25PE</v>
          </cell>
          <cell r="B8409">
            <v>3510275</v>
          </cell>
          <cell r="C8409">
            <v>44253</v>
          </cell>
        </row>
        <row r="8410">
          <cell r="A8410" t="str">
            <v>USDINR2122674.5CE</v>
          </cell>
          <cell r="B8410">
            <v>3510531</v>
          </cell>
          <cell r="C8410">
            <v>44253</v>
          </cell>
        </row>
        <row r="8411">
          <cell r="A8411" t="str">
            <v>USDINR2122674.5PE</v>
          </cell>
          <cell r="B8411">
            <v>3510787</v>
          </cell>
          <cell r="C8411">
            <v>44253</v>
          </cell>
        </row>
        <row r="8412">
          <cell r="A8412" t="str">
            <v>USDINR2122674.75CE</v>
          </cell>
          <cell r="B8412">
            <v>3511043</v>
          </cell>
          <cell r="C8412">
            <v>44253</v>
          </cell>
        </row>
        <row r="8413">
          <cell r="A8413" t="str">
            <v>USDINR2122674.75PE</v>
          </cell>
          <cell r="B8413">
            <v>3511299</v>
          </cell>
          <cell r="C8413">
            <v>44253</v>
          </cell>
        </row>
        <row r="8414">
          <cell r="A8414" t="str">
            <v>USDINR2122674CE</v>
          </cell>
          <cell r="B8414">
            <v>3509507</v>
          </cell>
          <cell r="C8414">
            <v>44253</v>
          </cell>
        </row>
        <row r="8415">
          <cell r="A8415" t="str">
            <v>USDINR2122674PE</v>
          </cell>
          <cell r="B8415">
            <v>3509763</v>
          </cell>
          <cell r="C8415">
            <v>44253</v>
          </cell>
        </row>
        <row r="8416">
          <cell r="A8416" t="str">
            <v>USDINR2122675.25CE</v>
          </cell>
          <cell r="B8416">
            <v>3512067</v>
          </cell>
          <cell r="C8416">
            <v>44253</v>
          </cell>
        </row>
        <row r="8417">
          <cell r="A8417" t="str">
            <v>USDINR2122675.25PE</v>
          </cell>
          <cell r="B8417">
            <v>3512323</v>
          </cell>
          <cell r="C8417">
            <v>44253</v>
          </cell>
        </row>
        <row r="8418">
          <cell r="A8418" t="str">
            <v>USDINR2122675.5CE</v>
          </cell>
          <cell r="B8418">
            <v>3512579</v>
          </cell>
          <cell r="C8418">
            <v>44253</v>
          </cell>
        </row>
        <row r="8419">
          <cell r="A8419" t="str">
            <v>USDINR2122675.5PE</v>
          </cell>
          <cell r="B8419">
            <v>3512835</v>
          </cell>
          <cell r="C8419">
            <v>44253</v>
          </cell>
        </row>
        <row r="8420">
          <cell r="A8420" t="str">
            <v>USDINR2122675.75CE</v>
          </cell>
          <cell r="B8420">
            <v>3513091</v>
          </cell>
          <cell r="C8420">
            <v>44253</v>
          </cell>
        </row>
        <row r="8421">
          <cell r="A8421" t="str">
            <v>USDINR2122675.75PE</v>
          </cell>
          <cell r="B8421">
            <v>3513347</v>
          </cell>
          <cell r="C8421">
            <v>44253</v>
          </cell>
        </row>
        <row r="8422">
          <cell r="A8422" t="str">
            <v>USDINR2122675CE</v>
          </cell>
          <cell r="B8422">
            <v>3511555</v>
          </cell>
          <cell r="C8422">
            <v>44253</v>
          </cell>
        </row>
        <row r="8423">
          <cell r="A8423" t="str">
            <v>USDINR2122675PE</v>
          </cell>
          <cell r="B8423">
            <v>3511811</v>
          </cell>
          <cell r="C8423">
            <v>44253</v>
          </cell>
        </row>
        <row r="8424">
          <cell r="A8424" t="str">
            <v>USDINR2122676.25CE</v>
          </cell>
          <cell r="B8424">
            <v>3514115</v>
          </cell>
          <cell r="C8424">
            <v>44253</v>
          </cell>
        </row>
        <row r="8425">
          <cell r="A8425" t="str">
            <v>USDINR2122676.25PE</v>
          </cell>
          <cell r="B8425">
            <v>3514371</v>
          </cell>
          <cell r="C8425">
            <v>44253</v>
          </cell>
        </row>
        <row r="8426">
          <cell r="A8426" t="str">
            <v>USDINR2122676.5CE</v>
          </cell>
          <cell r="B8426">
            <v>3514627</v>
          </cell>
          <cell r="C8426">
            <v>44253</v>
          </cell>
        </row>
        <row r="8427">
          <cell r="A8427" t="str">
            <v>USDINR2122676.5PE</v>
          </cell>
          <cell r="B8427">
            <v>3514883</v>
          </cell>
          <cell r="C8427">
            <v>44253</v>
          </cell>
        </row>
        <row r="8428">
          <cell r="A8428" t="str">
            <v>USDINR2122676.75CE</v>
          </cell>
          <cell r="B8428">
            <v>3515139</v>
          </cell>
          <cell r="C8428">
            <v>44253</v>
          </cell>
        </row>
        <row r="8429">
          <cell r="A8429" t="str">
            <v>USDINR2122676.75PE</v>
          </cell>
          <cell r="B8429">
            <v>3515395</v>
          </cell>
          <cell r="C8429">
            <v>44253</v>
          </cell>
        </row>
        <row r="8430">
          <cell r="A8430" t="str">
            <v>USDINR2122676CE</v>
          </cell>
          <cell r="B8430">
            <v>3513603</v>
          </cell>
          <cell r="C8430">
            <v>44253</v>
          </cell>
        </row>
        <row r="8431">
          <cell r="A8431" t="str">
            <v>USDINR2122676PE</v>
          </cell>
          <cell r="B8431">
            <v>3513859</v>
          </cell>
          <cell r="C8431">
            <v>44253</v>
          </cell>
        </row>
        <row r="8432">
          <cell r="A8432" t="str">
            <v>USDINR2122677.25CE</v>
          </cell>
          <cell r="B8432">
            <v>3516163</v>
          </cell>
          <cell r="C8432">
            <v>44253</v>
          </cell>
        </row>
        <row r="8433">
          <cell r="A8433" t="str">
            <v>USDINR2122677.25PE</v>
          </cell>
          <cell r="B8433">
            <v>3516419</v>
          </cell>
          <cell r="C8433">
            <v>44253</v>
          </cell>
        </row>
        <row r="8434">
          <cell r="A8434" t="str">
            <v>USDINR2122677.5CE</v>
          </cell>
          <cell r="B8434">
            <v>3516675</v>
          </cell>
          <cell r="C8434">
            <v>44253</v>
          </cell>
        </row>
        <row r="8435">
          <cell r="A8435" t="str">
            <v>USDINR2122677.5PE</v>
          </cell>
          <cell r="B8435">
            <v>3516931</v>
          </cell>
          <cell r="C8435">
            <v>44253</v>
          </cell>
        </row>
        <row r="8436">
          <cell r="A8436" t="str">
            <v>USDINR2122677.75CE</v>
          </cell>
          <cell r="B8436">
            <v>3517187</v>
          </cell>
          <cell r="C8436">
            <v>44253</v>
          </cell>
        </row>
        <row r="8437">
          <cell r="A8437" t="str">
            <v>USDINR2122677.75PE</v>
          </cell>
          <cell r="B8437">
            <v>3517443</v>
          </cell>
          <cell r="C8437">
            <v>44253</v>
          </cell>
        </row>
        <row r="8438">
          <cell r="A8438" t="str">
            <v>USDINR2122677CE</v>
          </cell>
          <cell r="B8438">
            <v>3515651</v>
          </cell>
          <cell r="C8438">
            <v>44253</v>
          </cell>
        </row>
        <row r="8439">
          <cell r="A8439" t="str">
            <v>USDINR2122677PE</v>
          </cell>
          <cell r="B8439">
            <v>3515907</v>
          </cell>
          <cell r="C8439">
            <v>44253</v>
          </cell>
        </row>
        <row r="8440">
          <cell r="A8440" t="str">
            <v>USDINR2122678.25CE</v>
          </cell>
          <cell r="B8440">
            <v>3518211</v>
          </cell>
          <cell r="C8440">
            <v>44253</v>
          </cell>
        </row>
        <row r="8441">
          <cell r="A8441" t="str">
            <v>USDINR2122678.25PE</v>
          </cell>
          <cell r="B8441">
            <v>3518467</v>
          </cell>
          <cell r="C8441">
            <v>44253</v>
          </cell>
        </row>
        <row r="8442">
          <cell r="A8442" t="str">
            <v>USDINR2122678.5CE</v>
          </cell>
          <cell r="B8442">
            <v>3518723</v>
          </cell>
          <cell r="C8442">
            <v>44253</v>
          </cell>
        </row>
        <row r="8443">
          <cell r="A8443" t="str">
            <v>USDINR2122678.5PE</v>
          </cell>
          <cell r="B8443">
            <v>3518979</v>
          </cell>
          <cell r="C8443">
            <v>44253</v>
          </cell>
        </row>
        <row r="8444">
          <cell r="A8444" t="str">
            <v>USDINR2122678.75CE</v>
          </cell>
          <cell r="B8444">
            <v>3519235</v>
          </cell>
          <cell r="C8444">
            <v>44253</v>
          </cell>
        </row>
        <row r="8445">
          <cell r="A8445" t="str">
            <v>USDINR2122678.75PE</v>
          </cell>
          <cell r="B8445">
            <v>3519491</v>
          </cell>
          <cell r="C8445">
            <v>44253</v>
          </cell>
        </row>
        <row r="8446">
          <cell r="A8446" t="str">
            <v>USDINR2122678CE</v>
          </cell>
          <cell r="B8446">
            <v>3517699</v>
          </cell>
          <cell r="C8446">
            <v>44253</v>
          </cell>
        </row>
        <row r="8447">
          <cell r="A8447" t="str">
            <v>USDINR2122678PE</v>
          </cell>
          <cell r="B8447">
            <v>3517955</v>
          </cell>
          <cell r="C8447">
            <v>44253</v>
          </cell>
        </row>
        <row r="8448">
          <cell r="A8448" t="str">
            <v>USDINR2122679.25CE</v>
          </cell>
          <cell r="B8448">
            <v>3520259</v>
          </cell>
          <cell r="C8448">
            <v>44253</v>
          </cell>
        </row>
        <row r="8449">
          <cell r="A8449" t="str">
            <v>USDINR2122679.25PE</v>
          </cell>
          <cell r="B8449">
            <v>3520515</v>
          </cell>
          <cell r="C8449">
            <v>44253</v>
          </cell>
        </row>
        <row r="8450">
          <cell r="A8450" t="str">
            <v>USDINR2122679.5CE</v>
          </cell>
          <cell r="B8450">
            <v>3520771</v>
          </cell>
          <cell r="C8450">
            <v>44253</v>
          </cell>
        </row>
        <row r="8451">
          <cell r="A8451" t="str">
            <v>USDINR2122679.5PE</v>
          </cell>
          <cell r="B8451">
            <v>3521027</v>
          </cell>
          <cell r="C8451">
            <v>44253</v>
          </cell>
        </row>
        <row r="8452">
          <cell r="A8452" t="str">
            <v>USDINR2122679.75CE</v>
          </cell>
          <cell r="B8452">
            <v>3521283</v>
          </cell>
          <cell r="C8452">
            <v>44253</v>
          </cell>
        </row>
        <row r="8453">
          <cell r="A8453" t="str">
            <v>USDINR2122679.75PE</v>
          </cell>
          <cell r="B8453">
            <v>3521539</v>
          </cell>
          <cell r="C8453">
            <v>44253</v>
          </cell>
        </row>
        <row r="8454">
          <cell r="A8454" t="str">
            <v>USDINR2122679CE</v>
          </cell>
          <cell r="B8454">
            <v>3519747</v>
          </cell>
          <cell r="C8454">
            <v>44253</v>
          </cell>
        </row>
        <row r="8455">
          <cell r="A8455" t="str">
            <v>USDINR2122679PE</v>
          </cell>
          <cell r="B8455">
            <v>3520003</v>
          </cell>
          <cell r="C8455">
            <v>44253</v>
          </cell>
        </row>
        <row r="8456">
          <cell r="A8456" t="str">
            <v>USDINR2122680CE</v>
          </cell>
          <cell r="B8456">
            <v>311555</v>
          </cell>
          <cell r="C8456">
            <v>44253</v>
          </cell>
        </row>
        <row r="8457">
          <cell r="A8457" t="str">
            <v>USDINR2122680PE</v>
          </cell>
          <cell r="B8457">
            <v>311811</v>
          </cell>
          <cell r="C8457">
            <v>44253</v>
          </cell>
        </row>
        <row r="8458">
          <cell r="A8458" t="str">
            <v>USDINR21MAR66.25CE</v>
          </cell>
          <cell r="B8458">
            <v>3468035</v>
          </cell>
          <cell r="C8458">
            <v>44281</v>
          </cell>
        </row>
        <row r="8459">
          <cell r="A8459" t="str">
            <v>USDINR21MAR66.25PE</v>
          </cell>
          <cell r="B8459">
            <v>3468291</v>
          </cell>
          <cell r="C8459">
            <v>44281</v>
          </cell>
        </row>
        <row r="8460">
          <cell r="A8460" t="str">
            <v>USDINR21MAR66.5CE</v>
          </cell>
          <cell r="B8460">
            <v>3127043</v>
          </cell>
          <cell r="C8460">
            <v>44281</v>
          </cell>
        </row>
        <row r="8461">
          <cell r="A8461" t="str">
            <v>USDINR21MAR66.5PE</v>
          </cell>
          <cell r="B8461">
            <v>3127299</v>
          </cell>
          <cell r="C8461">
            <v>44281</v>
          </cell>
        </row>
        <row r="8462">
          <cell r="A8462" t="str">
            <v>USDINR21MAR66.75CE</v>
          </cell>
          <cell r="B8462">
            <v>1118979</v>
          </cell>
          <cell r="C8462">
            <v>44281</v>
          </cell>
        </row>
        <row r="8463">
          <cell r="A8463" t="str">
            <v>USDINR21MAR66.75PE</v>
          </cell>
          <cell r="B8463">
            <v>1119235</v>
          </cell>
          <cell r="C8463">
            <v>44281</v>
          </cell>
        </row>
        <row r="8464">
          <cell r="A8464" t="str">
            <v>USDINR21MAR67.25CE</v>
          </cell>
          <cell r="B8464">
            <v>547331</v>
          </cell>
          <cell r="C8464">
            <v>44281</v>
          </cell>
        </row>
        <row r="8465">
          <cell r="A8465" t="str">
            <v>USDINR21MAR67.25PE</v>
          </cell>
          <cell r="B8465">
            <v>549635</v>
          </cell>
          <cell r="C8465">
            <v>44281</v>
          </cell>
        </row>
        <row r="8466">
          <cell r="A8466" t="str">
            <v>USDINR21MAR67.5CE</v>
          </cell>
          <cell r="B8466">
            <v>556803</v>
          </cell>
          <cell r="C8466">
            <v>44281</v>
          </cell>
        </row>
        <row r="8467">
          <cell r="A8467" t="str">
            <v>USDINR21MAR67.5PE</v>
          </cell>
          <cell r="B8467">
            <v>557059</v>
          </cell>
          <cell r="C8467">
            <v>44281</v>
          </cell>
        </row>
        <row r="8468">
          <cell r="A8468" t="str">
            <v>USDINR21MAR67.75CE</v>
          </cell>
          <cell r="B8468">
            <v>560387</v>
          </cell>
          <cell r="C8468">
            <v>44281</v>
          </cell>
        </row>
        <row r="8469">
          <cell r="A8469" t="str">
            <v>USDINR21MAR67.75PE</v>
          </cell>
          <cell r="B8469">
            <v>561923</v>
          </cell>
          <cell r="C8469">
            <v>44281</v>
          </cell>
        </row>
        <row r="8470">
          <cell r="A8470" t="str">
            <v>USDINR21MAR67CE</v>
          </cell>
          <cell r="B8470">
            <v>744963</v>
          </cell>
          <cell r="C8470">
            <v>44281</v>
          </cell>
        </row>
        <row r="8471">
          <cell r="A8471" t="str">
            <v>USDINR21MAR67PE</v>
          </cell>
          <cell r="B8471">
            <v>745219</v>
          </cell>
          <cell r="C8471">
            <v>44281</v>
          </cell>
        </row>
        <row r="8472">
          <cell r="A8472" t="str">
            <v>USDINR21MAR68.25CE</v>
          </cell>
          <cell r="B8472">
            <v>395011</v>
          </cell>
          <cell r="C8472">
            <v>44281</v>
          </cell>
        </row>
        <row r="8473">
          <cell r="A8473" t="str">
            <v>USDINR21MAR68.25PE</v>
          </cell>
          <cell r="B8473">
            <v>404483</v>
          </cell>
          <cell r="C8473">
            <v>44281</v>
          </cell>
        </row>
        <row r="8474">
          <cell r="A8474" t="str">
            <v>USDINR21MAR68.5CE</v>
          </cell>
          <cell r="B8474">
            <v>498947</v>
          </cell>
          <cell r="C8474">
            <v>44281</v>
          </cell>
        </row>
        <row r="8475">
          <cell r="A8475" t="str">
            <v>USDINR21MAR68.5PE</v>
          </cell>
          <cell r="B8475">
            <v>499971</v>
          </cell>
          <cell r="C8475">
            <v>44281</v>
          </cell>
        </row>
        <row r="8476">
          <cell r="A8476" t="str">
            <v>USDINR21MAR68.75CE</v>
          </cell>
          <cell r="B8476">
            <v>980739</v>
          </cell>
          <cell r="C8476">
            <v>44281</v>
          </cell>
        </row>
        <row r="8477">
          <cell r="A8477" t="str">
            <v>USDINR21MAR68.75PE</v>
          </cell>
          <cell r="B8477">
            <v>980995</v>
          </cell>
          <cell r="C8477">
            <v>44281</v>
          </cell>
        </row>
        <row r="8478">
          <cell r="A8478" t="str">
            <v>USDINR21MAR68CE</v>
          </cell>
          <cell r="B8478">
            <v>2842371</v>
          </cell>
          <cell r="C8478">
            <v>44281</v>
          </cell>
        </row>
        <row r="8479">
          <cell r="A8479" t="str">
            <v>USDINR21MAR68PE</v>
          </cell>
          <cell r="B8479">
            <v>2842627</v>
          </cell>
          <cell r="C8479">
            <v>44281</v>
          </cell>
        </row>
        <row r="8480">
          <cell r="A8480" t="str">
            <v>USDINR21MAR69.25CE</v>
          </cell>
          <cell r="B8480">
            <v>2760707</v>
          </cell>
          <cell r="C8480">
            <v>44281</v>
          </cell>
        </row>
        <row r="8481">
          <cell r="A8481" t="str">
            <v>USDINR21MAR69.25PE</v>
          </cell>
          <cell r="B8481">
            <v>2760963</v>
          </cell>
          <cell r="C8481">
            <v>44281</v>
          </cell>
        </row>
        <row r="8482">
          <cell r="A8482" t="str">
            <v>USDINR21MAR69.5CE</v>
          </cell>
          <cell r="B8482">
            <v>2761219</v>
          </cell>
          <cell r="C8482">
            <v>44281</v>
          </cell>
        </row>
        <row r="8483">
          <cell r="A8483" t="str">
            <v>USDINR21MAR69.5PE</v>
          </cell>
          <cell r="B8483">
            <v>2761475</v>
          </cell>
          <cell r="C8483">
            <v>44281</v>
          </cell>
        </row>
        <row r="8484">
          <cell r="A8484" t="str">
            <v>USDINR21MAR69.75CE</v>
          </cell>
          <cell r="B8484">
            <v>2761731</v>
          </cell>
          <cell r="C8484">
            <v>44281</v>
          </cell>
        </row>
        <row r="8485">
          <cell r="A8485" t="str">
            <v>USDINR21MAR69.75PE</v>
          </cell>
          <cell r="B8485">
            <v>2761987</v>
          </cell>
          <cell r="C8485">
            <v>44281</v>
          </cell>
        </row>
        <row r="8486">
          <cell r="A8486" t="str">
            <v>USDINR21MAR69CE</v>
          </cell>
          <cell r="B8486">
            <v>987907</v>
          </cell>
          <cell r="C8486">
            <v>44281</v>
          </cell>
        </row>
        <row r="8487">
          <cell r="A8487" t="str">
            <v>USDINR21MAR69PE</v>
          </cell>
          <cell r="B8487">
            <v>988163</v>
          </cell>
          <cell r="C8487">
            <v>44281</v>
          </cell>
        </row>
        <row r="8488">
          <cell r="A8488" t="str">
            <v>USDINR21MAR70.25CE</v>
          </cell>
          <cell r="B8488">
            <v>2762755</v>
          </cell>
          <cell r="C8488">
            <v>44281</v>
          </cell>
        </row>
        <row r="8489">
          <cell r="A8489" t="str">
            <v>USDINR21MAR70.25PE</v>
          </cell>
          <cell r="B8489">
            <v>2763011</v>
          </cell>
          <cell r="C8489">
            <v>44281</v>
          </cell>
        </row>
        <row r="8490">
          <cell r="A8490" t="str">
            <v>USDINR21MAR70.5CE</v>
          </cell>
          <cell r="B8490">
            <v>2763267</v>
          </cell>
          <cell r="C8490">
            <v>44281</v>
          </cell>
        </row>
        <row r="8491">
          <cell r="A8491" t="str">
            <v>USDINR21MAR70.5PE</v>
          </cell>
          <cell r="B8491">
            <v>2763523</v>
          </cell>
          <cell r="C8491">
            <v>44281</v>
          </cell>
        </row>
        <row r="8492">
          <cell r="A8492" t="str">
            <v>USDINR21MAR70.75CE</v>
          </cell>
          <cell r="B8492">
            <v>2763779</v>
          </cell>
          <cell r="C8492">
            <v>44281</v>
          </cell>
        </row>
        <row r="8493">
          <cell r="A8493" t="str">
            <v>USDINR21MAR70.75PE</v>
          </cell>
          <cell r="B8493">
            <v>2764035</v>
          </cell>
          <cell r="C8493">
            <v>44281</v>
          </cell>
        </row>
        <row r="8494">
          <cell r="A8494" t="str">
            <v>USDINR21MAR70CE</v>
          </cell>
          <cell r="B8494">
            <v>2762243</v>
          </cell>
          <cell r="C8494">
            <v>44281</v>
          </cell>
        </row>
        <row r="8495">
          <cell r="A8495" t="str">
            <v>USDINR21MAR70PE</v>
          </cell>
          <cell r="B8495">
            <v>2762499</v>
          </cell>
          <cell r="C8495">
            <v>44281</v>
          </cell>
        </row>
        <row r="8496">
          <cell r="A8496" t="str">
            <v>USDINR21MAR71.25CE</v>
          </cell>
          <cell r="B8496">
            <v>2764803</v>
          </cell>
          <cell r="C8496">
            <v>44281</v>
          </cell>
        </row>
        <row r="8497">
          <cell r="A8497" t="str">
            <v>USDINR21MAR71.25PE</v>
          </cell>
          <cell r="B8497">
            <v>2765059</v>
          </cell>
          <cell r="C8497">
            <v>44281</v>
          </cell>
        </row>
        <row r="8498">
          <cell r="A8498" t="str">
            <v>USDINR21MAR71.5CE</v>
          </cell>
          <cell r="B8498">
            <v>2765315</v>
          </cell>
          <cell r="C8498">
            <v>44281</v>
          </cell>
        </row>
        <row r="8499">
          <cell r="A8499" t="str">
            <v>USDINR21MAR71.5PE</v>
          </cell>
          <cell r="B8499">
            <v>2765571</v>
          </cell>
          <cell r="C8499">
            <v>44281</v>
          </cell>
        </row>
        <row r="8500">
          <cell r="A8500" t="str">
            <v>USDINR21MAR71.75CE</v>
          </cell>
          <cell r="B8500">
            <v>2765827</v>
          </cell>
          <cell r="C8500">
            <v>44281</v>
          </cell>
        </row>
        <row r="8501">
          <cell r="A8501" t="str">
            <v>USDINR21MAR71.75PE</v>
          </cell>
          <cell r="B8501">
            <v>2766083</v>
          </cell>
          <cell r="C8501">
            <v>44281</v>
          </cell>
        </row>
        <row r="8502">
          <cell r="A8502" t="str">
            <v>USDINR21MAR71CE</v>
          </cell>
          <cell r="B8502">
            <v>2764291</v>
          </cell>
          <cell r="C8502">
            <v>44281</v>
          </cell>
        </row>
        <row r="8503">
          <cell r="A8503" t="str">
            <v>USDINR21MAR71PE</v>
          </cell>
          <cell r="B8503">
            <v>2764547</v>
          </cell>
          <cell r="C8503">
            <v>44281</v>
          </cell>
        </row>
        <row r="8504">
          <cell r="A8504" t="str">
            <v>USDINR21MAR72.25CE</v>
          </cell>
          <cell r="B8504">
            <v>2766851</v>
          </cell>
          <cell r="C8504">
            <v>44281</v>
          </cell>
        </row>
        <row r="8505">
          <cell r="A8505" t="str">
            <v>USDINR21MAR72.25PE</v>
          </cell>
          <cell r="B8505">
            <v>2767107</v>
          </cell>
          <cell r="C8505">
            <v>44281</v>
          </cell>
        </row>
        <row r="8506">
          <cell r="A8506" t="str">
            <v>USDINR21MAR72.5CE</v>
          </cell>
          <cell r="B8506">
            <v>2767363</v>
          </cell>
          <cell r="C8506">
            <v>44281</v>
          </cell>
        </row>
        <row r="8507">
          <cell r="A8507" t="str">
            <v>USDINR21MAR72.5PE</v>
          </cell>
          <cell r="B8507">
            <v>2767619</v>
          </cell>
          <cell r="C8507">
            <v>44281</v>
          </cell>
        </row>
        <row r="8508">
          <cell r="A8508" t="str">
            <v>USDINR21MAR72.75CE</v>
          </cell>
          <cell r="B8508">
            <v>2767875</v>
          </cell>
          <cell r="C8508">
            <v>44281</v>
          </cell>
        </row>
        <row r="8509">
          <cell r="A8509" t="str">
            <v>USDINR21MAR72.75PE</v>
          </cell>
          <cell r="B8509">
            <v>2768131</v>
          </cell>
          <cell r="C8509">
            <v>44281</v>
          </cell>
        </row>
        <row r="8510">
          <cell r="A8510" t="str">
            <v>USDINR21MAR72CE</v>
          </cell>
          <cell r="B8510">
            <v>2766339</v>
          </cell>
          <cell r="C8510">
            <v>44281</v>
          </cell>
        </row>
        <row r="8511">
          <cell r="A8511" t="str">
            <v>USDINR21MAR72PE</v>
          </cell>
          <cell r="B8511">
            <v>2766595</v>
          </cell>
          <cell r="C8511">
            <v>44281</v>
          </cell>
        </row>
        <row r="8512">
          <cell r="A8512" t="str">
            <v>USDINR21MAR73.25CE</v>
          </cell>
          <cell r="B8512">
            <v>2768899</v>
          </cell>
          <cell r="C8512">
            <v>44281</v>
          </cell>
        </row>
        <row r="8513">
          <cell r="A8513" t="str">
            <v>USDINR21MAR73.25PE</v>
          </cell>
          <cell r="B8513">
            <v>2769155</v>
          </cell>
          <cell r="C8513">
            <v>44281</v>
          </cell>
        </row>
        <row r="8514">
          <cell r="A8514" t="str">
            <v>USDINR21MAR73.5CE</v>
          </cell>
          <cell r="B8514">
            <v>2769411</v>
          </cell>
          <cell r="C8514">
            <v>44281</v>
          </cell>
        </row>
        <row r="8515">
          <cell r="A8515" t="str">
            <v>USDINR21MAR73.5PE</v>
          </cell>
          <cell r="B8515">
            <v>2769667</v>
          </cell>
          <cell r="C8515">
            <v>44281</v>
          </cell>
        </row>
        <row r="8516">
          <cell r="A8516" t="str">
            <v>USDINR21MAR73.75CE</v>
          </cell>
          <cell r="B8516">
            <v>2769923</v>
          </cell>
          <cell r="C8516">
            <v>44281</v>
          </cell>
        </row>
        <row r="8517">
          <cell r="A8517" t="str">
            <v>USDINR21MAR73.75PE</v>
          </cell>
          <cell r="B8517">
            <v>2770179</v>
          </cell>
          <cell r="C8517">
            <v>44281</v>
          </cell>
        </row>
        <row r="8518">
          <cell r="A8518" t="str">
            <v>USDINR21MAR73CE</v>
          </cell>
          <cell r="B8518">
            <v>2768387</v>
          </cell>
          <cell r="C8518">
            <v>44281</v>
          </cell>
        </row>
        <row r="8519">
          <cell r="A8519" t="str">
            <v>USDINR21MAR73PE</v>
          </cell>
          <cell r="B8519">
            <v>2768643</v>
          </cell>
          <cell r="C8519">
            <v>44281</v>
          </cell>
        </row>
        <row r="8520">
          <cell r="A8520" t="str">
            <v>USDINR21MAR74.25CE</v>
          </cell>
          <cell r="B8520">
            <v>2770947</v>
          </cell>
          <cell r="C8520">
            <v>44281</v>
          </cell>
        </row>
        <row r="8521">
          <cell r="A8521" t="str">
            <v>USDINR21MAR74.25PE</v>
          </cell>
          <cell r="B8521">
            <v>2771203</v>
          </cell>
          <cell r="C8521">
            <v>44281</v>
          </cell>
        </row>
        <row r="8522">
          <cell r="A8522" t="str">
            <v>USDINR21MAR74.5CE</v>
          </cell>
          <cell r="B8522">
            <v>2771459</v>
          </cell>
          <cell r="C8522">
            <v>44281</v>
          </cell>
        </row>
        <row r="8523">
          <cell r="A8523" t="str">
            <v>USDINR21MAR74.5PE</v>
          </cell>
          <cell r="B8523">
            <v>2771715</v>
          </cell>
          <cell r="C8523">
            <v>44281</v>
          </cell>
        </row>
        <row r="8524">
          <cell r="A8524" t="str">
            <v>USDINR21MAR74.75CE</v>
          </cell>
          <cell r="B8524">
            <v>2771971</v>
          </cell>
          <cell r="C8524">
            <v>44281</v>
          </cell>
        </row>
        <row r="8525">
          <cell r="A8525" t="str">
            <v>USDINR21MAR74.75PE</v>
          </cell>
          <cell r="B8525">
            <v>2772227</v>
          </cell>
          <cell r="C8525">
            <v>44281</v>
          </cell>
        </row>
        <row r="8526">
          <cell r="A8526" t="str">
            <v>USDINR21MAR74CE</v>
          </cell>
          <cell r="B8526">
            <v>2770435</v>
          </cell>
          <cell r="C8526">
            <v>44281</v>
          </cell>
        </row>
        <row r="8527">
          <cell r="A8527" t="str">
            <v>USDINR21MAR74PE</v>
          </cell>
          <cell r="B8527">
            <v>2770691</v>
          </cell>
          <cell r="C8527">
            <v>44281</v>
          </cell>
        </row>
        <row r="8528">
          <cell r="A8528" t="str">
            <v>USDINR21MAR75.25CE</v>
          </cell>
          <cell r="B8528">
            <v>2772995</v>
          </cell>
          <cell r="C8528">
            <v>44281</v>
          </cell>
        </row>
        <row r="8529">
          <cell r="A8529" t="str">
            <v>USDINR21MAR75.25PE</v>
          </cell>
          <cell r="B8529">
            <v>2773251</v>
          </cell>
          <cell r="C8529">
            <v>44281</v>
          </cell>
        </row>
        <row r="8530">
          <cell r="A8530" t="str">
            <v>USDINR21MAR75.5CE</v>
          </cell>
          <cell r="B8530">
            <v>2773507</v>
          </cell>
          <cell r="C8530">
            <v>44281</v>
          </cell>
        </row>
        <row r="8531">
          <cell r="A8531" t="str">
            <v>USDINR21MAR75.5PE</v>
          </cell>
          <cell r="B8531">
            <v>2773763</v>
          </cell>
          <cell r="C8531">
            <v>44281</v>
          </cell>
        </row>
        <row r="8532">
          <cell r="A8532" t="str">
            <v>USDINR21MAR75.75CE</v>
          </cell>
          <cell r="B8532">
            <v>2774019</v>
          </cell>
          <cell r="C8532">
            <v>44281</v>
          </cell>
        </row>
        <row r="8533">
          <cell r="A8533" t="str">
            <v>USDINR21MAR75.75PE</v>
          </cell>
          <cell r="B8533">
            <v>2774275</v>
          </cell>
          <cell r="C8533">
            <v>44281</v>
          </cell>
        </row>
        <row r="8534">
          <cell r="A8534" t="str">
            <v>USDINR21MAR75CE</v>
          </cell>
          <cell r="B8534">
            <v>2772483</v>
          </cell>
          <cell r="C8534">
            <v>44281</v>
          </cell>
        </row>
        <row r="8535">
          <cell r="A8535" t="str">
            <v>USDINR21MAR75PE</v>
          </cell>
          <cell r="B8535">
            <v>2772739</v>
          </cell>
          <cell r="C8535">
            <v>44281</v>
          </cell>
        </row>
        <row r="8536">
          <cell r="A8536" t="str">
            <v>USDINR21MAR76.25CE</v>
          </cell>
          <cell r="B8536">
            <v>2775043</v>
          </cell>
          <cell r="C8536">
            <v>44281</v>
          </cell>
        </row>
        <row r="8537">
          <cell r="A8537" t="str">
            <v>USDINR21MAR76.25PE</v>
          </cell>
          <cell r="B8537">
            <v>2775299</v>
          </cell>
          <cell r="C8537">
            <v>44281</v>
          </cell>
        </row>
        <row r="8538">
          <cell r="A8538" t="str">
            <v>USDINR21MAR76.5CE</v>
          </cell>
          <cell r="B8538">
            <v>2775555</v>
          </cell>
          <cell r="C8538">
            <v>44281</v>
          </cell>
        </row>
        <row r="8539">
          <cell r="A8539" t="str">
            <v>USDINR21MAR76.5PE</v>
          </cell>
          <cell r="B8539">
            <v>2775811</v>
          </cell>
          <cell r="C8539">
            <v>44281</v>
          </cell>
        </row>
        <row r="8540">
          <cell r="A8540" t="str">
            <v>USDINR21MAR76.75CE</v>
          </cell>
          <cell r="B8540">
            <v>2776067</v>
          </cell>
          <cell r="C8540">
            <v>44281</v>
          </cell>
        </row>
        <row r="8541">
          <cell r="A8541" t="str">
            <v>USDINR21MAR76.75PE</v>
          </cell>
          <cell r="B8541">
            <v>2776323</v>
          </cell>
          <cell r="C8541">
            <v>44281</v>
          </cell>
        </row>
        <row r="8542">
          <cell r="A8542" t="str">
            <v>USDINR21MAR76CE</v>
          </cell>
          <cell r="B8542">
            <v>2774531</v>
          </cell>
          <cell r="C8542">
            <v>44281</v>
          </cell>
        </row>
        <row r="8543">
          <cell r="A8543" t="str">
            <v>USDINR21MAR76PE</v>
          </cell>
          <cell r="B8543">
            <v>2774787</v>
          </cell>
          <cell r="C8543">
            <v>44281</v>
          </cell>
        </row>
        <row r="8544">
          <cell r="A8544" t="str">
            <v>USDINR21MAR77.25CE</v>
          </cell>
          <cell r="B8544">
            <v>2777091</v>
          </cell>
          <cell r="C8544">
            <v>44281</v>
          </cell>
        </row>
        <row r="8545">
          <cell r="A8545" t="str">
            <v>USDINR21MAR77.25PE</v>
          </cell>
          <cell r="B8545">
            <v>2777347</v>
          </cell>
          <cell r="C8545">
            <v>44281</v>
          </cell>
        </row>
        <row r="8546">
          <cell r="A8546" t="str">
            <v>USDINR21MAR77.5CE</v>
          </cell>
          <cell r="B8546">
            <v>2777603</v>
          </cell>
          <cell r="C8546">
            <v>44281</v>
          </cell>
        </row>
        <row r="8547">
          <cell r="A8547" t="str">
            <v>USDINR21MAR77.5PE</v>
          </cell>
          <cell r="B8547">
            <v>2777859</v>
          </cell>
          <cell r="C8547">
            <v>44281</v>
          </cell>
        </row>
        <row r="8548">
          <cell r="A8548" t="str">
            <v>USDINR21MAR77.75CE</v>
          </cell>
          <cell r="B8548">
            <v>2778115</v>
          </cell>
          <cell r="C8548">
            <v>44281</v>
          </cell>
        </row>
        <row r="8549">
          <cell r="A8549" t="str">
            <v>USDINR21MAR77.75PE</v>
          </cell>
          <cell r="B8549">
            <v>2778371</v>
          </cell>
          <cell r="C8549">
            <v>44281</v>
          </cell>
        </row>
        <row r="8550">
          <cell r="A8550" t="str">
            <v>USDINR21MAR77CE</v>
          </cell>
          <cell r="B8550">
            <v>2776579</v>
          </cell>
          <cell r="C8550">
            <v>44281</v>
          </cell>
        </row>
        <row r="8551">
          <cell r="A8551" t="str">
            <v>USDINR21MAR77PE</v>
          </cell>
          <cell r="B8551">
            <v>2776835</v>
          </cell>
          <cell r="C8551">
            <v>44281</v>
          </cell>
        </row>
        <row r="8552">
          <cell r="A8552" t="str">
            <v>USDINR21MAR78.25CE</v>
          </cell>
          <cell r="B8552">
            <v>2779139</v>
          </cell>
          <cell r="C8552">
            <v>44281</v>
          </cell>
        </row>
        <row r="8553">
          <cell r="A8553" t="str">
            <v>USDINR21MAR78.25PE</v>
          </cell>
          <cell r="B8553">
            <v>2779395</v>
          </cell>
          <cell r="C8553">
            <v>44281</v>
          </cell>
        </row>
        <row r="8554">
          <cell r="A8554" t="str">
            <v>USDINR21MAR78.5CE</v>
          </cell>
          <cell r="B8554">
            <v>2779651</v>
          </cell>
          <cell r="C8554">
            <v>44281</v>
          </cell>
        </row>
        <row r="8555">
          <cell r="A8555" t="str">
            <v>USDINR21MAR78.5PE</v>
          </cell>
          <cell r="B8555">
            <v>2779907</v>
          </cell>
          <cell r="C8555">
            <v>44281</v>
          </cell>
        </row>
        <row r="8556">
          <cell r="A8556" t="str">
            <v>USDINR21MAR78.75CE</v>
          </cell>
          <cell r="B8556">
            <v>2780163</v>
          </cell>
          <cell r="C8556">
            <v>44281</v>
          </cell>
        </row>
        <row r="8557">
          <cell r="A8557" t="str">
            <v>USDINR21MAR78.75PE</v>
          </cell>
          <cell r="B8557">
            <v>2780419</v>
          </cell>
          <cell r="C8557">
            <v>44281</v>
          </cell>
        </row>
        <row r="8558">
          <cell r="A8558" t="str">
            <v>USDINR21MAR78CE</v>
          </cell>
          <cell r="B8558">
            <v>2778627</v>
          </cell>
          <cell r="C8558">
            <v>44281</v>
          </cell>
        </row>
        <row r="8559">
          <cell r="A8559" t="str">
            <v>USDINR21MAR78PE</v>
          </cell>
          <cell r="B8559">
            <v>2778883</v>
          </cell>
          <cell r="C8559">
            <v>44281</v>
          </cell>
        </row>
        <row r="8560">
          <cell r="A8560" t="str">
            <v>USDINR21MAR79.25CE</v>
          </cell>
          <cell r="B8560">
            <v>2781187</v>
          </cell>
          <cell r="C8560">
            <v>44281</v>
          </cell>
        </row>
        <row r="8561">
          <cell r="A8561" t="str">
            <v>USDINR21MAR79.25PE</v>
          </cell>
          <cell r="B8561">
            <v>2781443</v>
          </cell>
          <cell r="C8561">
            <v>44281</v>
          </cell>
        </row>
        <row r="8562">
          <cell r="A8562" t="str">
            <v>USDINR21MAR79.5CE</v>
          </cell>
          <cell r="B8562">
            <v>2781699</v>
          </cell>
          <cell r="C8562">
            <v>44281</v>
          </cell>
        </row>
        <row r="8563">
          <cell r="A8563" t="str">
            <v>USDINR21MAR79.5PE</v>
          </cell>
          <cell r="B8563">
            <v>2781955</v>
          </cell>
          <cell r="C8563">
            <v>44281</v>
          </cell>
        </row>
        <row r="8564">
          <cell r="A8564" t="str">
            <v>USDINR21MAR79.75CE</v>
          </cell>
          <cell r="B8564">
            <v>2782211</v>
          </cell>
          <cell r="C8564">
            <v>44281</v>
          </cell>
        </row>
        <row r="8565">
          <cell r="A8565" t="str">
            <v>USDINR21MAR79.75PE</v>
          </cell>
          <cell r="B8565">
            <v>2782467</v>
          </cell>
          <cell r="C8565">
            <v>44281</v>
          </cell>
        </row>
        <row r="8566">
          <cell r="A8566" t="str">
            <v>USDINR21MAR79CE</v>
          </cell>
          <cell r="B8566">
            <v>2780675</v>
          </cell>
          <cell r="C8566">
            <v>44281</v>
          </cell>
        </row>
        <row r="8567">
          <cell r="A8567" t="str">
            <v>USDINR21MAR79PE</v>
          </cell>
          <cell r="B8567">
            <v>2780931</v>
          </cell>
          <cell r="C8567">
            <v>44281</v>
          </cell>
        </row>
        <row r="8568">
          <cell r="A8568" t="str">
            <v>USDINR21MAR80.25CE</v>
          </cell>
          <cell r="B8568">
            <v>2783235</v>
          </cell>
          <cell r="C8568">
            <v>44281</v>
          </cell>
        </row>
        <row r="8569">
          <cell r="A8569" t="str">
            <v>USDINR21MAR80.25PE</v>
          </cell>
          <cell r="B8569">
            <v>2783491</v>
          </cell>
          <cell r="C8569">
            <v>44281</v>
          </cell>
        </row>
        <row r="8570">
          <cell r="A8570" t="str">
            <v>USDINR21MAR80.5CE</v>
          </cell>
          <cell r="B8570">
            <v>2783747</v>
          </cell>
          <cell r="C8570">
            <v>44281</v>
          </cell>
        </row>
        <row r="8571">
          <cell r="A8571" t="str">
            <v>USDINR21MAR80.5PE</v>
          </cell>
          <cell r="B8571">
            <v>2784003</v>
          </cell>
          <cell r="C8571">
            <v>44281</v>
          </cell>
        </row>
        <row r="8572">
          <cell r="A8572" t="str">
            <v>USDINR21MAR80.75CE</v>
          </cell>
          <cell r="B8572">
            <v>2784259</v>
          </cell>
          <cell r="C8572">
            <v>44281</v>
          </cell>
        </row>
        <row r="8573">
          <cell r="A8573" t="str">
            <v>USDINR21MAR80.75PE</v>
          </cell>
          <cell r="B8573">
            <v>2784515</v>
          </cell>
          <cell r="C8573">
            <v>44281</v>
          </cell>
        </row>
        <row r="8574">
          <cell r="A8574" t="str">
            <v>USDINR21MAR80CE</v>
          </cell>
          <cell r="B8574">
            <v>2782723</v>
          </cell>
          <cell r="C8574">
            <v>44281</v>
          </cell>
        </row>
        <row r="8575">
          <cell r="A8575" t="str">
            <v>USDINR21MAR80PE</v>
          </cell>
          <cell r="B8575">
            <v>2782979</v>
          </cell>
          <cell r="C8575">
            <v>44281</v>
          </cell>
        </row>
        <row r="8576">
          <cell r="A8576" t="str">
            <v>USDINR21MAR81.25CE</v>
          </cell>
          <cell r="B8576">
            <v>2785283</v>
          </cell>
          <cell r="C8576">
            <v>44281</v>
          </cell>
        </row>
        <row r="8577">
          <cell r="A8577" t="str">
            <v>USDINR21MAR81.25PE</v>
          </cell>
          <cell r="B8577">
            <v>2785539</v>
          </cell>
          <cell r="C8577">
            <v>44281</v>
          </cell>
        </row>
        <row r="8578">
          <cell r="A8578" t="str">
            <v>USDINR21MAR81.5CE</v>
          </cell>
          <cell r="B8578">
            <v>343299</v>
          </cell>
          <cell r="C8578">
            <v>44281</v>
          </cell>
        </row>
        <row r="8579">
          <cell r="A8579" t="str">
            <v>USDINR21MAR81.5PE</v>
          </cell>
          <cell r="B8579">
            <v>345859</v>
          </cell>
          <cell r="C8579">
            <v>44281</v>
          </cell>
        </row>
        <row r="8580">
          <cell r="A8580" t="str">
            <v>USDINR21MAR81.75CE</v>
          </cell>
          <cell r="B8580">
            <v>466691</v>
          </cell>
          <cell r="C8580">
            <v>44281</v>
          </cell>
        </row>
        <row r="8581">
          <cell r="A8581" t="str">
            <v>USDINR21MAR81.75PE</v>
          </cell>
          <cell r="B8581">
            <v>466947</v>
          </cell>
          <cell r="C8581">
            <v>44281</v>
          </cell>
        </row>
        <row r="8582">
          <cell r="A8582" t="str">
            <v>USDINR21MAR81CE</v>
          </cell>
          <cell r="B8582">
            <v>2784771</v>
          </cell>
          <cell r="C8582">
            <v>44281</v>
          </cell>
        </row>
        <row r="8583">
          <cell r="A8583" t="str">
            <v>USDINR21MAR81PE</v>
          </cell>
          <cell r="B8583">
            <v>2785027</v>
          </cell>
          <cell r="C8583">
            <v>44281</v>
          </cell>
        </row>
        <row r="8584">
          <cell r="A8584" t="str">
            <v>USDINR21MAR82.25CE</v>
          </cell>
          <cell r="B8584">
            <v>467715</v>
          </cell>
          <cell r="C8584">
            <v>44281</v>
          </cell>
        </row>
        <row r="8585">
          <cell r="A8585" t="str">
            <v>USDINR21MAR82.25PE</v>
          </cell>
          <cell r="B8585">
            <v>467971</v>
          </cell>
          <cell r="C8585">
            <v>44281</v>
          </cell>
        </row>
        <row r="8586">
          <cell r="A8586" t="str">
            <v>USDINR21MAR82.5CE</v>
          </cell>
          <cell r="B8586">
            <v>595715</v>
          </cell>
          <cell r="C8586">
            <v>44281</v>
          </cell>
        </row>
        <row r="8587">
          <cell r="A8587" t="str">
            <v>USDINR21MAR82.5PE</v>
          </cell>
          <cell r="B8587">
            <v>595971</v>
          </cell>
          <cell r="C8587">
            <v>44281</v>
          </cell>
        </row>
        <row r="8588">
          <cell r="A8588" t="str">
            <v>USDINR21MAR82.75CE</v>
          </cell>
          <cell r="B8588">
            <v>776963</v>
          </cell>
          <cell r="C8588">
            <v>44281</v>
          </cell>
        </row>
        <row r="8589">
          <cell r="A8589" t="str">
            <v>USDINR21MAR82.75PE</v>
          </cell>
          <cell r="B8589">
            <v>777219</v>
          </cell>
          <cell r="C8589">
            <v>44281</v>
          </cell>
        </row>
        <row r="8590">
          <cell r="A8590" t="str">
            <v>USDINR21MAR82CE</v>
          </cell>
          <cell r="B8590">
            <v>467203</v>
          </cell>
          <cell r="C8590">
            <v>44281</v>
          </cell>
        </row>
        <row r="8591">
          <cell r="A8591" t="str">
            <v>USDINR21MAR82PE</v>
          </cell>
          <cell r="B8591">
            <v>467459</v>
          </cell>
          <cell r="C8591">
            <v>44281</v>
          </cell>
        </row>
        <row r="8592">
          <cell r="A8592" t="str">
            <v>USDINR21MAR83CE</v>
          </cell>
          <cell r="B8592">
            <v>791555</v>
          </cell>
          <cell r="C8592">
            <v>44281</v>
          </cell>
        </row>
        <row r="8593">
          <cell r="A8593" t="str">
            <v>USDINR21MAR83PE</v>
          </cell>
          <cell r="B8593">
            <v>791811</v>
          </cell>
          <cell r="C8593">
            <v>44281</v>
          </cell>
        </row>
        <row r="8594">
          <cell r="A8594" t="str">
            <v>USDINR2130566.25CE</v>
          </cell>
          <cell r="B8594">
            <v>3415299</v>
          </cell>
          <cell r="C8594">
            <v>44260</v>
          </cell>
        </row>
        <row r="8595">
          <cell r="A8595" t="str">
            <v>USDINR2130566.25PE</v>
          </cell>
          <cell r="B8595">
            <v>3415555</v>
          </cell>
          <cell r="C8595">
            <v>44260</v>
          </cell>
        </row>
        <row r="8596">
          <cell r="A8596" t="str">
            <v>USDINR2130566.5CE</v>
          </cell>
          <cell r="B8596">
            <v>3125507</v>
          </cell>
          <cell r="C8596">
            <v>44260</v>
          </cell>
        </row>
        <row r="8597">
          <cell r="A8597" t="str">
            <v>USDINR2130566.5PE</v>
          </cell>
          <cell r="B8597">
            <v>3125763</v>
          </cell>
          <cell r="C8597">
            <v>44260</v>
          </cell>
        </row>
        <row r="8598">
          <cell r="A8598" t="str">
            <v>USDINR2130566.75CE</v>
          </cell>
          <cell r="B8598">
            <v>1104643</v>
          </cell>
          <cell r="C8598">
            <v>44260</v>
          </cell>
        </row>
        <row r="8599">
          <cell r="A8599" t="str">
            <v>USDINR2130566.75PE</v>
          </cell>
          <cell r="B8599">
            <v>1104899</v>
          </cell>
          <cell r="C8599">
            <v>44260</v>
          </cell>
        </row>
        <row r="8600">
          <cell r="A8600" t="str">
            <v>USDINR2130567.25CE</v>
          </cell>
          <cell r="B8600">
            <v>335619</v>
          </cell>
          <cell r="C8600">
            <v>44260</v>
          </cell>
        </row>
        <row r="8601">
          <cell r="A8601" t="str">
            <v>USDINR2130567.25PE</v>
          </cell>
          <cell r="B8601">
            <v>335875</v>
          </cell>
          <cell r="C8601">
            <v>44260</v>
          </cell>
        </row>
        <row r="8602">
          <cell r="A8602" t="str">
            <v>USDINR2130567.5CE</v>
          </cell>
          <cell r="B8602">
            <v>3966723</v>
          </cell>
          <cell r="C8602">
            <v>44260</v>
          </cell>
        </row>
        <row r="8603">
          <cell r="A8603" t="str">
            <v>USDINR2130567.5PE</v>
          </cell>
          <cell r="B8603">
            <v>3966979</v>
          </cell>
          <cell r="C8603">
            <v>44260</v>
          </cell>
        </row>
        <row r="8604">
          <cell r="A8604" t="str">
            <v>USDINR2130567.75CE</v>
          </cell>
          <cell r="B8604">
            <v>3967235</v>
          </cell>
          <cell r="C8604">
            <v>44260</v>
          </cell>
        </row>
        <row r="8605">
          <cell r="A8605" t="str">
            <v>USDINR2130567.75PE</v>
          </cell>
          <cell r="B8605">
            <v>3967491</v>
          </cell>
          <cell r="C8605">
            <v>44260</v>
          </cell>
        </row>
        <row r="8606">
          <cell r="A8606" t="str">
            <v>USDINR2130567CE</v>
          </cell>
          <cell r="B8606">
            <v>1421059</v>
          </cell>
          <cell r="C8606">
            <v>44260</v>
          </cell>
        </row>
        <row r="8607">
          <cell r="A8607" t="str">
            <v>USDINR2130567PE</v>
          </cell>
          <cell r="B8607">
            <v>1421315</v>
          </cell>
          <cell r="C8607">
            <v>44260</v>
          </cell>
        </row>
        <row r="8608">
          <cell r="A8608" t="str">
            <v>USDINR2130568.25CE</v>
          </cell>
          <cell r="B8608">
            <v>3968259</v>
          </cell>
          <cell r="C8608">
            <v>44260</v>
          </cell>
        </row>
        <row r="8609">
          <cell r="A8609" t="str">
            <v>USDINR2130568.25PE</v>
          </cell>
          <cell r="B8609">
            <v>3968515</v>
          </cell>
          <cell r="C8609">
            <v>44260</v>
          </cell>
        </row>
        <row r="8610">
          <cell r="A8610" t="str">
            <v>USDINR2130568.5CE</v>
          </cell>
          <cell r="B8610">
            <v>3968771</v>
          </cell>
          <cell r="C8610">
            <v>44260</v>
          </cell>
        </row>
        <row r="8611">
          <cell r="A8611" t="str">
            <v>USDINR2130568.5PE</v>
          </cell>
          <cell r="B8611">
            <v>3969027</v>
          </cell>
          <cell r="C8611">
            <v>44260</v>
          </cell>
        </row>
        <row r="8612">
          <cell r="A8612" t="str">
            <v>USDINR2130568.75CE</v>
          </cell>
          <cell r="B8612">
            <v>3969283</v>
          </cell>
          <cell r="C8612">
            <v>44260</v>
          </cell>
        </row>
        <row r="8613">
          <cell r="A8613" t="str">
            <v>USDINR2130568.75PE</v>
          </cell>
          <cell r="B8613">
            <v>3969539</v>
          </cell>
          <cell r="C8613">
            <v>44260</v>
          </cell>
        </row>
        <row r="8614">
          <cell r="A8614" t="str">
            <v>USDINR2130568CE</v>
          </cell>
          <cell r="B8614">
            <v>3967747</v>
          </cell>
          <cell r="C8614">
            <v>44260</v>
          </cell>
        </row>
        <row r="8615">
          <cell r="A8615" t="str">
            <v>USDINR2130568PE</v>
          </cell>
          <cell r="B8615">
            <v>3968003</v>
          </cell>
          <cell r="C8615">
            <v>44260</v>
          </cell>
        </row>
        <row r="8616">
          <cell r="A8616" t="str">
            <v>USDINR2130569.25CE</v>
          </cell>
          <cell r="B8616">
            <v>3970307</v>
          </cell>
          <cell r="C8616">
            <v>44260</v>
          </cell>
        </row>
        <row r="8617">
          <cell r="A8617" t="str">
            <v>USDINR2130569.25PE</v>
          </cell>
          <cell r="B8617">
            <v>3970563</v>
          </cell>
          <cell r="C8617">
            <v>44260</v>
          </cell>
        </row>
        <row r="8618">
          <cell r="A8618" t="str">
            <v>USDINR2130569.5CE</v>
          </cell>
          <cell r="B8618">
            <v>3970819</v>
          </cell>
          <cell r="C8618">
            <v>44260</v>
          </cell>
        </row>
        <row r="8619">
          <cell r="A8619" t="str">
            <v>USDINR2130569.5PE</v>
          </cell>
          <cell r="B8619">
            <v>3971075</v>
          </cell>
          <cell r="C8619">
            <v>44260</v>
          </cell>
        </row>
        <row r="8620">
          <cell r="A8620" t="str">
            <v>USDINR2130569.75CE</v>
          </cell>
          <cell r="B8620">
            <v>3971331</v>
          </cell>
          <cell r="C8620">
            <v>44260</v>
          </cell>
        </row>
        <row r="8621">
          <cell r="A8621" t="str">
            <v>USDINR2130569.75PE</v>
          </cell>
          <cell r="B8621">
            <v>3971587</v>
          </cell>
          <cell r="C8621">
            <v>44260</v>
          </cell>
        </row>
        <row r="8622">
          <cell r="A8622" t="str">
            <v>USDINR2130569CE</v>
          </cell>
          <cell r="B8622">
            <v>3969795</v>
          </cell>
          <cell r="C8622">
            <v>44260</v>
          </cell>
        </row>
        <row r="8623">
          <cell r="A8623" t="str">
            <v>USDINR2130569PE</v>
          </cell>
          <cell r="B8623">
            <v>3970051</v>
          </cell>
          <cell r="C8623">
            <v>44260</v>
          </cell>
        </row>
        <row r="8624">
          <cell r="A8624" t="str">
            <v>USDINR2130570.25CE</v>
          </cell>
          <cell r="B8624">
            <v>3972355</v>
          </cell>
          <cell r="C8624">
            <v>44260</v>
          </cell>
        </row>
        <row r="8625">
          <cell r="A8625" t="str">
            <v>USDINR2130570.25PE</v>
          </cell>
          <cell r="B8625">
            <v>3972611</v>
          </cell>
          <cell r="C8625">
            <v>44260</v>
          </cell>
        </row>
        <row r="8626">
          <cell r="A8626" t="str">
            <v>USDINR2130570.5CE</v>
          </cell>
          <cell r="B8626">
            <v>3972867</v>
          </cell>
          <cell r="C8626">
            <v>44260</v>
          </cell>
        </row>
        <row r="8627">
          <cell r="A8627" t="str">
            <v>USDINR2130570.5PE</v>
          </cell>
          <cell r="B8627">
            <v>3973123</v>
          </cell>
          <cell r="C8627">
            <v>44260</v>
          </cell>
        </row>
        <row r="8628">
          <cell r="A8628" t="str">
            <v>USDINR2130570.75CE</v>
          </cell>
          <cell r="B8628">
            <v>3973379</v>
          </cell>
          <cell r="C8628">
            <v>44260</v>
          </cell>
        </row>
        <row r="8629">
          <cell r="A8629" t="str">
            <v>USDINR2130570.75PE</v>
          </cell>
          <cell r="B8629">
            <v>3973635</v>
          </cell>
          <cell r="C8629">
            <v>44260</v>
          </cell>
        </row>
        <row r="8630">
          <cell r="A8630" t="str">
            <v>USDINR2130570CE</v>
          </cell>
          <cell r="B8630">
            <v>3971843</v>
          </cell>
          <cell r="C8630">
            <v>44260</v>
          </cell>
        </row>
        <row r="8631">
          <cell r="A8631" t="str">
            <v>USDINR2130570PE</v>
          </cell>
          <cell r="B8631">
            <v>3972099</v>
          </cell>
          <cell r="C8631">
            <v>44260</v>
          </cell>
        </row>
        <row r="8632">
          <cell r="A8632" t="str">
            <v>USDINR2130571.25CE</v>
          </cell>
          <cell r="B8632">
            <v>3974403</v>
          </cell>
          <cell r="C8632">
            <v>44260</v>
          </cell>
        </row>
        <row r="8633">
          <cell r="A8633" t="str">
            <v>USDINR2130571.25PE</v>
          </cell>
          <cell r="B8633">
            <v>3974659</v>
          </cell>
          <cell r="C8633">
            <v>44260</v>
          </cell>
        </row>
        <row r="8634">
          <cell r="A8634" t="str">
            <v>USDINR2130571.5CE</v>
          </cell>
          <cell r="B8634">
            <v>3974915</v>
          </cell>
          <cell r="C8634">
            <v>44260</v>
          </cell>
        </row>
        <row r="8635">
          <cell r="A8635" t="str">
            <v>USDINR2130571.5PE</v>
          </cell>
          <cell r="B8635">
            <v>3975171</v>
          </cell>
          <cell r="C8635">
            <v>44260</v>
          </cell>
        </row>
        <row r="8636">
          <cell r="A8636" t="str">
            <v>USDINR2130571.75CE</v>
          </cell>
          <cell r="B8636">
            <v>3975427</v>
          </cell>
          <cell r="C8636">
            <v>44260</v>
          </cell>
        </row>
        <row r="8637">
          <cell r="A8637" t="str">
            <v>USDINR2130571.75PE</v>
          </cell>
          <cell r="B8637">
            <v>3975683</v>
          </cell>
          <cell r="C8637">
            <v>44260</v>
          </cell>
        </row>
        <row r="8638">
          <cell r="A8638" t="str">
            <v>USDINR2130571CE</v>
          </cell>
          <cell r="B8638">
            <v>3973891</v>
          </cell>
          <cell r="C8638">
            <v>44260</v>
          </cell>
        </row>
        <row r="8639">
          <cell r="A8639" t="str">
            <v>USDINR2130571PE</v>
          </cell>
          <cell r="B8639">
            <v>3974147</v>
          </cell>
          <cell r="C8639">
            <v>44260</v>
          </cell>
        </row>
        <row r="8640">
          <cell r="A8640" t="str">
            <v>USDINR2130572.25CE</v>
          </cell>
          <cell r="B8640">
            <v>3976451</v>
          </cell>
          <cell r="C8640">
            <v>44260</v>
          </cell>
        </row>
        <row r="8641">
          <cell r="A8641" t="str">
            <v>USDINR2130572.25PE</v>
          </cell>
          <cell r="B8641">
            <v>3976707</v>
          </cell>
          <cell r="C8641">
            <v>44260</v>
          </cell>
        </row>
        <row r="8642">
          <cell r="A8642" t="str">
            <v>USDINR2130572.5CE</v>
          </cell>
          <cell r="B8642">
            <v>3976963</v>
          </cell>
          <cell r="C8642">
            <v>44260</v>
          </cell>
        </row>
        <row r="8643">
          <cell r="A8643" t="str">
            <v>USDINR2130572.5PE</v>
          </cell>
          <cell r="B8643">
            <v>3977219</v>
          </cell>
          <cell r="C8643">
            <v>44260</v>
          </cell>
        </row>
        <row r="8644">
          <cell r="A8644" t="str">
            <v>USDINR2130572.75CE</v>
          </cell>
          <cell r="B8644">
            <v>3977475</v>
          </cell>
          <cell r="C8644">
            <v>44260</v>
          </cell>
        </row>
        <row r="8645">
          <cell r="A8645" t="str">
            <v>USDINR2130572.75PE</v>
          </cell>
          <cell r="B8645">
            <v>3977731</v>
          </cell>
          <cell r="C8645">
            <v>44260</v>
          </cell>
        </row>
        <row r="8646">
          <cell r="A8646" t="str">
            <v>USDINR2130572CE</v>
          </cell>
          <cell r="B8646">
            <v>3975939</v>
          </cell>
          <cell r="C8646">
            <v>44260</v>
          </cell>
        </row>
        <row r="8647">
          <cell r="A8647" t="str">
            <v>USDINR2130572PE</v>
          </cell>
          <cell r="B8647">
            <v>3976195</v>
          </cell>
          <cell r="C8647">
            <v>44260</v>
          </cell>
        </row>
        <row r="8648">
          <cell r="A8648" t="str">
            <v>USDINR2130573.25CE</v>
          </cell>
          <cell r="B8648">
            <v>3978499</v>
          </cell>
          <cell r="C8648">
            <v>44260</v>
          </cell>
        </row>
        <row r="8649">
          <cell r="A8649" t="str">
            <v>USDINR2130573.25PE</v>
          </cell>
          <cell r="B8649">
            <v>3978755</v>
          </cell>
          <cell r="C8649">
            <v>44260</v>
          </cell>
        </row>
        <row r="8650">
          <cell r="A8650" t="str">
            <v>USDINR2130573.5CE</v>
          </cell>
          <cell r="B8650">
            <v>3979011</v>
          </cell>
          <cell r="C8650">
            <v>44260</v>
          </cell>
        </row>
        <row r="8651">
          <cell r="A8651" t="str">
            <v>USDINR2130573.5PE</v>
          </cell>
          <cell r="B8651">
            <v>3979267</v>
          </cell>
          <cell r="C8651">
            <v>44260</v>
          </cell>
        </row>
        <row r="8652">
          <cell r="A8652" t="str">
            <v>USDINR2130573.75CE</v>
          </cell>
          <cell r="B8652">
            <v>3979523</v>
          </cell>
          <cell r="C8652">
            <v>44260</v>
          </cell>
        </row>
        <row r="8653">
          <cell r="A8653" t="str">
            <v>USDINR2130573.75PE</v>
          </cell>
          <cell r="B8653">
            <v>3979779</v>
          </cell>
          <cell r="C8653">
            <v>44260</v>
          </cell>
        </row>
        <row r="8654">
          <cell r="A8654" t="str">
            <v>USDINR2130573CE</v>
          </cell>
          <cell r="B8654">
            <v>3977987</v>
          </cell>
          <cell r="C8654">
            <v>44260</v>
          </cell>
        </row>
        <row r="8655">
          <cell r="A8655" t="str">
            <v>USDINR2130573PE</v>
          </cell>
          <cell r="B8655">
            <v>3978243</v>
          </cell>
          <cell r="C8655">
            <v>44260</v>
          </cell>
        </row>
        <row r="8656">
          <cell r="A8656" t="str">
            <v>USDINR2130574.25CE</v>
          </cell>
          <cell r="B8656">
            <v>3980547</v>
          </cell>
          <cell r="C8656">
            <v>44260</v>
          </cell>
        </row>
        <row r="8657">
          <cell r="A8657" t="str">
            <v>USDINR2130574.25PE</v>
          </cell>
          <cell r="B8657">
            <v>3980803</v>
          </cell>
          <cell r="C8657">
            <v>44260</v>
          </cell>
        </row>
        <row r="8658">
          <cell r="A8658" t="str">
            <v>USDINR2130574.5CE</v>
          </cell>
          <cell r="B8658">
            <v>3981059</v>
          </cell>
          <cell r="C8658">
            <v>44260</v>
          </cell>
        </row>
        <row r="8659">
          <cell r="A8659" t="str">
            <v>USDINR2130574.5PE</v>
          </cell>
          <cell r="B8659">
            <v>3981315</v>
          </cell>
          <cell r="C8659">
            <v>44260</v>
          </cell>
        </row>
        <row r="8660">
          <cell r="A8660" t="str">
            <v>USDINR2130574.75CE</v>
          </cell>
          <cell r="B8660">
            <v>3981571</v>
          </cell>
          <cell r="C8660">
            <v>44260</v>
          </cell>
        </row>
        <row r="8661">
          <cell r="A8661" t="str">
            <v>USDINR2130574.75PE</v>
          </cell>
          <cell r="B8661">
            <v>3981827</v>
          </cell>
          <cell r="C8661">
            <v>44260</v>
          </cell>
        </row>
        <row r="8662">
          <cell r="A8662" t="str">
            <v>USDINR2130574CE</v>
          </cell>
          <cell r="B8662">
            <v>3980035</v>
          </cell>
          <cell r="C8662">
            <v>44260</v>
          </cell>
        </row>
        <row r="8663">
          <cell r="A8663" t="str">
            <v>USDINR2130574PE</v>
          </cell>
          <cell r="B8663">
            <v>3980291</v>
          </cell>
          <cell r="C8663">
            <v>44260</v>
          </cell>
        </row>
        <row r="8664">
          <cell r="A8664" t="str">
            <v>USDINR2130575.25CE</v>
          </cell>
          <cell r="B8664">
            <v>3982595</v>
          </cell>
          <cell r="C8664">
            <v>44260</v>
          </cell>
        </row>
        <row r="8665">
          <cell r="A8665" t="str">
            <v>USDINR2130575.25PE</v>
          </cell>
          <cell r="B8665">
            <v>3982851</v>
          </cell>
          <cell r="C8665">
            <v>44260</v>
          </cell>
        </row>
        <row r="8666">
          <cell r="A8666" t="str">
            <v>USDINR2130575.5CE</v>
          </cell>
          <cell r="B8666">
            <v>3983107</v>
          </cell>
          <cell r="C8666">
            <v>44260</v>
          </cell>
        </row>
        <row r="8667">
          <cell r="A8667" t="str">
            <v>USDINR2130575.5PE</v>
          </cell>
          <cell r="B8667">
            <v>3983363</v>
          </cell>
          <cell r="C8667">
            <v>44260</v>
          </cell>
        </row>
        <row r="8668">
          <cell r="A8668" t="str">
            <v>USDINR2130575.75CE</v>
          </cell>
          <cell r="B8668">
            <v>3983619</v>
          </cell>
          <cell r="C8668">
            <v>44260</v>
          </cell>
        </row>
        <row r="8669">
          <cell r="A8669" t="str">
            <v>USDINR2130575.75PE</v>
          </cell>
          <cell r="B8669">
            <v>3983875</v>
          </cell>
          <cell r="C8669">
            <v>44260</v>
          </cell>
        </row>
        <row r="8670">
          <cell r="A8670" t="str">
            <v>USDINR2130575CE</v>
          </cell>
          <cell r="B8670">
            <v>3982083</v>
          </cell>
          <cell r="C8670">
            <v>44260</v>
          </cell>
        </row>
        <row r="8671">
          <cell r="A8671" t="str">
            <v>USDINR2130575PE</v>
          </cell>
          <cell r="B8671">
            <v>3982339</v>
          </cell>
          <cell r="C8671">
            <v>44260</v>
          </cell>
        </row>
        <row r="8672">
          <cell r="A8672" t="str">
            <v>USDINR2130576.25CE</v>
          </cell>
          <cell r="B8672">
            <v>3984643</v>
          </cell>
          <cell r="C8672">
            <v>44260</v>
          </cell>
        </row>
        <row r="8673">
          <cell r="A8673" t="str">
            <v>USDINR2130576.25PE</v>
          </cell>
          <cell r="B8673">
            <v>3984899</v>
          </cell>
          <cell r="C8673">
            <v>44260</v>
          </cell>
        </row>
        <row r="8674">
          <cell r="A8674" t="str">
            <v>USDINR2130576.5CE</v>
          </cell>
          <cell r="B8674">
            <v>3985155</v>
          </cell>
          <cell r="C8674">
            <v>44260</v>
          </cell>
        </row>
        <row r="8675">
          <cell r="A8675" t="str">
            <v>USDINR2130576.5PE</v>
          </cell>
          <cell r="B8675">
            <v>3985411</v>
          </cell>
          <cell r="C8675">
            <v>44260</v>
          </cell>
        </row>
        <row r="8676">
          <cell r="A8676" t="str">
            <v>USDINR2130576.75CE</v>
          </cell>
          <cell r="B8676">
            <v>3985667</v>
          </cell>
          <cell r="C8676">
            <v>44260</v>
          </cell>
        </row>
        <row r="8677">
          <cell r="A8677" t="str">
            <v>USDINR2130576.75PE</v>
          </cell>
          <cell r="B8677">
            <v>3985923</v>
          </cell>
          <cell r="C8677">
            <v>44260</v>
          </cell>
        </row>
        <row r="8678">
          <cell r="A8678" t="str">
            <v>USDINR2130576CE</v>
          </cell>
          <cell r="B8678">
            <v>3984131</v>
          </cell>
          <cell r="C8678">
            <v>44260</v>
          </cell>
        </row>
        <row r="8679">
          <cell r="A8679" t="str">
            <v>USDINR2130576PE</v>
          </cell>
          <cell r="B8679">
            <v>3984387</v>
          </cell>
          <cell r="C8679">
            <v>44260</v>
          </cell>
        </row>
        <row r="8680">
          <cell r="A8680" t="str">
            <v>USDINR2130577.25CE</v>
          </cell>
          <cell r="B8680">
            <v>3986691</v>
          </cell>
          <cell r="C8680">
            <v>44260</v>
          </cell>
        </row>
        <row r="8681">
          <cell r="A8681" t="str">
            <v>USDINR2130577.25PE</v>
          </cell>
          <cell r="B8681">
            <v>3986947</v>
          </cell>
          <cell r="C8681">
            <v>44260</v>
          </cell>
        </row>
        <row r="8682">
          <cell r="A8682" t="str">
            <v>USDINR2130577.5CE</v>
          </cell>
          <cell r="B8682">
            <v>3987203</v>
          </cell>
          <cell r="C8682">
            <v>44260</v>
          </cell>
        </row>
        <row r="8683">
          <cell r="A8683" t="str">
            <v>USDINR2130577.5PE</v>
          </cell>
          <cell r="B8683">
            <v>3987459</v>
          </cell>
          <cell r="C8683">
            <v>44260</v>
          </cell>
        </row>
        <row r="8684">
          <cell r="A8684" t="str">
            <v>USDINR2130577.75CE</v>
          </cell>
          <cell r="B8684">
            <v>3987715</v>
          </cell>
          <cell r="C8684">
            <v>44260</v>
          </cell>
        </row>
        <row r="8685">
          <cell r="A8685" t="str">
            <v>USDINR2130577.75PE</v>
          </cell>
          <cell r="B8685">
            <v>3987971</v>
          </cell>
          <cell r="C8685">
            <v>44260</v>
          </cell>
        </row>
        <row r="8686">
          <cell r="A8686" t="str">
            <v>USDINR2130577CE</v>
          </cell>
          <cell r="B8686">
            <v>3986179</v>
          </cell>
          <cell r="C8686">
            <v>44260</v>
          </cell>
        </row>
        <row r="8687">
          <cell r="A8687" t="str">
            <v>USDINR2130577PE</v>
          </cell>
          <cell r="B8687">
            <v>3986435</v>
          </cell>
          <cell r="C8687">
            <v>44260</v>
          </cell>
        </row>
        <row r="8688">
          <cell r="A8688" t="str">
            <v>USDINR2130578.25CE</v>
          </cell>
          <cell r="B8688">
            <v>3988739</v>
          </cell>
          <cell r="C8688">
            <v>44260</v>
          </cell>
        </row>
        <row r="8689">
          <cell r="A8689" t="str">
            <v>USDINR2130578.25PE</v>
          </cell>
          <cell r="B8689">
            <v>3988995</v>
          </cell>
          <cell r="C8689">
            <v>44260</v>
          </cell>
        </row>
        <row r="8690">
          <cell r="A8690" t="str">
            <v>USDINR2130578.5CE</v>
          </cell>
          <cell r="B8690">
            <v>3989251</v>
          </cell>
          <cell r="C8690">
            <v>44260</v>
          </cell>
        </row>
        <row r="8691">
          <cell r="A8691" t="str">
            <v>USDINR2130578.5PE</v>
          </cell>
          <cell r="B8691">
            <v>3989507</v>
          </cell>
          <cell r="C8691">
            <v>44260</v>
          </cell>
        </row>
        <row r="8692">
          <cell r="A8692" t="str">
            <v>USDINR2130578.75CE</v>
          </cell>
          <cell r="B8692">
            <v>3989763</v>
          </cell>
          <cell r="C8692">
            <v>44260</v>
          </cell>
        </row>
        <row r="8693">
          <cell r="A8693" t="str">
            <v>USDINR2130578.75PE</v>
          </cell>
          <cell r="B8693">
            <v>3990019</v>
          </cell>
          <cell r="C8693">
            <v>44260</v>
          </cell>
        </row>
        <row r="8694">
          <cell r="A8694" t="str">
            <v>USDINR2130578CE</v>
          </cell>
          <cell r="B8694">
            <v>3988227</v>
          </cell>
          <cell r="C8694">
            <v>44260</v>
          </cell>
        </row>
        <row r="8695">
          <cell r="A8695" t="str">
            <v>USDINR2130578PE</v>
          </cell>
          <cell r="B8695">
            <v>3988483</v>
          </cell>
          <cell r="C8695">
            <v>44260</v>
          </cell>
        </row>
        <row r="8696">
          <cell r="A8696" t="str">
            <v>USDINR2130579.25CE</v>
          </cell>
          <cell r="B8696">
            <v>3990787</v>
          </cell>
          <cell r="C8696">
            <v>44260</v>
          </cell>
        </row>
        <row r="8697">
          <cell r="A8697" t="str">
            <v>USDINR2130579.25PE</v>
          </cell>
          <cell r="B8697">
            <v>3991043</v>
          </cell>
          <cell r="C8697">
            <v>44260</v>
          </cell>
        </row>
        <row r="8698">
          <cell r="A8698" t="str">
            <v>USDINR2130579.5CE</v>
          </cell>
          <cell r="B8698">
            <v>3991299</v>
          </cell>
          <cell r="C8698">
            <v>44260</v>
          </cell>
        </row>
        <row r="8699">
          <cell r="A8699" t="str">
            <v>USDINR2130579.5PE</v>
          </cell>
          <cell r="B8699">
            <v>3991555</v>
          </cell>
          <cell r="C8699">
            <v>44260</v>
          </cell>
        </row>
        <row r="8700">
          <cell r="A8700" t="str">
            <v>USDINR2130579.75CE</v>
          </cell>
          <cell r="B8700">
            <v>312067</v>
          </cell>
          <cell r="C8700">
            <v>44260</v>
          </cell>
        </row>
        <row r="8701">
          <cell r="A8701" t="str">
            <v>USDINR2130579.75PE</v>
          </cell>
          <cell r="B8701">
            <v>312835</v>
          </cell>
          <cell r="C8701">
            <v>44260</v>
          </cell>
        </row>
        <row r="8702">
          <cell r="A8702" t="str">
            <v>USDINR2130579CE</v>
          </cell>
          <cell r="B8702">
            <v>3990275</v>
          </cell>
          <cell r="C8702">
            <v>44260</v>
          </cell>
        </row>
        <row r="8703">
          <cell r="A8703" t="str">
            <v>USDINR2130579PE</v>
          </cell>
          <cell r="B8703">
            <v>3990531</v>
          </cell>
          <cell r="C8703">
            <v>44260</v>
          </cell>
        </row>
        <row r="8704">
          <cell r="A8704" t="str">
            <v>USDINR2130580CE</v>
          </cell>
          <cell r="B8704">
            <v>313347</v>
          </cell>
          <cell r="C8704">
            <v>44260</v>
          </cell>
        </row>
        <row r="8705">
          <cell r="A8705" t="str">
            <v>USDINR2130580PE</v>
          </cell>
          <cell r="B8705">
            <v>313603</v>
          </cell>
          <cell r="C8705">
            <v>44260</v>
          </cell>
        </row>
        <row r="8706">
          <cell r="A8706" t="str">
            <v>USDINR2131266.25CE</v>
          </cell>
          <cell r="B8706">
            <v>3415811</v>
          </cell>
          <cell r="C8706">
            <v>44267</v>
          </cell>
        </row>
        <row r="8707">
          <cell r="A8707" t="str">
            <v>USDINR2131266.25PE</v>
          </cell>
          <cell r="B8707">
            <v>3416067</v>
          </cell>
          <cell r="C8707">
            <v>44267</v>
          </cell>
        </row>
        <row r="8708">
          <cell r="A8708" t="str">
            <v>USDINR2131266.5CE</v>
          </cell>
          <cell r="B8708">
            <v>3126019</v>
          </cell>
          <cell r="C8708">
            <v>44267</v>
          </cell>
        </row>
        <row r="8709">
          <cell r="A8709" t="str">
            <v>USDINR2131266.5PE</v>
          </cell>
          <cell r="B8709">
            <v>3126275</v>
          </cell>
          <cell r="C8709">
            <v>44267</v>
          </cell>
        </row>
        <row r="8710">
          <cell r="A8710" t="str">
            <v>USDINR2131266.75CE</v>
          </cell>
          <cell r="B8710">
            <v>1105155</v>
          </cell>
          <cell r="C8710">
            <v>44267</v>
          </cell>
        </row>
        <row r="8711">
          <cell r="A8711" t="str">
            <v>USDINR2131266.75PE</v>
          </cell>
          <cell r="B8711">
            <v>1105411</v>
          </cell>
          <cell r="C8711">
            <v>44267</v>
          </cell>
        </row>
        <row r="8712">
          <cell r="A8712" t="str">
            <v>USDINR2131267.25CE</v>
          </cell>
          <cell r="B8712">
            <v>336131</v>
          </cell>
          <cell r="C8712">
            <v>44267</v>
          </cell>
        </row>
        <row r="8713">
          <cell r="A8713" t="str">
            <v>USDINR2131267.25PE</v>
          </cell>
          <cell r="B8713">
            <v>336643</v>
          </cell>
          <cell r="C8713">
            <v>44267</v>
          </cell>
        </row>
        <row r="8714">
          <cell r="A8714" t="str">
            <v>USDINR2131267.5CE</v>
          </cell>
          <cell r="B8714">
            <v>3155971</v>
          </cell>
          <cell r="C8714">
            <v>44267</v>
          </cell>
        </row>
        <row r="8715">
          <cell r="A8715" t="str">
            <v>USDINR2131267.5PE</v>
          </cell>
          <cell r="B8715">
            <v>3156227</v>
          </cell>
          <cell r="C8715">
            <v>44267</v>
          </cell>
        </row>
        <row r="8716">
          <cell r="A8716" t="str">
            <v>USDINR2131267.75CE</v>
          </cell>
          <cell r="B8716">
            <v>2876931</v>
          </cell>
          <cell r="C8716">
            <v>44267</v>
          </cell>
        </row>
        <row r="8717">
          <cell r="A8717" t="str">
            <v>USDINR2131267.75PE</v>
          </cell>
          <cell r="B8717">
            <v>2877187</v>
          </cell>
          <cell r="C8717">
            <v>44267</v>
          </cell>
        </row>
        <row r="8718">
          <cell r="A8718" t="str">
            <v>USDINR2131267CE</v>
          </cell>
          <cell r="B8718">
            <v>1421571</v>
          </cell>
          <cell r="C8718">
            <v>44267</v>
          </cell>
        </row>
        <row r="8719">
          <cell r="A8719" t="str">
            <v>USDINR2131267PE</v>
          </cell>
          <cell r="B8719">
            <v>1421827</v>
          </cell>
          <cell r="C8719">
            <v>44267</v>
          </cell>
        </row>
        <row r="8720">
          <cell r="A8720" t="str">
            <v>USDINR2131268.25CE</v>
          </cell>
          <cell r="B8720">
            <v>2877955</v>
          </cell>
          <cell r="C8720">
            <v>44267</v>
          </cell>
        </row>
        <row r="8721">
          <cell r="A8721" t="str">
            <v>USDINR2131268.25PE</v>
          </cell>
          <cell r="B8721">
            <v>2878211</v>
          </cell>
          <cell r="C8721">
            <v>44267</v>
          </cell>
        </row>
        <row r="8722">
          <cell r="A8722" t="str">
            <v>USDINR2131268.5CE</v>
          </cell>
          <cell r="B8722">
            <v>2878467</v>
          </cell>
          <cell r="C8722">
            <v>44267</v>
          </cell>
        </row>
        <row r="8723">
          <cell r="A8723" t="str">
            <v>USDINR2131268.5PE</v>
          </cell>
          <cell r="B8723">
            <v>2878723</v>
          </cell>
          <cell r="C8723">
            <v>44267</v>
          </cell>
        </row>
        <row r="8724">
          <cell r="A8724" t="str">
            <v>USDINR2131268.75CE</v>
          </cell>
          <cell r="B8724">
            <v>2878979</v>
          </cell>
          <cell r="C8724">
            <v>44267</v>
          </cell>
        </row>
        <row r="8725">
          <cell r="A8725" t="str">
            <v>USDINR2131268.75PE</v>
          </cell>
          <cell r="B8725">
            <v>2879235</v>
          </cell>
          <cell r="C8725">
            <v>44267</v>
          </cell>
        </row>
        <row r="8726">
          <cell r="A8726" t="str">
            <v>USDINR2131268CE</v>
          </cell>
          <cell r="B8726">
            <v>2877443</v>
          </cell>
          <cell r="C8726">
            <v>44267</v>
          </cell>
        </row>
        <row r="8727">
          <cell r="A8727" t="str">
            <v>USDINR2131268PE</v>
          </cell>
          <cell r="B8727">
            <v>2877699</v>
          </cell>
          <cell r="C8727">
            <v>44267</v>
          </cell>
        </row>
        <row r="8728">
          <cell r="A8728" t="str">
            <v>USDINR2131269.25CE</v>
          </cell>
          <cell r="B8728">
            <v>2880003</v>
          </cell>
          <cell r="C8728">
            <v>44267</v>
          </cell>
        </row>
        <row r="8729">
          <cell r="A8729" t="str">
            <v>USDINR2131269.25PE</v>
          </cell>
          <cell r="B8729">
            <v>2880259</v>
          </cell>
          <cell r="C8729">
            <v>44267</v>
          </cell>
        </row>
        <row r="8730">
          <cell r="A8730" t="str">
            <v>USDINR2131269.5CE</v>
          </cell>
          <cell r="B8730">
            <v>2880515</v>
          </cell>
          <cell r="C8730">
            <v>44267</v>
          </cell>
        </row>
        <row r="8731">
          <cell r="A8731" t="str">
            <v>USDINR2131269.5PE</v>
          </cell>
          <cell r="B8731">
            <v>2880771</v>
          </cell>
          <cell r="C8731">
            <v>44267</v>
          </cell>
        </row>
        <row r="8732">
          <cell r="A8732" t="str">
            <v>USDINR2131269.75CE</v>
          </cell>
          <cell r="B8732">
            <v>2881027</v>
          </cell>
          <cell r="C8732">
            <v>44267</v>
          </cell>
        </row>
        <row r="8733">
          <cell r="A8733" t="str">
            <v>USDINR2131269.75PE</v>
          </cell>
          <cell r="B8733">
            <v>2881283</v>
          </cell>
          <cell r="C8733">
            <v>44267</v>
          </cell>
        </row>
        <row r="8734">
          <cell r="A8734" t="str">
            <v>USDINR2131269CE</v>
          </cell>
          <cell r="B8734">
            <v>2879491</v>
          </cell>
          <cell r="C8734">
            <v>44267</v>
          </cell>
        </row>
        <row r="8735">
          <cell r="A8735" t="str">
            <v>USDINR2131269PE</v>
          </cell>
          <cell r="B8735">
            <v>2879747</v>
          </cell>
          <cell r="C8735">
            <v>44267</v>
          </cell>
        </row>
        <row r="8736">
          <cell r="A8736" t="str">
            <v>USDINR2131270.25CE</v>
          </cell>
          <cell r="B8736">
            <v>2882051</v>
          </cell>
          <cell r="C8736">
            <v>44267</v>
          </cell>
        </row>
        <row r="8737">
          <cell r="A8737" t="str">
            <v>USDINR2131270.25PE</v>
          </cell>
          <cell r="B8737">
            <v>2882307</v>
          </cell>
          <cell r="C8737">
            <v>44267</v>
          </cell>
        </row>
        <row r="8738">
          <cell r="A8738" t="str">
            <v>USDINR2131270.5CE</v>
          </cell>
          <cell r="B8738">
            <v>3133443</v>
          </cell>
          <cell r="C8738">
            <v>44267</v>
          </cell>
        </row>
        <row r="8739">
          <cell r="A8739" t="str">
            <v>USDINR2131270.5PE</v>
          </cell>
          <cell r="B8739">
            <v>3133699</v>
          </cell>
          <cell r="C8739">
            <v>44267</v>
          </cell>
        </row>
        <row r="8740">
          <cell r="A8740" t="str">
            <v>USDINR2131270.75CE</v>
          </cell>
          <cell r="B8740">
            <v>3133955</v>
          </cell>
          <cell r="C8740">
            <v>44267</v>
          </cell>
        </row>
        <row r="8741">
          <cell r="A8741" t="str">
            <v>USDINR2131270.75PE</v>
          </cell>
          <cell r="B8741">
            <v>3134211</v>
          </cell>
          <cell r="C8741">
            <v>44267</v>
          </cell>
        </row>
        <row r="8742">
          <cell r="A8742" t="str">
            <v>USDINR2131270CE</v>
          </cell>
          <cell r="B8742">
            <v>2881539</v>
          </cell>
          <cell r="C8742">
            <v>44267</v>
          </cell>
        </row>
        <row r="8743">
          <cell r="A8743" t="str">
            <v>USDINR2131270PE</v>
          </cell>
          <cell r="B8743">
            <v>2881795</v>
          </cell>
          <cell r="C8743">
            <v>44267</v>
          </cell>
        </row>
        <row r="8744">
          <cell r="A8744" t="str">
            <v>USDINR2131271.25CE</v>
          </cell>
          <cell r="B8744">
            <v>3134979</v>
          </cell>
          <cell r="C8744">
            <v>44267</v>
          </cell>
        </row>
        <row r="8745">
          <cell r="A8745" t="str">
            <v>USDINR2131271.25PE</v>
          </cell>
          <cell r="B8745">
            <v>3135235</v>
          </cell>
          <cell r="C8745">
            <v>44267</v>
          </cell>
        </row>
        <row r="8746">
          <cell r="A8746" t="str">
            <v>USDINR2131271.5CE</v>
          </cell>
          <cell r="B8746">
            <v>3135491</v>
          </cell>
          <cell r="C8746">
            <v>44267</v>
          </cell>
        </row>
        <row r="8747">
          <cell r="A8747" t="str">
            <v>USDINR2131271.5PE</v>
          </cell>
          <cell r="B8747">
            <v>3135747</v>
          </cell>
          <cell r="C8747">
            <v>44267</v>
          </cell>
        </row>
        <row r="8748">
          <cell r="A8748" t="str">
            <v>USDINR2131271.75CE</v>
          </cell>
          <cell r="B8748">
            <v>3136003</v>
          </cell>
          <cell r="C8748">
            <v>44267</v>
          </cell>
        </row>
        <row r="8749">
          <cell r="A8749" t="str">
            <v>USDINR2131271.75PE</v>
          </cell>
          <cell r="B8749">
            <v>3136259</v>
          </cell>
          <cell r="C8749">
            <v>44267</v>
          </cell>
        </row>
        <row r="8750">
          <cell r="A8750" t="str">
            <v>USDINR2131271CE</v>
          </cell>
          <cell r="B8750">
            <v>3134467</v>
          </cell>
          <cell r="C8750">
            <v>44267</v>
          </cell>
        </row>
        <row r="8751">
          <cell r="A8751" t="str">
            <v>USDINR2131271PE</v>
          </cell>
          <cell r="B8751">
            <v>3134723</v>
          </cell>
          <cell r="C8751">
            <v>44267</v>
          </cell>
        </row>
        <row r="8752">
          <cell r="A8752" t="str">
            <v>USDINR2131272.25CE</v>
          </cell>
          <cell r="B8752">
            <v>3137027</v>
          </cell>
          <cell r="C8752">
            <v>44267</v>
          </cell>
        </row>
        <row r="8753">
          <cell r="A8753" t="str">
            <v>USDINR2131272.25PE</v>
          </cell>
          <cell r="B8753">
            <v>3137283</v>
          </cell>
          <cell r="C8753">
            <v>44267</v>
          </cell>
        </row>
        <row r="8754">
          <cell r="A8754" t="str">
            <v>USDINR2131272.5CE</v>
          </cell>
          <cell r="B8754">
            <v>3137539</v>
          </cell>
          <cell r="C8754">
            <v>44267</v>
          </cell>
        </row>
        <row r="8755">
          <cell r="A8755" t="str">
            <v>USDINR2131272.5PE</v>
          </cell>
          <cell r="B8755">
            <v>3137795</v>
          </cell>
          <cell r="C8755">
            <v>44267</v>
          </cell>
        </row>
        <row r="8756">
          <cell r="A8756" t="str">
            <v>USDINR2131272.75CE</v>
          </cell>
          <cell r="B8756">
            <v>3138051</v>
          </cell>
          <cell r="C8756">
            <v>44267</v>
          </cell>
        </row>
        <row r="8757">
          <cell r="A8757" t="str">
            <v>USDINR2131272.75PE</v>
          </cell>
          <cell r="B8757">
            <v>3138307</v>
          </cell>
          <cell r="C8757">
            <v>44267</v>
          </cell>
        </row>
        <row r="8758">
          <cell r="A8758" t="str">
            <v>USDINR2131272CE</v>
          </cell>
          <cell r="B8758">
            <v>3136515</v>
          </cell>
          <cell r="C8758">
            <v>44267</v>
          </cell>
        </row>
        <row r="8759">
          <cell r="A8759" t="str">
            <v>USDINR2131272PE</v>
          </cell>
          <cell r="B8759">
            <v>3136771</v>
          </cell>
          <cell r="C8759">
            <v>44267</v>
          </cell>
        </row>
        <row r="8760">
          <cell r="A8760" t="str">
            <v>USDINR2131273.25CE</v>
          </cell>
          <cell r="B8760">
            <v>3139075</v>
          </cell>
          <cell r="C8760">
            <v>44267</v>
          </cell>
        </row>
        <row r="8761">
          <cell r="A8761" t="str">
            <v>USDINR2131273.25PE</v>
          </cell>
          <cell r="B8761">
            <v>3139331</v>
          </cell>
          <cell r="C8761">
            <v>44267</v>
          </cell>
        </row>
        <row r="8762">
          <cell r="A8762" t="str">
            <v>USDINR2131273.5CE</v>
          </cell>
          <cell r="B8762">
            <v>3139587</v>
          </cell>
          <cell r="C8762">
            <v>44267</v>
          </cell>
        </row>
        <row r="8763">
          <cell r="A8763" t="str">
            <v>USDINR2131273.5PE</v>
          </cell>
          <cell r="B8763">
            <v>3139843</v>
          </cell>
          <cell r="C8763">
            <v>44267</v>
          </cell>
        </row>
        <row r="8764">
          <cell r="A8764" t="str">
            <v>USDINR2131273.75CE</v>
          </cell>
          <cell r="B8764">
            <v>3140099</v>
          </cell>
          <cell r="C8764">
            <v>44267</v>
          </cell>
        </row>
        <row r="8765">
          <cell r="A8765" t="str">
            <v>USDINR2131273.75PE</v>
          </cell>
          <cell r="B8765">
            <v>3140355</v>
          </cell>
          <cell r="C8765">
            <v>44267</v>
          </cell>
        </row>
        <row r="8766">
          <cell r="A8766" t="str">
            <v>USDINR2131273CE</v>
          </cell>
          <cell r="B8766">
            <v>3138563</v>
          </cell>
          <cell r="C8766">
            <v>44267</v>
          </cell>
        </row>
        <row r="8767">
          <cell r="A8767" t="str">
            <v>USDINR2131273PE</v>
          </cell>
          <cell r="B8767">
            <v>3138819</v>
          </cell>
          <cell r="C8767">
            <v>44267</v>
          </cell>
        </row>
        <row r="8768">
          <cell r="A8768" t="str">
            <v>USDINR2131274.25CE</v>
          </cell>
          <cell r="B8768">
            <v>3141123</v>
          </cell>
          <cell r="C8768">
            <v>44267</v>
          </cell>
        </row>
        <row r="8769">
          <cell r="A8769" t="str">
            <v>USDINR2131274.25PE</v>
          </cell>
          <cell r="B8769">
            <v>3141379</v>
          </cell>
          <cell r="C8769">
            <v>44267</v>
          </cell>
        </row>
        <row r="8770">
          <cell r="A8770" t="str">
            <v>USDINR2131274.5CE</v>
          </cell>
          <cell r="B8770">
            <v>3141635</v>
          </cell>
          <cell r="C8770">
            <v>44267</v>
          </cell>
        </row>
        <row r="8771">
          <cell r="A8771" t="str">
            <v>USDINR2131274.5PE</v>
          </cell>
          <cell r="B8771">
            <v>3141891</v>
          </cell>
          <cell r="C8771">
            <v>44267</v>
          </cell>
        </row>
        <row r="8772">
          <cell r="A8772" t="str">
            <v>USDINR2131274.75CE</v>
          </cell>
          <cell r="B8772">
            <v>3142147</v>
          </cell>
          <cell r="C8772">
            <v>44267</v>
          </cell>
        </row>
        <row r="8773">
          <cell r="A8773" t="str">
            <v>USDINR2131274.75PE</v>
          </cell>
          <cell r="B8773">
            <v>3142403</v>
          </cell>
          <cell r="C8773">
            <v>44267</v>
          </cell>
        </row>
        <row r="8774">
          <cell r="A8774" t="str">
            <v>USDINR2131274CE</v>
          </cell>
          <cell r="B8774">
            <v>3140611</v>
          </cell>
          <cell r="C8774">
            <v>44267</v>
          </cell>
        </row>
        <row r="8775">
          <cell r="A8775" t="str">
            <v>USDINR2131274PE</v>
          </cell>
          <cell r="B8775">
            <v>3140867</v>
          </cell>
          <cell r="C8775">
            <v>44267</v>
          </cell>
        </row>
        <row r="8776">
          <cell r="A8776" t="str">
            <v>USDINR2131275.25CE</v>
          </cell>
          <cell r="B8776">
            <v>3143171</v>
          </cell>
          <cell r="C8776">
            <v>44267</v>
          </cell>
        </row>
        <row r="8777">
          <cell r="A8777" t="str">
            <v>USDINR2131275.25PE</v>
          </cell>
          <cell r="B8777">
            <v>3143427</v>
          </cell>
          <cell r="C8777">
            <v>44267</v>
          </cell>
        </row>
        <row r="8778">
          <cell r="A8778" t="str">
            <v>USDINR2131275.5CE</v>
          </cell>
          <cell r="B8778">
            <v>3143683</v>
          </cell>
          <cell r="C8778">
            <v>44267</v>
          </cell>
        </row>
        <row r="8779">
          <cell r="A8779" t="str">
            <v>USDINR2131275.5PE</v>
          </cell>
          <cell r="B8779">
            <v>3143939</v>
          </cell>
          <cell r="C8779">
            <v>44267</v>
          </cell>
        </row>
        <row r="8780">
          <cell r="A8780" t="str">
            <v>USDINR2131275.75CE</v>
          </cell>
          <cell r="B8780">
            <v>3144195</v>
          </cell>
          <cell r="C8780">
            <v>44267</v>
          </cell>
        </row>
        <row r="8781">
          <cell r="A8781" t="str">
            <v>USDINR2131275.75PE</v>
          </cell>
          <cell r="B8781">
            <v>3144451</v>
          </cell>
          <cell r="C8781">
            <v>44267</v>
          </cell>
        </row>
        <row r="8782">
          <cell r="A8782" t="str">
            <v>USDINR2131275CE</v>
          </cell>
          <cell r="B8782">
            <v>3142659</v>
          </cell>
          <cell r="C8782">
            <v>44267</v>
          </cell>
        </row>
        <row r="8783">
          <cell r="A8783" t="str">
            <v>USDINR2131275PE</v>
          </cell>
          <cell r="B8783">
            <v>3142915</v>
          </cell>
          <cell r="C8783">
            <v>44267</v>
          </cell>
        </row>
        <row r="8784">
          <cell r="A8784" t="str">
            <v>USDINR2131276.25CE</v>
          </cell>
          <cell r="B8784">
            <v>3145219</v>
          </cell>
          <cell r="C8784">
            <v>44267</v>
          </cell>
        </row>
        <row r="8785">
          <cell r="A8785" t="str">
            <v>USDINR2131276.25PE</v>
          </cell>
          <cell r="B8785">
            <v>3145475</v>
          </cell>
          <cell r="C8785">
            <v>44267</v>
          </cell>
        </row>
        <row r="8786">
          <cell r="A8786" t="str">
            <v>USDINR2131276.5CE</v>
          </cell>
          <cell r="B8786">
            <v>3145731</v>
          </cell>
          <cell r="C8786">
            <v>44267</v>
          </cell>
        </row>
        <row r="8787">
          <cell r="A8787" t="str">
            <v>USDINR2131276.5PE</v>
          </cell>
          <cell r="B8787">
            <v>3145987</v>
          </cell>
          <cell r="C8787">
            <v>44267</v>
          </cell>
        </row>
        <row r="8788">
          <cell r="A8788" t="str">
            <v>USDINR2131276.75CE</v>
          </cell>
          <cell r="B8788">
            <v>3146243</v>
          </cell>
          <cell r="C8788">
            <v>44267</v>
          </cell>
        </row>
        <row r="8789">
          <cell r="A8789" t="str">
            <v>USDINR2131276.75PE</v>
          </cell>
          <cell r="B8789">
            <v>3146499</v>
          </cell>
          <cell r="C8789">
            <v>44267</v>
          </cell>
        </row>
        <row r="8790">
          <cell r="A8790" t="str">
            <v>USDINR2131276CE</v>
          </cell>
          <cell r="B8790">
            <v>3144707</v>
          </cell>
          <cell r="C8790">
            <v>44267</v>
          </cell>
        </row>
        <row r="8791">
          <cell r="A8791" t="str">
            <v>USDINR2131276PE</v>
          </cell>
          <cell r="B8791">
            <v>3144963</v>
          </cell>
          <cell r="C8791">
            <v>44267</v>
          </cell>
        </row>
        <row r="8792">
          <cell r="A8792" t="str">
            <v>USDINR2131277.25CE</v>
          </cell>
          <cell r="B8792">
            <v>3147267</v>
          </cell>
          <cell r="C8792">
            <v>44267</v>
          </cell>
        </row>
        <row r="8793">
          <cell r="A8793" t="str">
            <v>USDINR2131277.25PE</v>
          </cell>
          <cell r="B8793">
            <v>3147523</v>
          </cell>
          <cell r="C8793">
            <v>44267</v>
          </cell>
        </row>
        <row r="8794">
          <cell r="A8794" t="str">
            <v>USDINR2131277.5CE</v>
          </cell>
          <cell r="B8794">
            <v>3147779</v>
          </cell>
          <cell r="C8794">
            <v>44267</v>
          </cell>
        </row>
        <row r="8795">
          <cell r="A8795" t="str">
            <v>USDINR2131277.5PE</v>
          </cell>
          <cell r="B8795">
            <v>3148035</v>
          </cell>
          <cell r="C8795">
            <v>44267</v>
          </cell>
        </row>
        <row r="8796">
          <cell r="A8796" t="str">
            <v>USDINR2131277.75CE</v>
          </cell>
          <cell r="B8796">
            <v>3148291</v>
          </cell>
          <cell r="C8796">
            <v>44267</v>
          </cell>
        </row>
        <row r="8797">
          <cell r="A8797" t="str">
            <v>USDINR2131277.75PE</v>
          </cell>
          <cell r="B8797">
            <v>3148547</v>
          </cell>
          <cell r="C8797">
            <v>44267</v>
          </cell>
        </row>
        <row r="8798">
          <cell r="A8798" t="str">
            <v>USDINR2131277CE</v>
          </cell>
          <cell r="B8798">
            <v>3146755</v>
          </cell>
          <cell r="C8798">
            <v>44267</v>
          </cell>
        </row>
        <row r="8799">
          <cell r="A8799" t="str">
            <v>USDINR2131277PE</v>
          </cell>
          <cell r="B8799">
            <v>3147011</v>
          </cell>
          <cell r="C8799">
            <v>44267</v>
          </cell>
        </row>
        <row r="8800">
          <cell r="A8800" t="str">
            <v>USDINR2131278.25CE</v>
          </cell>
          <cell r="B8800">
            <v>3149315</v>
          </cell>
          <cell r="C8800">
            <v>44267</v>
          </cell>
        </row>
        <row r="8801">
          <cell r="A8801" t="str">
            <v>USDINR2131278.25PE</v>
          </cell>
          <cell r="B8801">
            <v>3149571</v>
          </cell>
          <cell r="C8801">
            <v>44267</v>
          </cell>
        </row>
        <row r="8802">
          <cell r="A8802" t="str">
            <v>USDINR2131278.5CE</v>
          </cell>
          <cell r="B8802">
            <v>3149827</v>
          </cell>
          <cell r="C8802">
            <v>44267</v>
          </cell>
        </row>
        <row r="8803">
          <cell r="A8803" t="str">
            <v>USDINR2131278.5PE</v>
          </cell>
          <cell r="B8803">
            <v>3150083</v>
          </cell>
          <cell r="C8803">
            <v>44267</v>
          </cell>
        </row>
        <row r="8804">
          <cell r="A8804" t="str">
            <v>USDINR2131278.75CE</v>
          </cell>
          <cell r="B8804">
            <v>3150339</v>
          </cell>
          <cell r="C8804">
            <v>44267</v>
          </cell>
        </row>
        <row r="8805">
          <cell r="A8805" t="str">
            <v>USDINR2131278.75PE</v>
          </cell>
          <cell r="B8805">
            <v>3150595</v>
          </cell>
          <cell r="C8805">
            <v>44267</v>
          </cell>
        </row>
        <row r="8806">
          <cell r="A8806" t="str">
            <v>USDINR2131278CE</v>
          </cell>
          <cell r="B8806">
            <v>3148803</v>
          </cell>
          <cell r="C8806">
            <v>44267</v>
          </cell>
        </row>
        <row r="8807">
          <cell r="A8807" t="str">
            <v>USDINR2131278PE</v>
          </cell>
          <cell r="B8807">
            <v>3149059</v>
          </cell>
          <cell r="C8807">
            <v>44267</v>
          </cell>
        </row>
        <row r="8808">
          <cell r="A8808" t="str">
            <v>USDINR2131279.25CE</v>
          </cell>
          <cell r="B8808">
            <v>3151363</v>
          </cell>
          <cell r="C8808">
            <v>44267</v>
          </cell>
        </row>
        <row r="8809">
          <cell r="A8809" t="str">
            <v>USDINR2131279.25PE</v>
          </cell>
          <cell r="B8809">
            <v>3151619</v>
          </cell>
          <cell r="C8809">
            <v>44267</v>
          </cell>
        </row>
        <row r="8810">
          <cell r="A8810" t="str">
            <v>USDINR2131279.5CE</v>
          </cell>
          <cell r="B8810">
            <v>3151875</v>
          </cell>
          <cell r="C8810">
            <v>44267</v>
          </cell>
        </row>
        <row r="8811">
          <cell r="A8811" t="str">
            <v>USDINR2131279.5PE</v>
          </cell>
          <cell r="B8811">
            <v>3152131</v>
          </cell>
          <cell r="C8811">
            <v>44267</v>
          </cell>
        </row>
        <row r="8812">
          <cell r="A8812" t="str">
            <v>USDINR2131279.75CE</v>
          </cell>
          <cell r="B8812">
            <v>3152387</v>
          </cell>
          <cell r="C8812">
            <v>44267</v>
          </cell>
        </row>
        <row r="8813">
          <cell r="A8813" t="str">
            <v>USDINR2131279.75PE</v>
          </cell>
          <cell r="B8813">
            <v>3152643</v>
          </cell>
          <cell r="C8813">
            <v>44267</v>
          </cell>
        </row>
        <row r="8814">
          <cell r="A8814" t="str">
            <v>USDINR2131279CE</v>
          </cell>
          <cell r="B8814">
            <v>3150851</v>
          </cell>
          <cell r="C8814">
            <v>44267</v>
          </cell>
        </row>
        <row r="8815">
          <cell r="A8815" t="str">
            <v>USDINR2131279PE</v>
          </cell>
          <cell r="B8815">
            <v>3151107</v>
          </cell>
          <cell r="C8815">
            <v>44267</v>
          </cell>
        </row>
        <row r="8816">
          <cell r="A8816" t="str">
            <v>USDINR2131966.25CE</v>
          </cell>
          <cell r="B8816">
            <v>3467523</v>
          </cell>
          <cell r="C8816">
            <v>44274</v>
          </cell>
        </row>
        <row r="8817">
          <cell r="A8817" t="str">
            <v>USDINR2131966.25PE</v>
          </cell>
          <cell r="B8817">
            <v>3467779</v>
          </cell>
          <cell r="C8817">
            <v>44274</v>
          </cell>
        </row>
        <row r="8818">
          <cell r="A8818" t="str">
            <v>USDINR2131966.5CE</v>
          </cell>
          <cell r="B8818">
            <v>3126531</v>
          </cell>
          <cell r="C8818">
            <v>44274</v>
          </cell>
        </row>
        <row r="8819">
          <cell r="A8819" t="str">
            <v>USDINR2131966.5PE</v>
          </cell>
          <cell r="B8819">
            <v>3126787</v>
          </cell>
          <cell r="C8819">
            <v>44274</v>
          </cell>
        </row>
        <row r="8820">
          <cell r="A8820" t="str">
            <v>USDINR2131966.75CE</v>
          </cell>
          <cell r="B8820">
            <v>1105667</v>
          </cell>
          <cell r="C8820">
            <v>44274</v>
          </cell>
        </row>
        <row r="8821">
          <cell r="A8821" t="str">
            <v>USDINR2131966.75PE</v>
          </cell>
          <cell r="B8821">
            <v>1108995</v>
          </cell>
          <cell r="C8821">
            <v>44274</v>
          </cell>
        </row>
        <row r="8822">
          <cell r="A8822" t="str">
            <v>USDINR2131967.25CE</v>
          </cell>
          <cell r="B8822">
            <v>1422595</v>
          </cell>
          <cell r="C8822">
            <v>44274</v>
          </cell>
        </row>
        <row r="8823">
          <cell r="A8823" t="str">
            <v>USDINR2131967.25PE</v>
          </cell>
          <cell r="B8823">
            <v>1422851</v>
          </cell>
          <cell r="C8823">
            <v>44274</v>
          </cell>
        </row>
        <row r="8824">
          <cell r="A8824" t="str">
            <v>USDINR2131967.5CE</v>
          </cell>
          <cell r="B8824">
            <v>1423107</v>
          </cell>
          <cell r="C8824">
            <v>44274</v>
          </cell>
        </row>
        <row r="8825">
          <cell r="A8825" t="str">
            <v>USDINR2131967.5PE</v>
          </cell>
          <cell r="B8825">
            <v>1423363</v>
          </cell>
          <cell r="C8825">
            <v>44274</v>
          </cell>
        </row>
        <row r="8826">
          <cell r="A8826" t="str">
            <v>USDINR2131967.75CE</v>
          </cell>
          <cell r="B8826">
            <v>1424131</v>
          </cell>
          <cell r="C8826">
            <v>44274</v>
          </cell>
        </row>
        <row r="8827">
          <cell r="A8827" t="str">
            <v>USDINR2131967.75PE</v>
          </cell>
          <cell r="B8827">
            <v>1424387</v>
          </cell>
          <cell r="C8827">
            <v>44274</v>
          </cell>
        </row>
        <row r="8828">
          <cell r="A8828" t="str">
            <v>USDINR2131967CE</v>
          </cell>
          <cell r="B8828">
            <v>1422083</v>
          </cell>
          <cell r="C8828">
            <v>44274</v>
          </cell>
        </row>
        <row r="8829">
          <cell r="A8829" t="str">
            <v>USDINR2131967PE</v>
          </cell>
          <cell r="B8829">
            <v>1422339</v>
          </cell>
          <cell r="C8829">
            <v>44274</v>
          </cell>
        </row>
        <row r="8830">
          <cell r="A8830" t="str">
            <v>USDINR2131968.25CE</v>
          </cell>
          <cell r="B8830">
            <v>1467139</v>
          </cell>
          <cell r="C8830">
            <v>44274</v>
          </cell>
        </row>
        <row r="8831">
          <cell r="A8831" t="str">
            <v>USDINR2131968.25PE</v>
          </cell>
          <cell r="B8831">
            <v>1469955</v>
          </cell>
          <cell r="C8831">
            <v>44274</v>
          </cell>
        </row>
        <row r="8832">
          <cell r="A8832" t="str">
            <v>USDINR2131968.5CE</v>
          </cell>
          <cell r="B8832">
            <v>1473283</v>
          </cell>
          <cell r="C8832">
            <v>44274</v>
          </cell>
        </row>
        <row r="8833">
          <cell r="A8833" t="str">
            <v>USDINR2131968.5PE</v>
          </cell>
          <cell r="B8833">
            <v>1473539</v>
          </cell>
          <cell r="C8833">
            <v>44274</v>
          </cell>
        </row>
        <row r="8834">
          <cell r="A8834" t="str">
            <v>USDINR2131968.75CE</v>
          </cell>
          <cell r="B8834">
            <v>1597187</v>
          </cell>
          <cell r="C8834">
            <v>44274</v>
          </cell>
        </row>
        <row r="8835">
          <cell r="A8835" t="str">
            <v>USDINR2131968.75PE</v>
          </cell>
          <cell r="B8835">
            <v>1597443</v>
          </cell>
          <cell r="C8835">
            <v>44274</v>
          </cell>
        </row>
        <row r="8836">
          <cell r="A8836" t="str">
            <v>USDINR2131968CE</v>
          </cell>
          <cell r="B8836">
            <v>1455619</v>
          </cell>
          <cell r="C8836">
            <v>44274</v>
          </cell>
        </row>
        <row r="8837">
          <cell r="A8837" t="str">
            <v>USDINR2131968PE</v>
          </cell>
          <cell r="B8837">
            <v>1455875</v>
          </cell>
          <cell r="C8837">
            <v>44274</v>
          </cell>
        </row>
        <row r="8838">
          <cell r="A8838" t="str">
            <v>USDINR2131969.25CE</v>
          </cell>
          <cell r="B8838">
            <v>1598211</v>
          </cell>
          <cell r="C8838">
            <v>44274</v>
          </cell>
        </row>
        <row r="8839">
          <cell r="A8839" t="str">
            <v>USDINR2131969.25PE</v>
          </cell>
          <cell r="B8839">
            <v>1598467</v>
          </cell>
          <cell r="C8839">
            <v>44274</v>
          </cell>
        </row>
        <row r="8840">
          <cell r="A8840" t="str">
            <v>USDINR2131969.5CE</v>
          </cell>
          <cell r="B8840">
            <v>1598723</v>
          </cell>
          <cell r="C8840">
            <v>44274</v>
          </cell>
        </row>
        <row r="8841">
          <cell r="A8841" t="str">
            <v>USDINR2131969.5PE</v>
          </cell>
          <cell r="B8841">
            <v>1598979</v>
          </cell>
          <cell r="C8841">
            <v>44274</v>
          </cell>
        </row>
        <row r="8842">
          <cell r="A8842" t="str">
            <v>USDINR2131969.75CE</v>
          </cell>
          <cell r="B8842">
            <v>1599235</v>
          </cell>
          <cell r="C8842">
            <v>44274</v>
          </cell>
        </row>
        <row r="8843">
          <cell r="A8843" t="str">
            <v>USDINR2131969.75PE</v>
          </cell>
          <cell r="B8843">
            <v>1599491</v>
          </cell>
          <cell r="C8843">
            <v>44274</v>
          </cell>
        </row>
        <row r="8844">
          <cell r="A8844" t="str">
            <v>USDINR2131969CE</v>
          </cell>
          <cell r="B8844">
            <v>1597699</v>
          </cell>
          <cell r="C8844">
            <v>44274</v>
          </cell>
        </row>
        <row r="8845">
          <cell r="A8845" t="str">
            <v>USDINR2131969PE</v>
          </cell>
          <cell r="B8845">
            <v>1597955</v>
          </cell>
          <cell r="C8845">
            <v>44274</v>
          </cell>
        </row>
        <row r="8846">
          <cell r="A8846" t="str">
            <v>USDINR2131970.25CE</v>
          </cell>
          <cell r="B8846">
            <v>1636611</v>
          </cell>
          <cell r="C8846">
            <v>44274</v>
          </cell>
        </row>
        <row r="8847">
          <cell r="A8847" t="str">
            <v>USDINR2131970.25PE</v>
          </cell>
          <cell r="B8847">
            <v>1636867</v>
          </cell>
          <cell r="C8847">
            <v>44274</v>
          </cell>
        </row>
        <row r="8848">
          <cell r="A8848" t="str">
            <v>USDINR2131970.5CE</v>
          </cell>
          <cell r="B8848">
            <v>1637123</v>
          </cell>
          <cell r="C8848">
            <v>44274</v>
          </cell>
        </row>
        <row r="8849">
          <cell r="A8849" t="str">
            <v>USDINR2131970.5PE</v>
          </cell>
          <cell r="B8849">
            <v>1637379</v>
          </cell>
          <cell r="C8849">
            <v>44274</v>
          </cell>
        </row>
        <row r="8850">
          <cell r="A8850" t="str">
            <v>USDINR2131970.75CE</v>
          </cell>
          <cell r="B8850">
            <v>1637635</v>
          </cell>
          <cell r="C8850">
            <v>44274</v>
          </cell>
        </row>
        <row r="8851">
          <cell r="A8851" t="str">
            <v>USDINR2131970.75PE</v>
          </cell>
          <cell r="B8851">
            <v>1637891</v>
          </cell>
          <cell r="C8851">
            <v>44274</v>
          </cell>
        </row>
        <row r="8852">
          <cell r="A8852" t="str">
            <v>USDINR2131970CE</v>
          </cell>
          <cell r="B8852">
            <v>1603587</v>
          </cell>
          <cell r="C8852">
            <v>44274</v>
          </cell>
        </row>
        <row r="8853">
          <cell r="A8853" t="str">
            <v>USDINR2131970PE</v>
          </cell>
          <cell r="B8853">
            <v>1603843</v>
          </cell>
          <cell r="C8853">
            <v>44274</v>
          </cell>
        </row>
        <row r="8854">
          <cell r="A8854" t="str">
            <v>USDINR2131971.25CE</v>
          </cell>
          <cell r="B8854">
            <v>1638659</v>
          </cell>
          <cell r="C8854">
            <v>44274</v>
          </cell>
        </row>
        <row r="8855">
          <cell r="A8855" t="str">
            <v>USDINR2131971.25PE</v>
          </cell>
          <cell r="B8855">
            <v>1638915</v>
          </cell>
          <cell r="C8855">
            <v>44274</v>
          </cell>
        </row>
        <row r="8856">
          <cell r="A8856" t="str">
            <v>USDINR2131971.5CE</v>
          </cell>
          <cell r="B8856">
            <v>1677571</v>
          </cell>
          <cell r="C8856">
            <v>44274</v>
          </cell>
        </row>
        <row r="8857">
          <cell r="A8857" t="str">
            <v>USDINR2131971.5PE</v>
          </cell>
          <cell r="B8857">
            <v>1678851</v>
          </cell>
          <cell r="C8857">
            <v>44274</v>
          </cell>
        </row>
        <row r="8858">
          <cell r="A8858" t="str">
            <v>USDINR2131971.75CE</v>
          </cell>
          <cell r="B8858">
            <v>1679107</v>
          </cell>
          <cell r="C8858">
            <v>44274</v>
          </cell>
        </row>
        <row r="8859">
          <cell r="A8859" t="str">
            <v>USDINR2131971.75PE</v>
          </cell>
          <cell r="B8859">
            <v>1778947</v>
          </cell>
          <cell r="C8859">
            <v>44274</v>
          </cell>
        </row>
        <row r="8860">
          <cell r="A8860" t="str">
            <v>USDINR2131971CE</v>
          </cell>
          <cell r="B8860">
            <v>1638147</v>
          </cell>
          <cell r="C8860">
            <v>44274</v>
          </cell>
        </row>
        <row r="8861">
          <cell r="A8861" t="str">
            <v>USDINR2131971PE</v>
          </cell>
          <cell r="B8861">
            <v>1638403</v>
          </cell>
          <cell r="C8861">
            <v>44274</v>
          </cell>
        </row>
        <row r="8862">
          <cell r="A8862" t="str">
            <v>USDINR2131972.25CE</v>
          </cell>
          <cell r="B8862">
            <v>1785603</v>
          </cell>
          <cell r="C8862">
            <v>44274</v>
          </cell>
        </row>
        <row r="8863">
          <cell r="A8863" t="str">
            <v>USDINR2131972.25PE</v>
          </cell>
          <cell r="B8863">
            <v>1822723</v>
          </cell>
          <cell r="C8863">
            <v>44274</v>
          </cell>
        </row>
        <row r="8864">
          <cell r="A8864" t="str">
            <v>USDINR2131972.5CE</v>
          </cell>
          <cell r="B8864">
            <v>1822979</v>
          </cell>
          <cell r="C8864">
            <v>44274</v>
          </cell>
        </row>
        <row r="8865">
          <cell r="A8865" t="str">
            <v>USDINR2131972.5PE</v>
          </cell>
          <cell r="B8865">
            <v>1823235</v>
          </cell>
          <cell r="C8865">
            <v>44274</v>
          </cell>
        </row>
        <row r="8866">
          <cell r="A8866" t="str">
            <v>USDINR2131972.75CE</v>
          </cell>
          <cell r="B8866">
            <v>1823491</v>
          </cell>
          <cell r="C8866">
            <v>44274</v>
          </cell>
        </row>
        <row r="8867">
          <cell r="A8867" t="str">
            <v>USDINR2131972.75PE</v>
          </cell>
          <cell r="B8867">
            <v>1823747</v>
          </cell>
          <cell r="C8867">
            <v>44274</v>
          </cell>
        </row>
        <row r="8868">
          <cell r="A8868" t="str">
            <v>USDINR2131972CE</v>
          </cell>
          <cell r="B8868">
            <v>1779203</v>
          </cell>
          <cell r="C8868">
            <v>44274</v>
          </cell>
        </row>
        <row r="8869">
          <cell r="A8869" t="str">
            <v>USDINR2131972PE</v>
          </cell>
          <cell r="B8869">
            <v>1785347</v>
          </cell>
          <cell r="C8869">
            <v>44274</v>
          </cell>
        </row>
        <row r="8870">
          <cell r="A8870" t="str">
            <v>USDINR2131973.25CE</v>
          </cell>
          <cell r="B8870">
            <v>1824515</v>
          </cell>
          <cell r="C8870">
            <v>44274</v>
          </cell>
        </row>
        <row r="8871">
          <cell r="A8871" t="str">
            <v>USDINR2131973.25PE</v>
          </cell>
          <cell r="B8871">
            <v>1824771</v>
          </cell>
          <cell r="C8871">
            <v>44274</v>
          </cell>
        </row>
        <row r="8872">
          <cell r="A8872" t="str">
            <v>USDINR2131973.5CE</v>
          </cell>
          <cell r="B8872">
            <v>1825027</v>
          </cell>
          <cell r="C8872">
            <v>44274</v>
          </cell>
        </row>
        <row r="8873">
          <cell r="A8873" t="str">
            <v>USDINR2131973.5PE</v>
          </cell>
          <cell r="B8873">
            <v>1825283</v>
          </cell>
          <cell r="C8873">
            <v>44274</v>
          </cell>
        </row>
        <row r="8874">
          <cell r="A8874" t="str">
            <v>USDINR2131973.75CE</v>
          </cell>
          <cell r="B8874">
            <v>1825539</v>
          </cell>
          <cell r="C8874">
            <v>44274</v>
          </cell>
        </row>
        <row r="8875">
          <cell r="A8875" t="str">
            <v>USDINR2131973.75PE</v>
          </cell>
          <cell r="B8875">
            <v>1825795</v>
          </cell>
          <cell r="C8875">
            <v>44274</v>
          </cell>
        </row>
        <row r="8876">
          <cell r="A8876" t="str">
            <v>USDINR2131973CE</v>
          </cell>
          <cell r="B8876">
            <v>1824003</v>
          </cell>
          <cell r="C8876">
            <v>44274</v>
          </cell>
        </row>
        <row r="8877">
          <cell r="A8877" t="str">
            <v>USDINR2131973PE</v>
          </cell>
          <cell r="B8877">
            <v>1824259</v>
          </cell>
          <cell r="C8877">
            <v>44274</v>
          </cell>
        </row>
        <row r="8878">
          <cell r="A8878" t="str">
            <v>USDINR2131974.25CE</v>
          </cell>
          <cell r="B8878">
            <v>1826563</v>
          </cell>
          <cell r="C8878">
            <v>44274</v>
          </cell>
        </row>
        <row r="8879">
          <cell r="A8879" t="str">
            <v>USDINR2131974.25PE</v>
          </cell>
          <cell r="B8879">
            <v>1826819</v>
          </cell>
          <cell r="C8879">
            <v>44274</v>
          </cell>
        </row>
        <row r="8880">
          <cell r="A8880" t="str">
            <v>USDINR2131974.5CE</v>
          </cell>
          <cell r="B8880">
            <v>1949955</v>
          </cell>
          <cell r="C8880">
            <v>44274</v>
          </cell>
        </row>
        <row r="8881">
          <cell r="A8881" t="str">
            <v>USDINR2131974.5PE</v>
          </cell>
          <cell r="B8881">
            <v>1950211</v>
          </cell>
          <cell r="C8881">
            <v>44274</v>
          </cell>
        </row>
        <row r="8882">
          <cell r="A8882" t="str">
            <v>USDINR2131974.75CE</v>
          </cell>
          <cell r="B8882">
            <v>1950467</v>
          </cell>
          <cell r="C8882">
            <v>44274</v>
          </cell>
        </row>
        <row r="8883">
          <cell r="A8883" t="str">
            <v>USDINR2131974.75PE</v>
          </cell>
          <cell r="B8883">
            <v>1950723</v>
          </cell>
          <cell r="C8883">
            <v>44274</v>
          </cell>
        </row>
        <row r="8884">
          <cell r="A8884" t="str">
            <v>USDINR2131974CE</v>
          </cell>
          <cell r="B8884">
            <v>1826051</v>
          </cell>
          <cell r="C8884">
            <v>44274</v>
          </cell>
        </row>
        <row r="8885">
          <cell r="A8885" t="str">
            <v>USDINR2131974PE</v>
          </cell>
          <cell r="B8885">
            <v>1826307</v>
          </cell>
          <cell r="C8885">
            <v>44274</v>
          </cell>
        </row>
        <row r="8886">
          <cell r="A8886" t="str">
            <v>USDINR2131975.25CE</v>
          </cell>
          <cell r="B8886">
            <v>1951491</v>
          </cell>
          <cell r="C8886">
            <v>44274</v>
          </cell>
        </row>
        <row r="8887">
          <cell r="A8887" t="str">
            <v>USDINR2131975.25PE</v>
          </cell>
          <cell r="B8887">
            <v>1951747</v>
          </cell>
          <cell r="C8887">
            <v>44274</v>
          </cell>
        </row>
        <row r="8888">
          <cell r="A8888" t="str">
            <v>USDINR2131975.5CE</v>
          </cell>
          <cell r="B8888">
            <v>1952003</v>
          </cell>
          <cell r="C8888">
            <v>44274</v>
          </cell>
        </row>
        <row r="8889">
          <cell r="A8889" t="str">
            <v>USDINR2131975.5PE</v>
          </cell>
          <cell r="B8889">
            <v>1952259</v>
          </cell>
          <cell r="C8889">
            <v>44274</v>
          </cell>
        </row>
        <row r="8890">
          <cell r="A8890" t="str">
            <v>USDINR2131975.75CE</v>
          </cell>
          <cell r="B8890">
            <v>1952515</v>
          </cell>
          <cell r="C8890">
            <v>44274</v>
          </cell>
        </row>
        <row r="8891">
          <cell r="A8891" t="str">
            <v>USDINR2131975.75PE</v>
          </cell>
          <cell r="B8891">
            <v>1952771</v>
          </cell>
          <cell r="C8891">
            <v>44274</v>
          </cell>
        </row>
        <row r="8892">
          <cell r="A8892" t="str">
            <v>USDINR2131975CE</v>
          </cell>
          <cell r="B8892">
            <v>1950979</v>
          </cell>
          <cell r="C8892">
            <v>44274</v>
          </cell>
        </row>
        <row r="8893">
          <cell r="A8893" t="str">
            <v>USDINR2131975PE</v>
          </cell>
          <cell r="B8893">
            <v>1951235</v>
          </cell>
          <cell r="C8893">
            <v>44274</v>
          </cell>
        </row>
        <row r="8894">
          <cell r="A8894" t="str">
            <v>USDINR2131976.25CE</v>
          </cell>
          <cell r="B8894">
            <v>1953539</v>
          </cell>
          <cell r="C8894">
            <v>44274</v>
          </cell>
        </row>
        <row r="8895">
          <cell r="A8895" t="str">
            <v>USDINR2131976.25PE</v>
          </cell>
          <cell r="B8895">
            <v>1953795</v>
          </cell>
          <cell r="C8895">
            <v>44274</v>
          </cell>
        </row>
        <row r="8896">
          <cell r="A8896" t="str">
            <v>USDINR2131976.5CE</v>
          </cell>
          <cell r="B8896">
            <v>1954051</v>
          </cell>
          <cell r="C8896">
            <v>44274</v>
          </cell>
        </row>
        <row r="8897">
          <cell r="A8897" t="str">
            <v>USDINR2131976.5PE</v>
          </cell>
          <cell r="B8897">
            <v>1954307</v>
          </cell>
          <cell r="C8897">
            <v>44274</v>
          </cell>
        </row>
        <row r="8898">
          <cell r="A8898" t="str">
            <v>USDINR2131976.75CE</v>
          </cell>
          <cell r="B8898">
            <v>1954563</v>
          </cell>
          <cell r="C8898">
            <v>44274</v>
          </cell>
        </row>
        <row r="8899">
          <cell r="A8899" t="str">
            <v>USDINR2131976.75PE</v>
          </cell>
          <cell r="B8899">
            <v>1954819</v>
          </cell>
          <cell r="C8899">
            <v>44274</v>
          </cell>
        </row>
        <row r="8900">
          <cell r="A8900" t="str">
            <v>USDINR2131976CE</v>
          </cell>
          <cell r="B8900">
            <v>1953027</v>
          </cell>
          <cell r="C8900">
            <v>44274</v>
          </cell>
        </row>
        <row r="8901">
          <cell r="A8901" t="str">
            <v>USDINR2131976PE</v>
          </cell>
          <cell r="B8901">
            <v>1953283</v>
          </cell>
          <cell r="C8901">
            <v>44274</v>
          </cell>
        </row>
        <row r="8902">
          <cell r="A8902" t="str">
            <v>USDINR2131977.25CE</v>
          </cell>
          <cell r="B8902">
            <v>1955587</v>
          </cell>
          <cell r="C8902">
            <v>44274</v>
          </cell>
        </row>
        <row r="8903">
          <cell r="A8903" t="str">
            <v>USDINR2131977.25PE</v>
          </cell>
          <cell r="B8903">
            <v>1955843</v>
          </cell>
          <cell r="C8903">
            <v>44274</v>
          </cell>
        </row>
        <row r="8904">
          <cell r="A8904" t="str">
            <v>USDINR2131977.5CE</v>
          </cell>
          <cell r="B8904">
            <v>1956099</v>
          </cell>
          <cell r="C8904">
            <v>44274</v>
          </cell>
        </row>
        <row r="8905">
          <cell r="A8905" t="str">
            <v>USDINR2131977.5PE</v>
          </cell>
          <cell r="B8905">
            <v>1956355</v>
          </cell>
          <cell r="C8905">
            <v>44274</v>
          </cell>
        </row>
        <row r="8906">
          <cell r="A8906" t="str">
            <v>USDINR2131977.75CE</v>
          </cell>
          <cell r="B8906">
            <v>1956611</v>
          </cell>
          <cell r="C8906">
            <v>44274</v>
          </cell>
        </row>
        <row r="8907">
          <cell r="A8907" t="str">
            <v>USDINR2131977.75PE</v>
          </cell>
          <cell r="B8907">
            <v>1956867</v>
          </cell>
          <cell r="C8907">
            <v>44274</v>
          </cell>
        </row>
        <row r="8908">
          <cell r="A8908" t="str">
            <v>USDINR2131977CE</v>
          </cell>
          <cell r="B8908">
            <v>1955075</v>
          </cell>
          <cell r="C8908">
            <v>44274</v>
          </cell>
        </row>
        <row r="8909">
          <cell r="A8909" t="str">
            <v>USDINR2131977PE</v>
          </cell>
          <cell r="B8909">
            <v>1955331</v>
          </cell>
          <cell r="C8909">
            <v>44274</v>
          </cell>
        </row>
        <row r="8910">
          <cell r="A8910" t="str">
            <v>USDINR2131978.25CE</v>
          </cell>
          <cell r="B8910">
            <v>1957635</v>
          </cell>
          <cell r="C8910">
            <v>44274</v>
          </cell>
        </row>
        <row r="8911">
          <cell r="A8911" t="str">
            <v>USDINR2131978.25PE</v>
          </cell>
          <cell r="B8911">
            <v>1957891</v>
          </cell>
          <cell r="C8911">
            <v>44274</v>
          </cell>
        </row>
        <row r="8912">
          <cell r="A8912" t="str">
            <v>USDINR2131978.5CE</v>
          </cell>
          <cell r="B8912">
            <v>1958147</v>
          </cell>
          <cell r="C8912">
            <v>44274</v>
          </cell>
        </row>
        <row r="8913">
          <cell r="A8913" t="str">
            <v>USDINR2131978.5PE</v>
          </cell>
          <cell r="B8913">
            <v>1958403</v>
          </cell>
          <cell r="C8913">
            <v>44274</v>
          </cell>
        </row>
        <row r="8914">
          <cell r="A8914" t="str">
            <v>USDINR2131978.75CE</v>
          </cell>
          <cell r="B8914">
            <v>1958659</v>
          </cell>
          <cell r="C8914">
            <v>44274</v>
          </cell>
        </row>
        <row r="8915">
          <cell r="A8915" t="str">
            <v>USDINR2131978.75PE</v>
          </cell>
          <cell r="B8915">
            <v>1958915</v>
          </cell>
          <cell r="C8915">
            <v>44274</v>
          </cell>
        </row>
        <row r="8916">
          <cell r="A8916" t="str">
            <v>USDINR2131978CE</v>
          </cell>
          <cell r="B8916">
            <v>1957123</v>
          </cell>
          <cell r="C8916">
            <v>44274</v>
          </cell>
        </row>
        <row r="8917">
          <cell r="A8917" t="str">
            <v>USDINR2131978PE</v>
          </cell>
          <cell r="B8917">
            <v>1957379</v>
          </cell>
          <cell r="C8917">
            <v>44274</v>
          </cell>
        </row>
        <row r="8918">
          <cell r="A8918" t="str">
            <v>USDINR2131979.25CE</v>
          </cell>
          <cell r="B8918">
            <v>593411</v>
          </cell>
          <cell r="C8918">
            <v>44274</v>
          </cell>
        </row>
        <row r="8919">
          <cell r="A8919" t="str">
            <v>USDINR2131979.25PE</v>
          </cell>
          <cell r="B8919">
            <v>593667</v>
          </cell>
          <cell r="C8919">
            <v>44274</v>
          </cell>
        </row>
        <row r="8920">
          <cell r="A8920" t="str">
            <v>USDINR2131979.5CE</v>
          </cell>
          <cell r="B8920">
            <v>1790979</v>
          </cell>
          <cell r="C8920">
            <v>44274</v>
          </cell>
        </row>
        <row r="8921">
          <cell r="A8921" t="str">
            <v>USDINR2131979.5PE</v>
          </cell>
          <cell r="B8921">
            <v>1791235</v>
          </cell>
          <cell r="C8921">
            <v>44274</v>
          </cell>
        </row>
        <row r="8922">
          <cell r="A8922" t="str">
            <v>USDINR2131979CE</v>
          </cell>
          <cell r="B8922">
            <v>1959171</v>
          </cell>
          <cell r="C8922">
            <v>44274</v>
          </cell>
        </row>
        <row r="8923">
          <cell r="A8923" t="str">
            <v>USDINR2131979PE</v>
          </cell>
          <cell r="B8923">
            <v>1959427</v>
          </cell>
          <cell r="C8923">
            <v>44274</v>
          </cell>
        </row>
        <row r="8924">
          <cell r="A8924" t="str">
            <v>USDINR21APR66.25CE</v>
          </cell>
          <cell r="B8924">
            <v>3470595</v>
          </cell>
          <cell r="C8924">
            <v>44314</v>
          </cell>
        </row>
        <row r="8925">
          <cell r="A8925" t="str">
            <v>USDINR21APR66.25PE</v>
          </cell>
          <cell r="B8925">
            <v>3470851</v>
          </cell>
          <cell r="C8925">
            <v>44314</v>
          </cell>
        </row>
        <row r="8926">
          <cell r="A8926" t="str">
            <v>USDINR21APR66.5CE</v>
          </cell>
          <cell r="B8926">
            <v>3129603</v>
          </cell>
          <cell r="C8926">
            <v>44314</v>
          </cell>
        </row>
        <row r="8927">
          <cell r="A8927" t="str">
            <v>USDINR21APR66.5PE</v>
          </cell>
          <cell r="B8927">
            <v>3129859</v>
          </cell>
          <cell r="C8927">
            <v>44314</v>
          </cell>
        </row>
        <row r="8928">
          <cell r="A8928" t="str">
            <v>USDINR21APR66.75CE</v>
          </cell>
          <cell r="B8928">
            <v>1928963</v>
          </cell>
          <cell r="C8928">
            <v>44314</v>
          </cell>
        </row>
        <row r="8929">
          <cell r="A8929" t="str">
            <v>USDINR21APR66.75PE</v>
          </cell>
          <cell r="B8929">
            <v>1931779</v>
          </cell>
          <cell r="C8929">
            <v>44314</v>
          </cell>
        </row>
        <row r="8930">
          <cell r="A8930" t="str">
            <v>USDINR21APR67.25CE</v>
          </cell>
          <cell r="B8930">
            <v>2836483</v>
          </cell>
          <cell r="C8930">
            <v>44314</v>
          </cell>
        </row>
        <row r="8931">
          <cell r="A8931" t="str">
            <v>USDINR21APR67.25PE</v>
          </cell>
          <cell r="B8931">
            <v>2836739</v>
          </cell>
          <cell r="C8931">
            <v>44314</v>
          </cell>
        </row>
        <row r="8932">
          <cell r="A8932" t="str">
            <v>USDINR21APR67.5CE</v>
          </cell>
          <cell r="B8932">
            <v>2836995</v>
          </cell>
          <cell r="C8932">
            <v>44314</v>
          </cell>
        </row>
        <row r="8933">
          <cell r="A8933" t="str">
            <v>USDINR21APR67.5PE</v>
          </cell>
          <cell r="B8933">
            <v>2837251</v>
          </cell>
          <cell r="C8933">
            <v>44314</v>
          </cell>
        </row>
        <row r="8934">
          <cell r="A8934" t="str">
            <v>USDINR21APR67.75CE</v>
          </cell>
          <cell r="B8934">
            <v>2837507</v>
          </cell>
          <cell r="C8934">
            <v>44314</v>
          </cell>
        </row>
        <row r="8935">
          <cell r="A8935" t="str">
            <v>USDINR21APR67.75PE</v>
          </cell>
          <cell r="B8935">
            <v>2837763</v>
          </cell>
          <cell r="C8935">
            <v>44314</v>
          </cell>
        </row>
        <row r="8936">
          <cell r="A8936" t="str">
            <v>USDINR21APR67CE</v>
          </cell>
          <cell r="B8936">
            <v>2835971</v>
          </cell>
          <cell r="C8936">
            <v>44314</v>
          </cell>
        </row>
        <row r="8937">
          <cell r="A8937" t="str">
            <v>USDINR21APR67PE</v>
          </cell>
          <cell r="B8937">
            <v>2836227</v>
          </cell>
          <cell r="C8937">
            <v>44314</v>
          </cell>
        </row>
        <row r="8938">
          <cell r="A8938" t="str">
            <v>USDINR21APR68.25CE</v>
          </cell>
          <cell r="B8938">
            <v>2838531</v>
          </cell>
          <cell r="C8938">
            <v>44314</v>
          </cell>
        </row>
        <row r="8939">
          <cell r="A8939" t="str">
            <v>USDINR21APR68.25PE</v>
          </cell>
          <cell r="B8939">
            <v>2838787</v>
          </cell>
          <cell r="C8939">
            <v>44314</v>
          </cell>
        </row>
        <row r="8940">
          <cell r="A8940" t="str">
            <v>USDINR21APR68.5CE</v>
          </cell>
          <cell r="B8940">
            <v>2839043</v>
          </cell>
          <cell r="C8940">
            <v>44314</v>
          </cell>
        </row>
        <row r="8941">
          <cell r="A8941" t="str">
            <v>USDINR21APR68.5PE</v>
          </cell>
          <cell r="B8941">
            <v>2839299</v>
          </cell>
          <cell r="C8941">
            <v>44314</v>
          </cell>
        </row>
        <row r="8942">
          <cell r="A8942" t="str">
            <v>USDINR21APR68.75CE</v>
          </cell>
          <cell r="B8942">
            <v>2839555</v>
          </cell>
          <cell r="C8942">
            <v>44314</v>
          </cell>
        </row>
        <row r="8943">
          <cell r="A8943" t="str">
            <v>USDINR21APR68.75PE</v>
          </cell>
          <cell r="B8943">
            <v>2839811</v>
          </cell>
          <cell r="C8943">
            <v>44314</v>
          </cell>
        </row>
        <row r="8944">
          <cell r="A8944" t="str">
            <v>USDINR21APR68CE</v>
          </cell>
          <cell r="B8944">
            <v>2838019</v>
          </cell>
          <cell r="C8944">
            <v>44314</v>
          </cell>
        </row>
        <row r="8945">
          <cell r="A8945" t="str">
            <v>USDINR21APR68PE</v>
          </cell>
          <cell r="B8945">
            <v>2838275</v>
          </cell>
          <cell r="C8945">
            <v>44314</v>
          </cell>
        </row>
        <row r="8946">
          <cell r="A8946" t="str">
            <v>USDINR21APR69.25CE</v>
          </cell>
          <cell r="B8946">
            <v>2840579</v>
          </cell>
          <cell r="C8946">
            <v>44314</v>
          </cell>
        </row>
        <row r="8947">
          <cell r="A8947" t="str">
            <v>USDINR21APR69.25PE</v>
          </cell>
          <cell r="B8947">
            <v>2840835</v>
          </cell>
          <cell r="C8947">
            <v>44314</v>
          </cell>
        </row>
        <row r="8948">
          <cell r="A8948" t="str">
            <v>USDINR21APR69.5CE</v>
          </cell>
          <cell r="B8948">
            <v>2841091</v>
          </cell>
          <cell r="C8948">
            <v>44314</v>
          </cell>
        </row>
        <row r="8949">
          <cell r="A8949" t="str">
            <v>USDINR21APR69.5PE</v>
          </cell>
          <cell r="B8949">
            <v>2841347</v>
          </cell>
          <cell r="C8949">
            <v>44314</v>
          </cell>
        </row>
        <row r="8950">
          <cell r="A8950" t="str">
            <v>USDINR21APR69.75CE</v>
          </cell>
          <cell r="B8950">
            <v>2841603</v>
          </cell>
          <cell r="C8950">
            <v>44314</v>
          </cell>
        </row>
        <row r="8951">
          <cell r="A8951" t="str">
            <v>USDINR21APR69.75PE</v>
          </cell>
          <cell r="B8951">
            <v>2841859</v>
          </cell>
          <cell r="C8951">
            <v>44314</v>
          </cell>
        </row>
        <row r="8952">
          <cell r="A8952" t="str">
            <v>USDINR21APR69CE</v>
          </cell>
          <cell r="B8952">
            <v>2840067</v>
          </cell>
          <cell r="C8952">
            <v>44314</v>
          </cell>
        </row>
        <row r="8953">
          <cell r="A8953" t="str">
            <v>USDINR21APR69PE</v>
          </cell>
          <cell r="B8953">
            <v>2840323</v>
          </cell>
          <cell r="C8953">
            <v>44314</v>
          </cell>
        </row>
        <row r="8954">
          <cell r="A8954" t="str">
            <v>USDINR21APR70.25CE</v>
          </cell>
          <cell r="B8954">
            <v>2843651</v>
          </cell>
          <cell r="C8954">
            <v>44314</v>
          </cell>
        </row>
        <row r="8955">
          <cell r="A8955" t="str">
            <v>USDINR21APR70.25PE</v>
          </cell>
          <cell r="B8955">
            <v>2843907</v>
          </cell>
          <cell r="C8955">
            <v>44314</v>
          </cell>
        </row>
        <row r="8956">
          <cell r="A8956" t="str">
            <v>USDINR21APR70.5CE</v>
          </cell>
          <cell r="B8956">
            <v>2844163</v>
          </cell>
          <cell r="C8956">
            <v>44314</v>
          </cell>
        </row>
        <row r="8957">
          <cell r="A8957" t="str">
            <v>USDINR21APR70.5PE</v>
          </cell>
          <cell r="B8957">
            <v>2844419</v>
          </cell>
          <cell r="C8957">
            <v>44314</v>
          </cell>
        </row>
        <row r="8958">
          <cell r="A8958" t="str">
            <v>USDINR21APR70.75CE</v>
          </cell>
          <cell r="B8958">
            <v>2844675</v>
          </cell>
          <cell r="C8958">
            <v>44314</v>
          </cell>
        </row>
        <row r="8959">
          <cell r="A8959" t="str">
            <v>USDINR21APR70.75PE</v>
          </cell>
          <cell r="B8959">
            <v>2844931</v>
          </cell>
          <cell r="C8959">
            <v>44314</v>
          </cell>
        </row>
        <row r="8960">
          <cell r="A8960" t="str">
            <v>USDINR21APR70CE</v>
          </cell>
          <cell r="B8960">
            <v>2842115</v>
          </cell>
          <cell r="C8960">
            <v>44314</v>
          </cell>
        </row>
        <row r="8961">
          <cell r="A8961" t="str">
            <v>USDINR21APR70PE</v>
          </cell>
          <cell r="B8961">
            <v>2843395</v>
          </cell>
          <cell r="C8961">
            <v>44314</v>
          </cell>
        </row>
        <row r="8962">
          <cell r="A8962" t="str">
            <v>USDINR21APR71.25CE</v>
          </cell>
          <cell r="B8962">
            <v>2845699</v>
          </cell>
          <cell r="C8962">
            <v>44314</v>
          </cell>
        </row>
        <row r="8963">
          <cell r="A8963" t="str">
            <v>USDINR21APR71.25PE</v>
          </cell>
          <cell r="B8963">
            <v>2845955</v>
          </cell>
          <cell r="C8963">
            <v>44314</v>
          </cell>
        </row>
        <row r="8964">
          <cell r="A8964" t="str">
            <v>USDINR21APR71.5CE</v>
          </cell>
          <cell r="B8964">
            <v>2846211</v>
          </cell>
          <cell r="C8964">
            <v>44314</v>
          </cell>
        </row>
        <row r="8965">
          <cell r="A8965" t="str">
            <v>USDINR21APR71.5PE</v>
          </cell>
          <cell r="B8965">
            <v>2846467</v>
          </cell>
          <cell r="C8965">
            <v>44314</v>
          </cell>
        </row>
        <row r="8966">
          <cell r="A8966" t="str">
            <v>USDINR21APR71.75CE</v>
          </cell>
          <cell r="B8966">
            <v>2846723</v>
          </cell>
          <cell r="C8966">
            <v>44314</v>
          </cell>
        </row>
        <row r="8967">
          <cell r="A8967" t="str">
            <v>USDINR21APR71.75PE</v>
          </cell>
          <cell r="B8967">
            <v>2846979</v>
          </cell>
          <cell r="C8967">
            <v>44314</v>
          </cell>
        </row>
        <row r="8968">
          <cell r="A8968" t="str">
            <v>USDINR21APR71CE</v>
          </cell>
          <cell r="B8968">
            <v>2845187</v>
          </cell>
          <cell r="C8968">
            <v>44314</v>
          </cell>
        </row>
        <row r="8969">
          <cell r="A8969" t="str">
            <v>USDINR21APR71PE</v>
          </cell>
          <cell r="B8969">
            <v>2845443</v>
          </cell>
          <cell r="C8969">
            <v>44314</v>
          </cell>
        </row>
        <row r="8970">
          <cell r="A8970" t="str">
            <v>USDINR21APR72.25CE</v>
          </cell>
          <cell r="B8970">
            <v>2847747</v>
          </cell>
          <cell r="C8970">
            <v>44314</v>
          </cell>
        </row>
        <row r="8971">
          <cell r="A8971" t="str">
            <v>USDINR21APR72.25PE</v>
          </cell>
          <cell r="B8971">
            <v>2848003</v>
          </cell>
          <cell r="C8971">
            <v>44314</v>
          </cell>
        </row>
        <row r="8972">
          <cell r="A8972" t="str">
            <v>USDINR21APR72.5CE</v>
          </cell>
          <cell r="B8972">
            <v>2848259</v>
          </cell>
          <cell r="C8972">
            <v>44314</v>
          </cell>
        </row>
        <row r="8973">
          <cell r="A8973" t="str">
            <v>USDINR21APR72.5PE</v>
          </cell>
          <cell r="B8973">
            <v>2848515</v>
          </cell>
          <cell r="C8973">
            <v>44314</v>
          </cell>
        </row>
        <row r="8974">
          <cell r="A8974" t="str">
            <v>USDINR21APR72.75CE</v>
          </cell>
          <cell r="B8974">
            <v>2848771</v>
          </cell>
          <cell r="C8974">
            <v>44314</v>
          </cell>
        </row>
        <row r="8975">
          <cell r="A8975" t="str">
            <v>USDINR21APR72.75PE</v>
          </cell>
          <cell r="B8975">
            <v>2849027</v>
          </cell>
          <cell r="C8975">
            <v>44314</v>
          </cell>
        </row>
        <row r="8976">
          <cell r="A8976" t="str">
            <v>USDINR21APR72CE</v>
          </cell>
          <cell r="B8976">
            <v>2847235</v>
          </cell>
          <cell r="C8976">
            <v>44314</v>
          </cell>
        </row>
        <row r="8977">
          <cell r="A8977" t="str">
            <v>USDINR21APR72PE</v>
          </cell>
          <cell r="B8977">
            <v>2847491</v>
          </cell>
          <cell r="C8977">
            <v>44314</v>
          </cell>
        </row>
        <row r="8978">
          <cell r="A8978" t="str">
            <v>USDINR21APR73.25CE</v>
          </cell>
          <cell r="B8978">
            <v>2849795</v>
          </cell>
          <cell r="C8978">
            <v>44314</v>
          </cell>
        </row>
        <row r="8979">
          <cell r="A8979" t="str">
            <v>USDINR21APR73.25PE</v>
          </cell>
          <cell r="B8979">
            <v>2850051</v>
          </cell>
          <cell r="C8979">
            <v>44314</v>
          </cell>
        </row>
        <row r="8980">
          <cell r="A8980" t="str">
            <v>USDINR21APR73.5CE</v>
          </cell>
          <cell r="B8980">
            <v>2850307</v>
          </cell>
          <cell r="C8980">
            <v>44314</v>
          </cell>
        </row>
        <row r="8981">
          <cell r="A8981" t="str">
            <v>USDINR21APR73.5PE</v>
          </cell>
          <cell r="B8981">
            <v>2850563</v>
          </cell>
          <cell r="C8981">
            <v>44314</v>
          </cell>
        </row>
        <row r="8982">
          <cell r="A8982" t="str">
            <v>USDINR21APR73.75CE</v>
          </cell>
          <cell r="B8982">
            <v>2850819</v>
          </cell>
          <cell r="C8982">
            <v>44314</v>
          </cell>
        </row>
        <row r="8983">
          <cell r="A8983" t="str">
            <v>USDINR21APR73.75PE</v>
          </cell>
          <cell r="B8983">
            <v>2851075</v>
          </cell>
          <cell r="C8983">
            <v>44314</v>
          </cell>
        </row>
        <row r="8984">
          <cell r="A8984" t="str">
            <v>USDINR21APR73CE</v>
          </cell>
          <cell r="B8984">
            <v>2849283</v>
          </cell>
          <cell r="C8984">
            <v>44314</v>
          </cell>
        </row>
        <row r="8985">
          <cell r="A8985" t="str">
            <v>USDINR21APR73PE</v>
          </cell>
          <cell r="B8985">
            <v>2849539</v>
          </cell>
          <cell r="C8985">
            <v>44314</v>
          </cell>
        </row>
        <row r="8986">
          <cell r="A8986" t="str">
            <v>USDINR21APR74.25CE</v>
          </cell>
          <cell r="B8986">
            <v>2851843</v>
          </cell>
          <cell r="C8986">
            <v>44314</v>
          </cell>
        </row>
        <row r="8987">
          <cell r="A8987" t="str">
            <v>USDINR21APR74.25PE</v>
          </cell>
          <cell r="B8987">
            <v>2852099</v>
          </cell>
          <cell r="C8987">
            <v>44314</v>
          </cell>
        </row>
        <row r="8988">
          <cell r="A8988" t="str">
            <v>USDINR21APR74.5CE</v>
          </cell>
          <cell r="B8988">
            <v>2852355</v>
          </cell>
          <cell r="C8988">
            <v>44314</v>
          </cell>
        </row>
        <row r="8989">
          <cell r="A8989" t="str">
            <v>USDINR21APR74.5PE</v>
          </cell>
          <cell r="B8989">
            <v>2852611</v>
          </cell>
          <cell r="C8989">
            <v>44314</v>
          </cell>
        </row>
        <row r="8990">
          <cell r="A8990" t="str">
            <v>USDINR21APR74.75CE</v>
          </cell>
          <cell r="B8990">
            <v>2852867</v>
          </cell>
          <cell r="C8990">
            <v>44314</v>
          </cell>
        </row>
        <row r="8991">
          <cell r="A8991" t="str">
            <v>USDINR21APR74.75PE</v>
          </cell>
          <cell r="B8991">
            <v>2853123</v>
          </cell>
          <cell r="C8991">
            <v>44314</v>
          </cell>
        </row>
        <row r="8992">
          <cell r="A8992" t="str">
            <v>USDINR21APR74CE</v>
          </cell>
          <cell r="B8992">
            <v>2851331</v>
          </cell>
          <cell r="C8992">
            <v>44314</v>
          </cell>
        </row>
        <row r="8993">
          <cell r="A8993" t="str">
            <v>USDINR21APR74PE</v>
          </cell>
          <cell r="B8993">
            <v>2851587</v>
          </cell>
          <cell r="C8993">
            <v>44314</v>
          </cell>
        </row>
        <row r="8994">
          <cell r="A8994" t="str">
            <v>USDINR21APR75.25CE</v>
          </cell>
          <cell r="B8994">
            <v>2853891</v>
          </cell>
          <cell r="C8994">
            <v>44314</v>
          </cell>
        </row>
        <row r="8995">
          <cell r="A8995" t="str">
            <v>USDINR21APR75.25PE</v>
          </cell>
          <cell r="B8995">
            <v>2854147</v>
          </cell>
          <cell r="C8995">
            <v>44314</v>
          </cell>
        </row>
        <row r="8996">
          <cell r="A8996" t="str">
            <v>USDINR21APR75.5CE</v>
          </cell>
          <cell r="B8996">
            <v>2854403</v>
          </cell>
          <cell r="C8996">
            <v>44314</v>
          </cell>
        </row>
        <row r="8997">
          <cell r="A8997" t="str">
            <v>USDINR21APR75.5PE</v>
          </cell>
          <cell r="B8997">
            <v>2854659</v>
          </cell>
          <cell r="C8997">
            <v>44314</v>
          </cell>
        </row>
        <row r="8998">
          <cell r="A8998" t="str">
            <v>USDINR21APR75.75CE</v>
          </cell>
          <cell r="B8998">
            <v>2854915</v>
          </cell>
          <cell r="C8998">
            <v>44314</v>
          </cell>
        </row>
        <row r="8999">
          <cell r="A8999" t="str">
            <v>USDINR21APR75.75PE</v>
          </cell>
          <cell r="B8999">
            <v>2855171</v>
          </cell>
          <cell r="C8999">
            <v>44314</v>
          </cell>
        </row>
        <row r="9000">
          <cell r="A9000" t="str">
            <v>USDINR21APR75CE</v>
          </cell>
          <cell r="B9000">
            <v>2853379</v>
          </cell>
          <cell r="C9000">
            <v>44314</v>
          </cell>
        </row>
        <row r="9001">
          <cell r="A9001" t="str">
            <v>USDINR21APR75PE</v>
          </cell>
          <cell r="B9001">
            <v>2853635</v>
          </cell>
          <cell r="C9001">
            <v>44314</v>
          </cell>
        </row>
        <row r="9002">
          <cell r="A9002" t="str">
            <v>USDINR21APR76.25CE</v>
          </cell>
          <cell r="B9002">
            <v>2855939</v>
          </cell>
          <cell r="C9002">
            <v>44314</v>
          </cell>
        </row>
        <row r="9003">
          <cell r="A9003" t="str">
            <v>USDINR21APR76.25PE</v>
          </cell>
          <cell r="B9003">
            <v>2856195</v>
          </cell>
          <cell r="C9003">
            <v>44314</v>
          </cell>
        </row>
        <row r="9004">
          <cell r="A9004" t="str">
            <v>USDINR21APR76.5CE</v>
          </cell>
          <cell r="B9004">
            <v>2856451</v>
          </cell>
          <cell r="C9004">
            <v>44314</v>
          </cell>
        </row>
        <row r="9005">
          <cell r="A9005" t="str">
            <v>USDINR21APR76.5PE</v>
          </cell>
          <cell r="B9005">
            <v>2856707</v>
          </cell>
          <cell r="C9005">
            <v>44314</v>
          </cell>
        </row>
        <row r="9006">
          <cell r="A9006" t="str">
            <v>USDINR21APR76.75CE</v>
          </cell>
          <cell r="B9006">
            <v>2856963</v>
          </cell>
          <cell r="C9006">
            <v>44314</v>
          </cell>
        </row>
        <row r="9007">
          <cell r="A9007" t="str">
            <v>USDINR21APR76.75PE</v>
          </cell>
          <cell r="B9007">
            <v>2857219</v>
          </cell>
          <cell r="C9007">
            <v>44314</v>
          </cell>
        </row>
        <row r="9008">
          <cell r="A9008" t="str">
            <v>USDINR21APR76CE</v>
          </cell>
          <cell r="B9008">
            <v>2855427</v>
          </cell>
          <cell r="C9008">
            <v>44314</v>
          </cell>
        </row>
        <row r="9009">
          <cell r="A9009" t="str">
            <v>USDINR21APR76PE</v>
          </cell>
          <cell r="B9009">
            <v>2855683</v>
          </cell>
          <cell r="C9009">
            <v>44314</v>
          </cell>
        </row>
        <row r="9010">
          <cell r="A9010" t="str">
            <v>USDINR21APR77.25CE</v>
          </cell>
          <cell r="B9010">
            <v>2908163</v>
          </cell>
          <cell r="C9010">
            <v>44314</v>
          </cell>
        </row>
        <row r="9011">
          <cell r="A9011" t="str">
            <v>USDINR21APR77.25PE</v>
          </cell>
          <cell r="B9011">
            <v>2908419</v>
          </cell>
          <cell r="C9011">
            <v>44314</v>
          </cell>
        </row>
        <row r="9012">
          <cell r="A9012" t="str">
            <v>USDINR21APR77.5CE</v>
          </cell>
          <cell r="B9012">
            <v>2908675</v>
          </cell>
          <cell r="C9012">
            <v>44314</v>
          </cell>
        </row>
        <row r="9013">
          <cell r="A9013" t="str">
            <v>USDINR21APR77.5PE</v>
          </cell>
          <cell r="B9013">
            <v>2908931</v>
          </cell>
          <cell r="C9013">
            <v>44314</v>
          </cell>
        </row>
        <row r="9014">
          <cell r="A9014" t="str">
            <v>USDINR21APR77.75CE</v>
          </cell>
          <cell r="B9014">
            <v>2909187</v>
          </cell>
          <cell r="C9014">
            <v>44314</v>
          </cell>
        </row>
        <row r="9015">
          <cell r="A9015" t="str">
            <v>USDINR21APR77.75PE</v>
          </cell>
          <cell r="B9015">
            <v>2909443</v>
          </cell>
          <cell r="C9015">
            <v>44314</v>
          </cell>
        </row>
        <row r="9016">
          <cell r="A9016" t="str">
            <v>USDINR21APR77CE</v>
          </cell>
          <cell r="B9016">
            <v>2907651</v>
          </cell>
          <cell r="C9016">
            <v>44314</v>
          </cell>
        </row>
        <row r="9017">
          <cell r="A9017" t="str">
            <v>USDINR21APR77PE</v>
          </cell>
          <cell r="B9017">
            <v>2907907</v>
          </cell>
          <cell r="C9017">
            <v>44314</v>
          </cell>
        </row>
        <row r="9018">
          <cell r="A9018" t="str">
            <v>USDINR21APR78.25CE</v>
          </cell>
          <cell r="B9018">
            <v>2910211</v>
          </cell>
          <cell r="C9018">
            <v>44314</v>
          </cell>
        </row>
        <row r="9019">
          <cell r="A9019" t="str">
            <v>USDINR21APR78.25PE</v>
          </cell>
          <cell r="B9019">
            <v>2910467</v>
          </cell>
          <cell r="C9019">
            <v>44314</v>
          </cell>
        </row>
        <row r="9020">
          <cell r="A9020" t="str">
            <v>USDINR21APR78.5CE</v>
          </cell>
          <cell r="B9020">
            <v>2910723</v>
          </cell>
          <cell r="C9020">
            <v>44314</v>
          </cell>
        </row>
        <row r="9021">
          <cell r="A9021" t="str">
            <v>USDINR21APR78.5PE</v>
          </cell>
          <cell r="B9021">
            <v>2910979</v>
          </cell>
          <cell r="C9021">
            <v>44314</v>
          </cell>
        </row>
        <row r="9022">
          <cell r="A9022" t="str">
            <v>USDINR21APR78.75CE</v>
          </cell>
          <cell r="B9022">
            <v>2911235</v>
          </cell>
          <cell r="C9022">
            <v>44314</v>
          </cell>
        </row>
        <row r="9023">
          <cell r="A9023" t="str">
            <v>USDINR21APR78.75PE</v>
          </cell>
          <cell r="B9023">
            <v>2911491</v>
          </cell>
          <cell r="C9023">
            <v>44314</v>
          </cell>
        </row>
        <row r="9024">
          <cell r="A9024" t="str">
            <v>USDINR21APR78CE</v>
          </cell>
          <cell r="B9024">
            <v>2909699</v>
          </cell>
          <cell r="C9024">
            <v>44314</v>
          </cell>
        </row>
        <row r="9025">
          <cell r="A9025" t="str">
            <v>USDINR21APR78PE</v>
          </cell>
          <cell r="B9025">
            <v>2909955</v>
          </cell>
          <cell r="C9025">
            <v>44314</v>
          </cell>
        </row>
        <row r="9026">
          <cell r="A9026" t="str">
            <v>USDINR21APR79CE</v>
          </cell>
          <cell r="B9026">
            <v>2911747</v>
          </cell>
          <cell r="C9026">
            <v>44314</v>
          </cell>
        </row>
        <row r="9027">
          <cell r="A9027" t="str">
            <v>USDINR21APR79PE</v>
          </cell>
          <cell r="B9027">
            <v>2912003</v>
          </cell>
          <cell r="C9027">
            <v>44314</v>
          </cell>
        </row>
        <row r="9028">
          <cell r="A9028" t="str">
            <v>USDINR2133166.25CE</v>
          </cell>
          <cell r="B9028">
            <v>3468547</v>
          </cell>
          <cell r="C9028">
            <v>44286</v>
          </cell>
        </row>
        <row r="9029">
          <cell r="A9029" t="str">
            <v>USDINR2133166.25PE</v>
          </cell>
          <cell r="B9029">
            <v>3468803</v>
          </cell>
          <cell r="C9029">
            <v>44286</v>
          </cell>
        </row>
        <row r="9030">
          <cell r="A9030" t="str">
            <v>USDINR2133166.5CE</v>
          </cell>
          <cell r="B9030">
            <v>3127555</v>
          </cell>
          <cell r="C9030">
            <v>44286</v>
          </cell>
        </row>
        <row r="9031">
          <cell r="A9031" t="str">
            <v>USDINR2133166.5PE</v>
          </cell>
          <cell r="B9031">
            <v>3127811</v>
          </cell>
          <cell r="C9031">
            <v>44286</v>
          </cell>
        </row>
        <row r="9032">
          <cell r="A9032" t="str">
            <v>USDINR2133166.75CE</v>
          </cell>
          <cell r="B9032">
            <v>1121027</v>
          </cell>
          <cell r="C9032">
            <v>44286</v>
          </cell>
        </row>
        <row r="9033">
          <cell r="A9033" t="str">
            <v>USDINR2133166.75PE</v>
          </cell>
          <cell r="B9033">
            <v>1121283</v>
          </cell>
          <cell r="C9033">
            <v>44286</v>
          </cell>
        </row>
        <row r="9034">
          <cell r="A9034" t="str">
            <v>USDINR2133167.25CE</v>
          </cell>
          <cell r="B9034">
            <v>2024451</v>
          </cell>
          <cell r="C9034">
            <v>44286</v>
          </cell>
        </row>
        <row r="9035">
          <cell r="A9035" t="str">
            <v>USDINR2133167.25PE</v>
          </cell>
          <cell r="B9035">
            <v>2024707</v>
          </cell>
          <cell r="C9035">
            <v>44286</v>
          </cell>
        </row>
        <row r="9036">
          <cell r="A9036" t="str">
            <v>USDINR2133167.5CE</v>
          </cell>
          <cell r="B9036">
            <v>1791491</v>
          </cell>
          <cell r="C9036">
            <v>44286</v>
          </cell>
        </row>
        <row r="9037">
          <cell r="A9037" t="str">
            <v>USDINR2133167.5PE</v>
          </cell>
          <cell r="B9037">
            <v>1791747</v>
          </cell>
          <cell r="C9037">
            <v>44286</v>
          </cell>
        </row>
        <row r="9038">
          <cell r="A9038" t="str">
            <v>USDINR2133167.75CE</v>
          </cell>
          <cell r="B9038">
            <v>1793027</v>
          </cell>
          <cell r="C9038">
            <v>44286</v>
          </cell>
        </row>
        <row r="9039">
          <cell r="A9039" t="str">
            <v>USDINR2133167.75PE</v>
          </cell>
          <cell r="B9039">
            <v>1793283</v>
          </cell>
          <cell r="C9039">
            <v>44286</v>
          </cell>
        </row>
        <row r="9040">
          <cell r="A9040" t="str">
            <v>USDINR2133167CE</v>
          </cell>
          <cell r="B9040">
            <v>2311683</v>
          </cell>
          <cell r="C9040">
            <v>44286</v>
          </cell>
        </row>
        <row r="9041">
          <cell r="A9041" t="str">
            <v>USDINR2133167PE</v>
          </cell>
          <cell r="B9041">
            <v>2311939</v>
          </cell>
          <cell r="C9041">
            <v>44286</v>
          </cell>
        </row>
        <row r="9042">
          <cell r="A9042" t="str">
            <v>USDINR2133168.25CE</v>
          </cell>
          <cell r="B9042">
            <v>1794051</v>
          </cell>
          <cell r="C9042">
            <v>44286</v>
          </cell>
        </row>
        <row r="9043">
          <cell r="A9043" t="str">
            <v>USDINR2133168.25PE</v>
          </cell>
          <cell r="B9043">
            <v>1794307</v>
          </cell>
          <cell r="C9043">
            <v>44286</v>
          </cell>
        </row>
        <row r="9044">
          <cell r="A9044" t="str">
            <v>USDINR2133168.5CE</v>
          </cell>
          <cell r="B9044">
            <v>1794563</v>
          </cell>
          <cell r="C9044">
            <v>44286</v>
          </cell>
        </row>
        <row r="9045">
          <cell r="A9045" t="str">
            <v>USDINR2133168.5PE</v>
          </cell>
          <cell r="B9045">
            <v>1794819</v>
          </cell>
          <cell r="C9045">
            <v>44286</v>
          </cell>
        </row>
        <row r="9046">
          <cell r="A9046" t="str">
            <v>USDINR2133168.75CE</v>
          </cell>
          <cell r="B9046">
            <v>1795075</v>
          </cell>
          <cell r="C9046">
            <v>44286</v>
          </cell>
        </row>
        <row r="9047">
          <cell r="A9047" t="str">
            <v>USDINR2133168.75PE</v>
          </cell>
          <cell r="B9047">
            <v>1795331</v>
          </cell>
          <cell r="C9047">
            <v>44286</v>
          </cell>
        </row>
        <row r="9048">
          <cell r="A9048" t="str">
            <v>USDINR2133168CE</v>
          </cell>
          <cell r="B9048">
            <v>1793539</v>
          </cell>
          <cell r="C9048">
            <v>44286</v>
          </cell>
        </row>
        <row r="9049">
          <cell r="A9049" t="str">
            <v>USDINR2133168PE</v>
          </cell>
          <cell r="B9049">
            <v>1793795</v>
          </cell>
          <cell r="C9049">
            <v>44286</v>
          </cell>
        </row>
        <row r="9050">
          <cell r="A9050" t="str">
            <v>USDINR2133169.25CE</v>
          </cell>
          <cell r="B9050">
            <v>1796099</v>
          </cell>
          <cell r="C9050">
            <v>44286</v>
          </cell>
        </row>
        <row r="9051">
          <cell r="A9051" t="str">
            <v>USDINR2133169.25PE</v>
          </cell>
          <cell r="B9051">
            <v>1796355</v>
          </cell>
          <cell r="C9051">
            <v>44286</v>
          </cell>
        </row>
        <row r="9052">
          <cell r="A9052" t="str">
            <v>USDINR2133169.5CE</v>
          </cell>
          <cell r="B9052">
            <v>1796611</v>
          </cell>
          <cell r="C9052">
            <v>44286</v>
          </cell>
        </row>
        <row r="9053">
          <cell r="A9053" t="str">
            <v>USDINR2133169.5PE</v>
          </cell>
          <cell r="B9053">
            <v>1796867</v>
          </cell>
          <cell r="C9053">
            <v>44286</v>
          </cell>
        </row>
        <row r="9054">
          <cell r="A9054" t="str">
            <v>USDINR2133169.75CE</v>
          </cell>
          <cell r="B9054">
            <v>1797123</v>
          </cell>
          <cell r="C9054">
            <v>44286</v>
          </cell>
        </row>
        <row r="9055">
          <cell r="A9055" t="str">
            <v>USDINR2133169.75PE</v>
          </cell>
          <cell r="B9055">
            <v>1797379</v>
          </cell>
          <cell r="C9055">
            <v>44286</v>
          </cell>
        </row>
        <row r="9056">
          <cell r="A9056" t="str">
            <v>USDINR2133169CE</v>
          </cell>
          <cell r="B9056">
            <v>1795587</v>
          </cell>
          <cell r="C9056">
            <v>44286</v>
          </cell>
        </row>
        <row r="9057">
          <cell r="A9057" t="str">
            <v>USDINR2133169PE</v>
          </cell>
          <cell r="B9057">
            <v>1795843</v>
          </cell>
          <cell r="C9057">
            <v>44286</v>
          </cell>
        </row>
        <row r="9058">
          <cell r="A9058" t="str">
            <v>USDINR2133170.25CE</v>
          </cell>
          <cell r="B9058">
            <v>1798147</v>
          </cell>
          <cell r="C9058">
            <v>44286</v>
          </cell>
        </row>
        <row r="9059">
          <cell r="A9059" t="str">
            <v>USDINR2133170.25PE</v>
          </cell>
          <cell r="B9059">
            <v>1798403</v>
          </cell>
          <cell r="C9059">
            <v>44286</v>
          </cell>
        </row>
        <row r="9060">
          <cell r="A9060" t="str">
            <v>USDINR2133170.5CE</v>
          </cell>
          <cell r="B9060">
            <v>1801219</v>
          </cell>
          <cell r="C9060">
            <v>44286</v>
          </cell>
        </row>
        <row r="9061">
          <cell r="A9061" t="str">
            <v>USDINR2133170.5PE</v>
          </cell>
          <cell r="B9061">
            <v>1801475</v>
          </cell>
          <cell r="C9061">
            <v>44286</v>
          </cell>
        </row>
        <row r="9062">
          <cell r="A9062" t="str">
            <v>USDINR2133170.75CE</v>
          </cell>
          <cell r="B9062">
            <v>1801731</v>
          </cell>
          <cell r="C9062">
            <v>44286</v>
          </cell>
        </row>
        <row r="9063">
          <cell r="A9063" t="str">
            <v>USDINR2133170.75PE</v>
          </cell>
          <cell r="B9063">
            <v>1801987</v>
          </cell>
          <cell r="C9063">
            <v>44286</v>
          </cell>
        </row>
        <row r="9064">
          <cell r="A9064" t="str">
            <v>USDINR2133170CE</v>
          </cell>
          <cell r="B9064">
            <v>1797635</v>
          </cell>
          <cell r="C9064">
            <v>44286</v>
          </cell>
        </row>
        <row r="9065">
          <cell r="A9065" t="str">
            <v>USDINR2133170PE</v>
          </cell>
          <cell r="B9065">
            <v>1797891</v>
          </cell>
          <cell r="C9065">
            <v>44286</v>
          </cell>
        </row>
        <row r="9066">
          <cell r="A9066" t="str">
            <v>USDINR2133171.25CE</v>
          </cell>
          <cell r="B9066">
            <v>1802755</v>
          </cell>
          <cell r="C9066">
            <v>44286</v>
          </cell>
        </row>
        <row r="9067">
          <cell r="A9067" t="str">
            <v>USDINR2133171.25PE</v>
          </cell>
          <cell r="B9067">
            <v>1803011</v>
          </cell>
          <cell r="C9067">
            <v>44286</v>
          </cell>
        </row>
        <row r="9068">
          <cell r="A9068" t="str">
            <v>USDINR2133171.5CE</v>
          </cell>
          <cell r="B9068">
            <v>1806339</v>
          </cell>
          <cell r="C9068">
            <v>44286</v>
          </cell>
        </row>
        <row r="9069">
          <cell r="A9069" t="str">
            <v>USDINR2133171.5PE</v>
          </cell>
          <cell r="B9069">
            <v>1806595</v>
          </cell>
          <cell r="C9069">
            <v>44286</v>
          </cell>
        </row>
        <row r="9070">
          <cell r="A9070" t="str">
            <v>USDINR2133171.75CE</v>
          </cell>
          <cell r="B9070">
            <v>1806851</v>
          </cell>
          <cell r="C9070">
            <v>44286</v>
          </cell>
        </row>
        <row r="9071">
          <cell r="A9071" t="str">
            <v>USDINR2133171.75PE</v>
          </cell>
          <cell r="B9071">
            <v>1807107</v>
          </cell>
          <cell r="C9071">
            <v>44286</v>
          </cell>
        </row>
        <row r="9072">
          <cell r="A9072" t="str">
            <v>USDINR2133171CE</v>
          </cell>
          <cell r="B9072">
            <v>1802243</v>
          </cell>
          <cell r="C9072">
            <v>44286</v>
          </cell>
        </row>
        <row r="9073">
          <cell r="A9073" t="str">
            <v>USDINR2133171PE</v>
          </cell>
          <cell r="B9073">
            <v>1802499</v>
          </cell>
          <cell r="C9073">
            <v>44286</v>
          </cell>
        </row>
        <row r="9074">
          <cell r="A9074" t="str">
            <v>USDINR2133172.25CE</v>
          </cell>
          <cell r="B9074">
            <v>1809411</v>
          </cell>
          <cell r="C9074">
            <v>44286</v>
          </cell>
        </row>
        <row r="9075">
          <cell r="A9075" t="str">
            <v>USDINR2133172.25PE</v>
          </cell>
          <cell r="B9075">
            <v>1809667</v>
          </cell>
          <cell r="C9075">
            <v>44286</v>
          </cell>
        </row>
        <row r="9076">
          <cell r="A9076" t="str">
            <v>USDINR2133172.5CE</v>
          </cell>
          <cell r="B9076">
            <v>1809923</v>
          </cell>
          <cell r="C9076">
            <v>44286</v>
          </cell>
        </row>
        <row r="9077">
          <cell r="A9077" t="str">
            <v>USDINR2133172.5PE</v>
          </cell>
          <cell r="B9077">
            <v>1810179</v>
          </cell>
          <cell r="C9077">
            <v>44286</v>
          </cell>
        </row>
        <row r="9078">
          <cell r="A9078" t="str">
            <v>USDINR2133172.75CE</v>
          </cell>
          <cell r="B9078">
            <v>1810435</v>
          </cell>
          <cell r="C9078">
            <v>44286</v>
          </cell>
        </row>
        <row r="9079">
          <cell r="A9079" t="str">
            <v>USDINR2133172.75PE</v>
          </cell>
          <cell r="B9079">
            <v>1810691</v>
          </cell>
          <cell r="C9079">
            <v>44286</v>
          </cell>
        </row>
        <row r="9080">
          <cell r="A9080" t="str">
            <v>USDINR2133172CE</v>
          </cell>
          <cell r="B9080">
            <v>1807363</v>
          </cell>
          <cell r="C9080">
            <v>44286</v>
          </cell>
        </row>
        <row r="9081">
          <cell r="A9081" t="str">
            <v>USDINR2133172PE</v>
          </cell>
          <cell r="B9081">
            <v>1807619</v>
          </cell>
          <cell r="C9081">
            <v>44286</v>
          </cell>
        </row>
        <row r="9082">
          <cell r="A9082" t="str">
            <v>USDINR2133173.25CE</v>
          </cell>
          <cell r="B9082">
            <v>1811459</v>
          </cell>
          <cell r="C9082">
            <v>44286</v>
          </cell>
        </row>
        <row r="9083">
          <cell r="A9083" t="str">
            <v>USDINR2133173.25PE</v>
          </cell>
          <cell r="B9083">
            <v>1811715</v>
          </cell>
          <cell r="C9083">
            <v>44286</v>
          </cell>
        </row>
        <row r="9084">
          <cell r="A9084" t="str">
            <v>USDINR2133173.5CE</v>
          </cell>
          <cell r="B9084">
            <v>1811971</v>
          </cell>
          <cell r="C9084">
            <v>44286</v>
          </cell>
        </row>
        <row r="9085">
          <cell r="A9085" t="str">
            <v>USDINR2133173.5PE</v>
          </cell>
          <cell r="B9085">
            <v>1812227</v>
          </cell>
          <cell r="C9085">
            <v>44286</v>
          </cell>
        </row>
        <row r="9086">
          <cell r="A9086" t="str">
            <v>USDINR2133173.75CE</v>
          </cell>
          <cell r="B9086">
            <v>1812483</v>
          </cell>
          <cell r="C9086">
            <v>44286</v>
          </cell>
        </row>
        <row r="9087">
          <cell r="A9087" t="str">
            <v>USDINR2133173.75PE</v>
          </cell>
          <cell r="B9087">
            <v>1812739</v>
          </cell>
          <cell r="C9087">
            <v>44286</v>
          </cell>
        </row>
        <row r="9088">
          <cell r="A9088" t="str">
            <v>USDINR2133173CE</v>
          </cell>
          <cell r="B9088">
            <v>1810947</v>
          </cell>
          <cell r="C9088">
            <v>44286</v>
          </cell>
        </row>
        <row r="9089">
          <cell r="A9089" t="str">
            <v>USDINR2133173PE</v>
          </cell>
          <cell r="B9089">
            <v>1811203</v>
          </cell>
          <cell r="C9089">
            <v>44286</v>
          </cell>
        </row>
        <row r="9090">
          <cell r="A9090" t="str">
            <v>USDINR2133174.25CE</v>
          </cell>
          <cell r="B9090">
            <v>1813507</v>
          </cell>
          <cell r="C9090">
            <v>44286</v>
          </cell>
        </row>
        <row r="9091">
          <cell r="A9091" t="str">
            <v>USDINR2133174.25PE</v>
          </cell>
          <cell r="B9091">
            <v>1813763</v>
          </cell>
          <cell r="C9091">
            <v>44286</v>
          </cell>
        </row>
        <row r="9092">
          <cell r="A9092" t="str">
            <v>USDINR2133174.5CE</v>
          </cell>
          <cell r="B9092">
            <v>1814019</v>
          </cell>
          <cell r="C9092">
            <v>44286</v>
          </cell>
        </row>
        <row r="9093">
          <cell r="A9093" t="str">
            <v>USDINR2133174.5PE</v>
          </cell>
          <cell r="B9093">
            <v>1814275</v>
          </cell>
          <cell r="C9093">
            <v>44286</v>
          </cell>
        </row>
        <row r="9094">
          <cell r="A9094" t="str">
            <v>USDINR2133174.75CE</v>
          </cell>
          <cell r="B9094">
            <v>1814531</v>
          </cell>
          <cell r="C9094">
            <v>44286</v>
          </cell>
        </row>
        <row r="9095">
          <cell r="A9095" t="str">
            <v>USDINR2133174.75PE</v>
          </cell>
          <cell r="B9095">
            <v>1814787</v>
          </cell>
          <cell r="C9095">
            <v>44286</v>
          </cell>
        </row>
        <row r="9096">
          <cell r="A9096" t="str">
            <v>USDINR2133174CE</v>
          </cell>
          <cell r="B9096">
            <v>1812995</v>
          </cell>
          <cell r="C9096">
            <v>44286</v>
          </cell>
        </row>
        <row r="9097">
          <cell r="A9097" t="str">
            <v>USDINR2133174PE</v>
          </cell>
          <cell r="B9097">
            <v>1813251</v>
          </cell>
          <cell r="C9097">
            <v>44286</v>
          </cell>
        </row>
        <row r="9098">
          <cell r="A9098" t="str">
            <v>USDINR2133175.25CE</v>
          </cell>
          <cell r="B9098">
            <v>1840131</v>
          </cell>
          <cell r="C9098">
            <v>44286</v>
          </cell>
        </row>
        <row r="9099">
          <cell r="A9099" t="str">
            <v>USDINR2133175.25PE</v>
          </cell>
          <cell r="B9099">
            <v>1840387</v>
          </cell>
          <cell r="C9099">
            <v>44286</v>
          </cell>
        </row>
        <row r="9100">
          <cell r="A9100" t="str">
            <v>USDINR2133175.5CE</v>
          </cell>
          <cell r="B9100">
            <v>1840643</v>
          </cell>
          <cell r="C9100">
            <v>44286</v>
          </cell>
        </row>
        <row r="9101">
          <cell r="A9101" t="str">
            <v>USDINR2133175.5PE</v>
          </cell>
          <cell r="B9101">
            <v>1847555</v>
          </cell>
          <cell r="C9101">
            <v>44286</v>
          </cell>
        </row>
        <row r="9102">
          <cell r="A9102" t="str">
            <v>USDINR2133175.75CE</v>
          </cell>
          <cell r="B9102">
            <v>1847811</v>
          </cell>
          <cell r="C9102">
            <v>44286</v>
          </cell>
        </row>
        <row r="9103">
          <cell r="A9103" t="str">
            <v>USDINR2133175.75PE</v>
          </cell>
          <cell r="B9103">
            <v>1848067</v>
          </cell>
          <cell r="C9103">
            <v>44286</v>
          </cell>
        </row>
        <row r="9104">
          <cell r="A9104" t="str">
            <v>USDINR2133175CE</v>
          </cell>
          <cell r="B9104">
            <v>1815043</v>
          </cell>
          <cell r="C9104">
            <v>44286</v>
          </cell>
        </row>
        <row r="9105">
          <cell r="A9105" t="str">
            <v>USDINR2133175PE</v>
          </cell>
          <cell r="B9105">
            <v>1839875</v>
          </cell>
          <cell r="C9105">
            <v>44286</v>
          </cell>
        </row>
        <row r="9106">
          <cell r="A9106" t="str">
            <v>USDINR2133176.25CE</v>
          </cell>
          <cell r="B9106">
            <v>1848835</v>
          </cell>
          <cell r="C9106">
            <v>44286</v>
          </cell>
        </row>
        <row r="9107">
          <cell r="A9107" t="str">
            <v>USDINR2133176.25PE</v>
          </cell>
          <cell r="B9107">
            <v>1927683</v>
          </cell>
          <cell r="C9107">
            <v>44286</v>
          </cell>
        </row>
        <row r="9108">
          <cell r="A9108" t="str">
            <v>USDINR2133176.5CE</v>
          </cell>
          <cell r="B9108">
            <v>1930499</v>
          </cell>
          <cell r="C9108">
            <v>44286</v>
          </cell>
        </row>
        <row r="9109">
          <cell r="A9109" t="str">
            <v>USDINR2133176.5PE</v>
          </cell>
          <cell r="B9109">
            <v>1933827</v>
          </cell>
          <cell r="C9109">
            <v>44286</v>
          </cell>
        </row>
        <row r="9110">
          <cell r="A9110" t="str">
            <v>USDINR2133176.75CE</v>
          </cell>
          <cell r="B9110">
            <v>2001411</v>
          </cell>
          <cell r="C9110">
            <v>44286</v>
          </cell>
        </row>
        <row r="9111">
          <cell r="A9111" t="str">
            <v>USDINR2133176.75PE</v>
          </cell>
          <cell r="B9111">
            <v>2001667</v>
          </cell>
          <cell r="C9111">
            <v>44286</v>
          </cell>
        </row>
        <row r="9112">
          <cell r="A9112" t="str">
            <v>USDINR2133176CE</v>
          </cell>
          <cell r="B9112">
            <v>1848323</v>
          </cell>
          <cell r="C9112">
            <v>44286</v>
          </cell>
        </row>
        <row r="9113">
          <cell r="A9113" t="str">
            <v>USDINR2133176PE</v>
          </cell>
          <cell r="B9113">
            <v>1848579</v>
          </cell>
          <cell r="C9113">
            <v>44286</v>
          </cell>
        </row>
        <row r="9114">
          <cell r="A9114" t="str">
            <v>USDINR2133177.25CE</v>
          </cell>
          <cell r="B9114">
            <v>2015747</v>
          </cell>
          <cell r="C9114">
            <v>44286</v>
          </cell>
        </row>
        <row r="9115">
          <cell r="A9115" t="str">
            <v>USDINR2133177.25PE</v>
          </cell>
          <cell r="B9115">
            <v>2016003</v>
          </cell>
          <cell r="C9115">
            <v>44286</v>
          </cell>
        </row>
        <row r="9116">
          <cell r="A9116" t="str">
            <v>USDINR2133177.5CE</v>
          </cell>
          <cell r="B9116">
            <v>2016259</v>
          </cell>
          <cell r="C9116">
            <v>44286</v>
          </cell>
        </row>
        <row r="9117">
          <cell r="A9117" t="str">
            <v>USDINR2133177.5PE</v>
          </cell>
          <cell r="B9117">
            <v>2016515</v>
          </cell>
          <cell r="C9117">
            <v>44286</v>
          </cell>
        </row>
        <row r="9118">
          <cell r="A9118" t="str">
            <v>USDINR2133177.75CE</v>
          </cell>
          <cell r="B9118">
            <v>2016771</v>
          </cell>
          <cell r="C9118">
            <v>44286</v>
          </cell>
        </row>
        <row r="9119">
          <cell r="A9119" t="str">
            <v>USDINR2133177.75PE</v>
          </cell>
          <cell r="B9119">
            <v>2017027</v>
          </cell>
          <cell r="C9119">
            <v>44286</v>
          </cell>
        </row>
        <row r="9120">
          <cell r="A9120" t="str">
            <v>USDINR2133177CE</v>
          </cell>
          <cell r="B9120">
            <v>2015235</v>
          </cell>
          <cell r="C9120">
            <v>44286</v>
          </cell>
        </row>
        <row r="9121">
          <cell r="A9121" t="str">
            <v>USDINR2133177PE</v>
          </cell>
          <cell r="B9121">
            <v>2015491</v>
          </cell>
          <cell r="C9121">
            <v>44286</v>
          </cell>
        </row>
        <row r="9122">
          <cell r="A9122" t="str">
            <v>USDINR2133178.25CE</v>
          </cell>
          <cell r="B9122">
            <v>2017795</v>
          </cell>
          <cell r="C9122">
            <v>44286</v>
          </cell>
        </row>
        <row r="9123">
          <cell r="A9123" t="str">
            <v>USDINR2133178.25PE</v>
          </cell>
          <cell r="B9123">
            <v>2018051</v>
          </cell>
          <cell r="C9123">
            <v>44286</v>
          </cell>
        </row>
        <row r="9124">
          <cell r="A9124" t="str">
            <v>USDINR2133178.5CE</v>
          </cell>
          <cell r="B9124">
            <v>2018307</v>
          </cell>
          <cell r="C9124">
            <v>44286</v>
          </cell>
        </row>
        <row r="9125">
          <cell r="A9125" t="str">
            <v>USDINR2133178.5PE</v>
          </cell>
          <cell r="B9125">
            <v>2018563</v>
          </cell>
          <cell r="C9125">
            <v>44286</v>
          </cell>
        </row>
        <row r="9126">
          <cell r="A9126" t="str">
            <v>USDINR2133178.75CE</v>
          </cell>
          <cell r="B9126">
            <v>2018819</v>
          </cell>
          <cell r="C9126">
            <v>44286</v>
          </cell>
        </row>
        <row r="9127">
          <cell r="A9127" t="str">
            <v>USDINR2133178.75PE</v>
          </cell>
          <cell r="B9127">
            <v>2019075</v>
          </cell>
          <cell r="C9127">
            <v>44286</v>
          </cell>
        </row>
        <row r="9128">
          <cell r="A9128" t="str">
            <v>USDINR2133178CE</v>
          </cell>
          <cell r="B9128">
            <v>2017283</v>
          </cell>
          <cell r="C9128">
            <v>44286</v>
          </cell>
        </row>
        <row r="9129">
          <cell r="A9129" t="str">
            <v>USDINR2133178PE</v>
          </cell>
          <cell r="B9129">
            <v>2017539</v>
          </cell>
          <cell r="C9129">
            <v>44286</v>
          </cell>
        </row>
        <row r="9130">
          <cell r="A9130" t="str">
            <v>USDINR2133179.25CE</v>
          </cell>
          <cell r="B9130">
            <v>2019843</v>
          </cell>
          <cell r="C9130">
            <v>44286</v>
          </cell>
        </row>
        <row r="9131">
          <cell r="A9131" t="str">
            <v>USDINR2133179.25PE</v>
          </cell>
          <cell r="B9131">
            <v>2020099</v>
          </cell>
          <cell r="C9131">
            <v>44286</v>
          </cell>
        </row>
        <row r="9132">
          <cell r="A9132" t="str">
            <v>USDINR2133179.5CE</v>
          </cell>
          <cell r="B9132">
            <v>2020355</v>
          </cell>
          <cell r="C9132">
            <v>44286</v>
          </cell>
        </row>
        <row r="9133">
          <cell r="A9133" t="str">
            <v>USDINR2133179.5PE</v>
          </cell>
          <cell r="B9133">
            <v>2020611</v>
          </cell>
          <cell r="C9133">
            <v>44286</v>
          </cell>
        </row>
        <row r="9134">
          <cell r="A9134" t="str">
            <v>USDINR2133179CE</v>
          </cell>
          <cell r="B9134">
            <v>2019331</v>
          </cell>
          <cell r="C9134">
            <v>44286</v>
          </cell>
        </row>
        <row r="9135">
          <cell r="A9135" t="str">
            <v>USDINR2133179PE</v>
          </cell>
          <cell r="B9135">
            <v>2019587</v>
          </cell>
          <cell r="C9135">
            <v>44286</v>
          </cell>
        </row>
        <row r="9136">
          <cell r="A9136" t="str">
            <v>USDINR2140966.25CE</v>
          </cell>
          <cell r="B9136">
            <v>3469059</v>
          </cell>
          <cell r="C9136">
            <v>44295</v>
          </cell>
        </row>
        <row r="9137">
          <cell r="A9137" t="str">
            <v>USDINR2140966.25PE</v>
          </cell>
          <cell r="B9137">
            <v>3469315</v>
          </cell>
          <cell r="C9137">
            <v>44295</v>
          </cell>
        </row>
        <row r="9138">
          <cell r="A9138" t="str">
            <v>USDINR2140966.5CE</v>
          </cell>
          <cell r="B9138">
            <v>3128067</v>
          </cell>
          <cell r="C9138">
            <v>44295</v>
          </cell>
        </row>
        <row r="9139">
          <cell r="A9139" t="str">
            <v>USDINR2140966.5PE</v>
          </cell>
          <cell r="B9139">
            <v>3128323</v>
          </cell>
          <cell r="C9139">
            <v>44295</v>
          </cell>
        </row>
        <row r="9140">
          <cell r="A9140" t="str">
            <v>USDINR2140966.75CE</v>
          </cell>
          <cell r="B9140">
            <v>1121539</v>
          </cell>
          <cell r="C9140">
            <v>44295</v>
          </cell>
        </row>
        <row r="9141">
          <cell r="A9141" t="str">
            <v>USDINR2140966.75PE</v>
          </cell>
          <cell r="B9141">
            <v>1121795</v>
          </cell>
          <cell r="C9141">
            <v>44295</v>
          </cell>
        </row>
        <row r="9142">
          <cell r="A9142" t="str">
            <v>USDINR2140967.25CE</v>
          </cell>
          <cell r="B9142">
            <v>2312707</v>
          </cell>
          <cell r="C9142">
            <v>44295</v>
          </cell>
        </row>
        <row r="9143">
          <cell r="A9143" t="str">
            <v>USDINR2140967.25PE</v>
          </cell>
          <cell r="B9143">
            <v>2312963</v>
          </cell>
          <cell r="C9143">
            <v>44295</v>
          </cell>
        </row>
        <row r="9144">
          <cell r="A9144" t="str">
            <v>USDINR2140967.5CE</v>
          </cell>
          <cell r="B9144">
            <v>2313219</v>
          </cell>
          <cell r="C9144">
            <v>44295</v>
          </cell>
        </row>
        <row r="9145">
          <cell r="A9145" t="str">
            <v>USDINR2140967.5PE</v>
          </cell>
          <cell r="B9145">
            <v>2313475</v>
          </cell>
          <cell r="C9145">
            <v>44295</v>
          </cell>
        </row>
        <row r="9146">
          <cell r="A9146" t="str">
            <v>USDINR2140967.75CE</v>
          </cell>
          <cell r="B9146">
            <v>2313731</v>
          </cell>
          <cell r="C9146">
            <v>44295</v>
          </cell>
        </row>
        <row r="9147">
          <cell r="A9147" t="str">
            <v>USDINR2140967.75PE</v>
          </cell>
          <cell r="B9147">
            <v>2313987</v>
          </cell>
          <cell r="C9147">
            <v>44295</v>
          </cell>
        </row>
        <row r="9148">
          <cell r="A9148" t="str">
            <v>USDINR2140967CE</v>
          </cell>
          <cell r="B9148">
            <v>2312195</v>
          </cell>
          <cell r="C9148">
            <v>44295</v>
          </cell>
        </row>
        <row r="9149">
          <cell r="A9149" t="str">
            <v>USDINR2140967PE</v>
          </cell>
          <cell r="B9149">
            <v>2312451</v>
          </cell>
          <cell r="C9149">
            <v>44295</v>
          </cell>
        </row>
        <row r="9150">
          <cell r="A9150" t="str">
            <v>USDINR2140968.25CE</v>
          </cell>
          <cell r="B9150">
            <v>2314755</v>
          </cell>
          <cell r="C9150">
            <v>44295</v>
          </cell>
        </row>
        <row r="9151">
          <cell r="A9151" t="str">
            <v>USDINR2140968.25PE</v>
          </cell>
          <cell r="B9151">
            <v>2315011</v>
          </cell>
          <cell r="C9151">
            <v>44295</v>
          </cell>
        </row>
        <row r="9152">
          <cell r="A9152" t="str">
            <v>USDINR2140968.5CE</v>
          </cell>
          <cell r="B9152">
            <v>2315267</v>
          </cell>
          <cell r="C9152">
            <v>44295</v>
          </cell>
        </row>
        <row r="9153">
          <cell r="A9153" t="str">
            <v>USDINR2140968.5PE</v>
          </cell>
          <cell r="B9153">
            <v>2315523</v>
          </cell>
          <cell r="C9153">
            <v>44295</v>
          </cell>
        </row>
        <row r="9154">
          <cell r="A9154" t="str">
            <v>USDINR2140968.75CE</v>
          </cell>
          <cell r="B9154">
            <v>2315779</v>
          </cell>
          <cell r="C9154">
            <v>44295</v>
          </cell>
        </row>
        <row r="9155">
          <cell r="A9155" t="str">
            <v>USDINR2140968.75PE</v>
          </cell>
          <cell r="B9155">
            <v>2316035</v>
          </cell>
          <cell r="C9155">
            <v>44295</v>
          </cell>
        </row>
        <row r="9156">
          <cell r="A9156" t="str">
            <v>USDINR2140968CE</v>
          </cell>
          <cell r="B9156">
            <v>2314243</v>
          </cell>
          <cell r="C9156">
            <v>44295</v>
          </cell>
        </row>
        <row r="9157">
          <cell r="A9157" t="str">
            <v>USDINR2140968PE</v>
          </cell>
          <cell r="B9157">
            <v>2314499</v>
          </cell>
          <cell r="C9157">
            <v>44295</v>
          </cell>
        </row>
        <row r="9158">
          <cell r="A9158" t="str">
            <v>USDINR2140969.25CE</v>
          </cell>
          <cell r="B9158">
            <v>2316803</v>
          </cell>
          <cell r="C9158">
            <v>44295</v>
          </cell>
        </row>
        <row r="9159">
          <cell r="A9159" t="str">
            <v>USDINR2140969.25PE</v>
          </cell>
          <cell r="B9159">
            <v>2317059</v>
          </cell>
          <cell r="C9159">
            <v>44295</v>
          </cell>
        </row>
        <row r="9160">
          <cell r="A9160" t="str">
            <v>USDINR2140969.5CE</v>
          </cell>
          <cell r="B9160">
            <v>2317315</v>
          </cell>
          <cell r="C9160">
            <v>44295</v>
          </cell>
        </row>
        <row r="9161">
          <cell r="A9161" t="str">
            <v>USDINR2140969.5PE</v>
          </cell>
          <cell r="B9161">
            <v>2317571</v>
          </cell>
          <cell r="C9161">
            <v>44295</v>
          </cell>
        </row>
        <row r="9162">
          <cell r="A9162" t="str">
            <v>USDINR2140969.75CE</v>
          </cell>
          <cell r="B9162">
            <v>2317827</v>
          </cell>
          <cell r="C9162">
            <v>44295</v>
          </cell>
        </row>
        <row r="9163">
          <cell r="A9163" t="str">
            <v>USDINR2140969.75PE</v>
          </cell>
          <cell r="B9163">
            <v>2318083</v>
          </cell>
          <cell r="C9163">
            <v>44295</v>
          </cell>
        </row>
        <row r="9164">
          <cell r="A9164" t="str">
            <v>USDINR2140969CE</v>
          </cell>
          <cell r="B9164">
            <v>2316291</v>
          </cell>
          <cell r="C9164">
            <v>44295</v>
          </cell>
        </row>
        <row r="9165">
          <cell r="A9165" t="str">
            <v>USDINR2140969PE</v>
          </cell>
          <cell r="B9165">
            <v>2316547</v>
          </cell>
          <cell r="C9165">
            <v>44295</v>
          </cell>
        </row>
        <row r="9166">
          <cell r="A9166" t="str">
            <v>USDINR2140970.25CE</v>
          </cell>
          <cell r="B9166">
            <v>2318851</v>
          </cell>
          <cell r="C9166">
            <v>44295</v>
          </cell>
        </row>
        <row r="9167">
          <cell r="A9167" t="str">
            <v>USDINR2140970.25PE</v>
          </cell>
          <cell r="B9167">
            <v>2319107</v>
          </cell>
          <cell r="C9167">
            <v>44295</v>
          </cell>
        </row>
        <row r="9168">
          <cell r="A9168" t="str">
            <v>USDINR2140970.5CE</v>
          </cell>
          <cell r="B9168">
            <v>2319363</v>
          </cell>
          <cell r="C9168">
            <v>44295</v>
          </cell>
        </row>
        <row r="9169">
          <cell r="A9169" t="str">
            <v>USDINR2140970.5PE</v>
          </cell>
          <cell r="B9169">
            <v>2319619</v>
          </cell>
          <cell r="C9169">
            <v>44295</v>
          </cell>
        </row>
        <row r="9170">
          <cell r="A9170" t="str">
            <v>USDINR2140970.75CE</v>
          </cell>
          <cell r="B9170">
            <v>2319875</v>
          </cell>
          <cell r="C9170">
            <v>44295</v>
          </cell>
        </row>
        <row r="9171">
          <cell r="A9171" t="str">
            <v>USDINR2140970.75PE</v>
          </cell>
          <cell r="B9171">
            <v>2320131</v>
          </cell>
          <cell r="C9171">
            <v>44295</v>
          </cell>
        </row>
        <row r="9172">
          <cell r="A9172" t="str">
            <v>USDINR2140970CE</v>
          </cell>
          <cell r="B9172">
            <v>2318339</v>
          </cell>
          <cell r="C9172">
            <v>44295</v>
          </cell>
        </row>
        <row r="9173">
          <cell r="A9173" t="str">
            <v>USDINR2140970PE</v>
          </cell>
          <cell r="B9173">
            <v>2318595</v>
          </cell>
          <cell r="C9173">
            <v>44295</v>
          </cell>
        </row>
        <row r="9174">
          <cell r="A9174" t="str">
            <v>USDINR2140971.25CE</v>
          </cell>
          <cell r="B9174">
            <v>2320899</v>
          </cell>
          <cell r="C9174">
            <v>44295</v>
          </cell>
        </row>
        <row r="9175">
          <cell r="A9175" t="str">
            <v>USDINR2140971.25PE</v>
          </cell>
          <cell r="B9175">
            <v>2321155</v>
          </cell>
          <cell r="C9175">
            <v>44295</v>
          </cell>
        </row>
        <row r="9176">
          <cell r="A9176" t="str">
            <v>USDINR2140971.5CE</v>
          </cell>
          <cell r="B9176">
            <v>2321411</v>
          </cell>
          <cell r="C9176">
            <v>44295</v>
          </cell>
        </row>
        <row r="9177">
          <cell r="A9177" t="str">
            <v>USDINR2140971.5PE</v>
          </cell>
          <cell r="B9177">
            <v>2321667</v>
          </cell>
          <cell r="C9177">
            <v>44295</v>
          </cell>
        </row>
        <row r="9178">
          <cell r="A9178" t="str">
            <v>USDINR2140971.75CE</v>
          </cell>
          <cell r="B9178">
            <v>2321923</v>
          </cell>
          <cell r="C9178">
            <v>44295</v>
          </cell>
        </row>
        <row r="9179">
          <cell r="A9179" t="str">
            <v>USDINR2140971.75PE</v>
          </cell>
          <cell r="B9179">
            <v>2322179</v>
          </cell>
          <cell r="C9179">
            <v>44295</v>
          </cell>
        </row>
        <row r="9180">
          <cell r="A9180" t="str">
            <v>USDINR2140971CE</v>
          </cell>
          <cell r="B9180">
            <v>2320387</v>
          </cell>
          <cell r="C9180">
            <v>44295</v>
          </cell>
        </row>
        <row r="9181">
          <cell r="A9181" t="str">
            <v>USDINR2140971PE</v>
          </cell>
          <cell r="B9181">
            <v>2320643</v>
          </cell>
          <cell r="C9181">
            <v>44295</v>
          </cell>
        </row>
        <row r="9182">
          <cell r="A9182" t="str">
            <v>USDINR2140972.25CE</v>
          </cell>
          <cell r="B9182">
            <v>2322947</v>
          </cell>
          <cell r="C9182">
            <v>44295</v>
          </cell>
        </row>
        <row r="9183">
          <cell r="A9183" t="str">
            <v>USDINR2140972.25PE</v>
          </cell>
          <cell r="B9183">
            <v>2323203</v>
          </cell>
          <cell r="C9183">
            <v>44295</v>
          </cell>
        </row>
        <row r="9184">
          <cell r="A9184" t="str">
            <v>USDINR2140972.5CE</v>
          </cell>
          <cell r="B9184">
            <v>2323459</v>
          </cell>
          <cell r="C9184">
            <v>44295</v>
          </cell>
        </row>
        <row r="9185">
          <cell r="A9185" t="str">
            <v>USDINR2140972.5PE</v>
          </cell>
          <cell r="B9185">
            <v>2323715</v>
          </cell>
          <cell r="C9185">
            <v>44295</v>
          </cell>
        </row>
        <row r="9186">
          <cell r="A9186" t="str">
            <v>USDINR2140972.75CE</v>
          </cell>
          <cell r="B9186">
            <v>2323971</v>
          </cell>
          <cell r="C9186">
            <v>44295</v>
          </cell>
        </row>
        <row r="9187">
          <cell r="A9187" t="str">
            <v>USDINR2140972.75PE</v>
          </cell>
          <cell r="B9187">
            <v>2324227</v>
          </cell>
          <cell r="C9187">
            <v>44295</v>
          </cell>
        </row>
        <row r="9188">
          <cell r="A9188" t="str">
            <v>USDINR2140972CE</v>
          </cell>
          <cell r="B9188">
            <v>2322435</v>
          </cell>
          <cell r="C9188">
            <v>44295</v>
          </cell>
        </row>
        <row r="9189">
          <cell r="A9189" t="str">
            <v>USDINR2140972PE</v>
          </cell>
          <cell r="B9189">
            <v>2322691</v>
          </cell>
          <cell r="C9189">
            <v>44295</v>
          </cell>
        </row>
        <row r="9190">
          <cell r="A9190" t="str">
            <v>USDINR2140973.25CE</v>
          </cell>
          <cell r="B9190">
            <v>2324995</v>
          </cell>
          <cell r="C9190">
            <v>44295</v>
          </cell>
        </row>
        <row r="9191">
          <cell r="A9191" t="str">
            <v>USDINR2140973.25PE</v>
          </cell>
          <cell r="B9191">
            <v>2325251</v>
          </cell>
          <cell r="C9191">
            <v>44295</v>
          </cell>
        </row>
        <row r="9192">
          <cell r="A9192" t="str">
            <v>USDINR2140973.5CE</v>
          </cell>
          <cell r="B9192">
            <v>2325507</v>
          </cell>
          <cell r="C9192">
            <v>44295</v>
          </cell>
        </row>
        <row r="9193">
          <cell r="A9193" t="str">
            <v>USDINR2140973.5PE</v>
          </cell>
          <cell r="B9193">
            <v>2325763</v>
          </cell>
          <cell r="C9193">
            <v>44295</v>
          </cell>
        </row>
        <row r="9194">
          <cell r="A9194" t="str">
            <v>USDINR2140973.75CE</v>
          </cell>
          <cell r="B9194">
            <v>2326019</v>
          </cell>
          <cell r="C9194">
            <v>44295</v>
          </cell>
        </row>
        <row r="9195">
          <cell r="A9195" t="str">
            <v>USDINR2140973.75PE</v>
          </cell>
          <cell r="B9195">
            <v>2326275</v>
          </cell>
          <cell r="C9195">
            <v>44295</v>
          </cell>
        </row>
        <row r="9196">
          <cell r="A9196" t="str">
            <v>USDINR2140973CE</v>
          </cell>
          <cell r="B9196">
            <v>2324483</v>
          </cell>
          <cell r="C9196">
            <v>44295</v>
          </cell>
        </row>
        <row r="9197">
          <cell r="A9197" t="str">
            <v>USDINR2140973PE</v>
          </cell>
          <cell r="B9197">
            <v>2324739</v>
          </cell>
          <cell r="C9197">
            <v>44295</v>
          </cell>
        </row>
        <row r="9198">
          <cell r="A9198" t="str">
            <v>USDINR2140974.25CE</v>
          </cell>
          <cell r="B9198">
            <v>2327043</v>
          </cell>
          <cell r="C9198">
            <v>44295</v>
          </cell>
        </row>
        <row r="9199">
          <cell r="A9199" t="str">
            <v>USDINR2140974.25PE</v>
          </cell>
          <cell r="B9199">
            <v>2327299</v>
          </cell>
          <cell r="C9199">
            <v>44295</v>
          </cell>
        </row>
        <row r="9200">
          <cell r="A9200" t="str">
            <v>USDINR2140974.5CE</v>
          </cell>
          <cell r="B9200">
            <v>2327555</v>
          </cell>
          <cell r="C9200">
            <v>44295</v>
          </cell>
        </row>
        <row r="9201">
          <cell r="A9201" t="str">
            <v>USDINR2140974.5PE</v>
          </cell>
          <cell r="B9201">
            <v>2327811</v>
          </cell>
          <cell r="C9201">
            <v>44295</v>
          </cell>
        </row>
        <row r="9202">
          <cell r="A9202" t="str">
            <v>USDINR2140974.75CE</v>
          </cell>
          <cell r="B9202">
            <v>2328067</v>
          </cell>
          <cell r="C9202">
            <v>44295</v>
          </cell>
        </row>
        <row r="9203">
          <cell r="A9203" t="str">
            <v>USDINR2140974.75PE</v>
          </cell>
          <cell r="B9203">
            <v>2328323</v>
          </cell>
          <cell r="C9203">
            <v>44295</v>
          </cell>
        </row>
        <row r="9204">
          <cell r="A9204" t="str">
            <v>USDINR2140974CE</v>
          </cell>
          <cell r="B9204">
            <v>2326531</v>
          </cell>
          <cell r="C9204">
            <v>44295</v>
          </cell>
        </row>
        <row r="9205">
          <cell r="A9205" t="str">
            <v>USDINR2140974PE</v>
          </cell>
          <cell r="B9205">
            <v>2326787</v>
          </cell>
          <cell r="C9205">
            <v>44295</v>
          </cell>
        </row>
        <row r="9206">
          <cell r="A9206" t="str">
            <v>USDINR2140975.25CE</v>
          </cell>
          <cell r="B9206">
            <v>2329091</v>
          </cell>
          <cell r="C9206">
            <v>44295</v>
          </cell>
        </row>
        <row r="9207">
          <cell r="A9207" t="str">
            <v>USDINR2140975.25PE</v>
          </cell>
          <cell r="B9207">
            <v>2329347</v>
          </cell>
          <cell r="C9207">
            <v>44295</v>
          </cell>
        </row>
        <row r="9208">
          <cell r="A9208" t="str">
            <v>USDINR2140975.5CE</v>
          </cell>
          <cell r="B9208">
            <v>2329603</v>
          </cell>
          <cell r="C9208">
            <v>44295</v>
          </cell>
        </row>
        <row r="9209">
          <cell r="A9209" t="str">
            <v>USDINR2140975.5PE</v>
          </cell>
          <cell r="B9209">
            <v>2329859</v>
          </cell>
          <cell r="C9209">
            <v>44295</v>
          </cell>
        </row>
        <row r="9210">
          <cell r="A9210" t="str">
            <v>USDINR2140975.75CE</v>
          </cell>
          <cell r="B9210">
            <v>2330115</v>
          </cell>
          <cell r="C9210">
            <v>44295</v>
          </cell>
        </row>
        <row r="9211">
          <cell r="A9211" t="str">
            <v>USDINR2140975.75PE</v>
          </cell>
          <cell r="B9211">
            <v>2330371</v>
          </cell>
          <cell r="C9211">
            <v>44295</v>
          </cell>
        </row>
        <row r="9212">
          <cell r="A9212" t="str">
            <v>USDINR2140975CE</v>
          </cell>
          <cell r="B9212">
            <v>2328579</v>
          </cell>
          <cell r="C9212">
            <v>44295</v>
          </cell>
        </row>
        <row r="9213">
          <cell r="A9213" t="str">
            <v>USDINR2140975PE</v>
          </cell>
          <cell r="B9213">
            <v>2328835</v>
          </cell>
          <cell r="C9213">
            <v>44295</v>
          </cell>
        </row>
        <row r="9214">
          <cell r="A9214" t="str">
            <v>USDINR2140976.25CE</v>
          </cell>
          <cell r="B9214">
            <v>2331139</v>
          </cell>
          <cell r="C9214">
            <v>44295</v>
          </cell>
        </row>
        <row r="9215">
          <cell r="A9215" t="str">
            <v>USDINR2140976.25PE</v>
          </cell>
          <cell r="B9215">
            <v>2331395</v>
          </cell>
          <cell r="C9215">
            <v>44295</v>
          </cell>
        </row>
        <row r="9216">
          <cell r="A9216" t="str">
            <v>USDINR2140976.5CE</v>
          </cell>
          <cell r="B9216">
            <v>2331651</v>
          </cell>
          <cell r="C9216">
            <v>44295</v>
          </cell>
        </row>
        <row r="9217">
          <cell r="A9217" t="str">
            <v>USDINR2140976.5PE</v>
          </cell>
          <cell r="B9217">
            <v>2331907</v>
          </cell>
          <cell r="C9217">
            <v>44295</v>
          </cell>
        </row>
        <row r="9218">
          <cell r="A9218" t="str">
            <v>USDINR2140976.75CE</v>
          </cell>
          <cell r="B9218">
            <v>2332163</v>
          </cell>
          <cell r="C9218">
            <v>44295</v>
          </cell>
        </row>
        <row r="9219">
          <cell r="A9219" t="str">
            <v>USDINR2140976.75PE</v>
          </cell>
          <cell r="B9219">
            <v>2332419</v>
          </cell>
          <cell r="C9219">
            <v>44295</v>
          </cell>
        </row>
        <row r="9220">
          <cell r="A9220" t="str">
            <v>USDINR2140976CE</v>
          </cell>
          <cell r="B9220">
            <v>2330627</v>
          </cell>
          <cell r="C9220">
            <v>44295</v>
          </cell>
        </row>
        <row r="9221">
          <cell r="A9221" t="str">
            <v>USDINR2140976PE</v>
          </cell>
          <cell r="B9221">
            <v>2330883</v>
          </cell>
          <cell r="C9221">
            <v>44295</v>
          </cell>
        </row>
        <row r="9222">
          <cell r="A9222" t="str">
            <v>USDINR2140977.25CE</v>
          </cell>
          <cell r="B9222">
            <v>2333187</v>
          </cell>
          <cell r="C9222">
            <v>44295</v>
          </cell>
        </row>
        <row r="9223">
          <cell r="A9223" t="str">
            <v>USDINR2140977.25PE</v>
          </cell>
          <cell r="B9223">
            <v>2333443</v>
          </cell>
          <cell r="C9223">
            <v>44295</v>
          </cell>
        </row>
        <row r="9224">
          <cell r="A9224" t="str">
            <v>USDINR2140977.5CE</v>
          </cell>
          <cell r="B9224">
            <v>2333699</v>
          </cell>
          <cell r="C9224">
            <v>44295</v>
          </cell>
        </row>
        <row r="9225">
          <cell r="A9225" t="str">
            <v>USDINR2140977.5PE</v>
          </cell>
          <cell r="B9225">
            <v>2333955</v>
          </cell>
          <cell r="C9225">
            <v>44295</v>
          </cell>
        </row>
        <row r="9226">
          <cell r="A9226" t="str">
            <v>USDINR2140977.75CE</v>
          </cell>
          <cell r="B9226">
            <v>2334211</v>
          </cell>
          <cell r="C9226">
            <v>44295</v>
          </cell>
        </row>
        <row r="9227">
          <cell r="A9227" t="str">
            <v>USDINR2140977.75PE</v>
          </cell>
          <cell r="B9227">
            <v>2334467</v>
          </cell>
          <cell r="C9227">
            <v>44295</v>
          </cell>
        </row>
        <row r="9228">
          <cell r="A9228" t="str">
            <v>USDINR2140977CE</v>
          </cell>
          <cell r="B9228">
            <v>2332675</v>
          </cell>
          <cell r="C9228">
            <v>44295</v>
          </cell>
        </row>
        <row r="9229">
          <cell r="A9229" t="str">
            <v>USDINR2140977PE</v>
          </cell>
          <cell r="B9229">
            <v>2332931</v>
          </cell>
          <cell r="C9229">
            <v>44295</v>
          </cell>
        </row>
        <row r="9230">
          <cell r="A9230" t="str">
            <v>USDINR2140978.25CE</v>
          </cell>
          <cell r="B9230">
            <v>2335235</v>
          </cell>
          <cell r="C9230">
            <v>44295</v>
          </cell>
        </row>
        <row r="9231">
          <cell r="A9231" t="str">
            <v>USDINR2140978.25PE</v>
          </cell>
          <cell r="B9231">
            <v>2335491</v>
          </cell>
          <cell r="C9231">
            <v>44295</v>
          </cell>
        </row>
        <row r="9232">
          <cell r="A9232" t="str">
            <v>USDINR2140978.5CE</v>
          </cell>
          <cell r="B9232">
            <v>2335747</v>
          </cell>
          <cell r="C9232">
            <v>44295</v>
          </cell>
        </row>
        <row r="9233">
          <cell r="A9233" t="str">
            <v>USDINR2140978.5PE</v>
          </cell>
          <cell r="B9233">
            <v>2336003</v>
          </cell>
          <cell r="C9233">
            <v>44295</v>
          </cell>
        </row>
        <row r="9234">
          <cell r="A9234" t="str">
            <v>USDINR2140978.75CE</v>
          </cell>
          <cell r="B9234">
            <v>2336259</v>
          </cell>
          <cell r="C9234">
            <v>44295</v>
          </cell>
        </row>
        <row r="9235">
          <cell r="A9235" t="str">
            <v>USDINR2140978.75PE</v>
          </cell>
          <cell r="B9235">
            <v>2336515</v>
          </cell>
          <cell r="C9235">
            <v>44295</v>
          </cell>
        </row>
        <row r="9236">
          <cell r="A9236" t="str">
            <v>USDINR2140978CE</v>
          </cell>
          <cell r="B9236">
            <v>2334723</v>
          </cell>
          <cell r="C9236">
            <v>44295</v>
          </cell>
        </row>
        <row r="9237">
          <cell r="A9237" t="str">
            <v>USDINR2140978PE</v>
          </cell>
          <cell r="B9237">
            <v>2334979</v>
          </cell>
          <cell r="C9237">
            <v>44295</v>
          </cell>
        </row>
        <row r="9238">
          <cell r="A9238" t="str">
            <v>USDINR2140979.25CE</v>
          </cell>
          <cell r="B9238">
            <v>386563</v>
          </cell>
          <cell r="C9238">
            <v>44295</v>
          </cell>
        </row>
        <row r="9239">
          <cell r="A9239" t="str">
            <v>USDINR2140979.25PE</v>
          </cell>
          <cell r="B9239">
            <v>387075</v>
          </cell>
          <cell r="C9239">
            <v>44295</v>
          </cell>
        </row>
        <row r="9240">
          <cell r="A9240" t="str">
            <v>USDINR2140979CE</v>
          </cell>
          <cell r="B9240">
            <v>2336771</v>
          </cell>
          <cell r="C9240">
            <v>44295</v>
          </cell>
        </row>
        <row r="9241">
          <cell r="A9241" t="str">
            <v>USDINR2140979PE</v>
          </cell>
          <cell r="B9241">
            <v>2337027</v>
          </cell>
          <cell r="C9241">
            <v>44295</v>
          </cell>
        </row>
        <row r="9242">
          <cell r="A9242" t="str">
            <v>USDINR2141666.25CE</v>
          </cell>
          <cell r="B9242">
            <v>3469571</v>
          </cell>
          <cell r="C9242">
            <v>44302</v>
          </cell>
        </row>
        <row r="9243">
          <cell r="A9243" t="str">
            <v>USDINR2141666.25PE</v>
          </cell>
          <cell r="B9243">
            <v>3469827</v>
          </cell>
          <cell r="C9243">
            <v>44302</v>
          </cell>
        </row>
        <row r="9244">
          <cell r="A9244" t="str">
            <v>USDINR2141666.5CE</v>
          </cell>
          <cell r="B9244">
            <v>3128579</v>
          </cell>
          <cell r="C9244">
            <v>44302</v>
          </cell>
        </row>
        <row r="9245">
          <cell r="A9245" t="str">
            <v>USDINR2141666.5PE</v>
          </cell>
          <cell r="B9245">
            <v>3128835</v>
          </cell>
          <cell r="C9245">
            <v>44302</v>
          </cell>
        </row>
        <row r="9246">
          <cell r="A9246" t="str">
            <v>USDINR2141666.75CE</v>
          </cell>
          <cell r="B9246">
            <v>1124099</v>
          </cell>
          <cell r="C9246">
            <v>44302</v>
          </cell>
        </row>
        <row r="9247">
          <cell r="A9247" t="str">
            <v>USDINR2141666.75PE</v>
          </cell>
          <cell r="B9247">
            <v>1124355</v>
          </cell>
          <cell r="C9247">
            <v>44302</v>
          </cell>
        </row>
        <row r="9248">
          <cell r="A9248" t="str">
            <v>USDINR2141667.25CE</v>
          </cell>
          <cell r="B9248">
            <v>2396675</v>
          </cell>
          <cell r="C9248">
            <v>44302</v>
          </cell>
        </row>
        <row r="9249">
          <cell r="A9249" t="str">
            <v>USDINR2141667.25PE</v>
          </cell>
          <cell r="B9249">
            <v>2396931</v>
          </cell>
          <cell r="C9249">
            <v>44302</v>
          </cell>
        </row>
        <row r="9250">
          <cell r="A9250" t="str">
            <v>USDINR2141667.5CE</v>
          </cell>
          <cell r="B9250">
            <v>2397187</v>
          </cell>
          <cell r="C9250">
            <v>44302</v>
          </cell>
        </row>
        <row r="9251">
          <cell r="A9251" t="str">
            <v>USDINR2141667.5PE</v>
          </cell>
          <cell r="B9251">
            <v>2397443</v>
          </cell>
          <cell r="C9251">
            <v>44302</v>
          </cell>
        </row>
        <row r="9252">
          <cell r="A9252" t="str">
            <v>USDINR2141667.75CE</v>
          </cell>
          <cell r="B9252">
            <v>2397699</v>
          </cell>
          <cell r="C9252">
            <v>44302</v>
          </cell>
        </row>
        <row r="9253">
          <cell r="A9253" t="str">
            <v>USDINR2141667.75PE</v>
          </cell>
          <cell r="B9253">
            <v>2397955</v>
          </cell>
          <cell r="C9253">
            <v>44302</v>
          </cell>
        </row>
        <row r="9254">
          <cell r="A9254" t="str">
            <v>USDINR2141667CE</v>
          </cell>
          <cell r="B9254">
            <v>2396163</v>
          </cell>
          <cell r="C9254">
            <v>44302</v>
          </cell>
        </row>
        <row r="9255">
          <cell r="A9255" t="str">
            <v>USDINR2141667PE</v>
          </cell>
          <cell r="B9255">
            <v>2396419</v>
          </cell>
          <cell r="C9255">
            <v>44302</v>
          </cell>
        </row>
        <row r="9256">
          <cell r="A9256" t="str">
            <v>USDINR2141668.25CE</v>
          </cell>
          <cell r="B9256">
            <v>2398723</v>
          </cell>
          <cell r="C9256">
            <v>44302</v>
          </cell>
        </row>
        <row r="9257">
          <cell r="A9257" t="str">
            <v>USDINR2141668.25PE</v>
          </cell>
          <cell r="B9257">
            <v>2398979</v>
          </cell>
          <cell r="C9257">
            <v>44302</v>
          </cell>
        </row>
        <row r="9258">
          <cell r="A9258" t="str">
            <v>USDINR2141668.5CE</v>
          </cell>
          <cell r="B9258">
            <v>2399235</v>
          </cell>
          <cell r="C9258">
            <v>44302</v>
          </cell>
        </row>
        <row r="9259">
          <cell r="A9259" t="str">
            <v>USDINR2141668.5PE</v>
          </cell>
          <cell r="B9259">
            <v>2399491</v>
          </cell>
          <cell r="C9259">
            <v>44302</v>
          </cell>
        </row>
        <row r="9260">
          <cell r="A9260" t="str">
            <v>USDINR2141668.75CE</v>
          </cell>
          <cell r="B9260">
            <v>2399747</v>
          </cell>
          <cell r="C9260">
            <v>44302</v>
          </cell>
        </row>
        <row r="9261">
          <cell r="A9261" t="str">
            <v>USDINR2141668.75PE</v>
          </cell>
          <cell r="B9261">
            <v>2400003</v>
          </cell>
          <cell r="C9261">
            <v>44302</v>
          </cell>
        </row>
        <row r="9262">
          <cell r="A9262" t="str">
            <v>USDINR2141668CE</v>
          </cell>
          <cell r="B9262">
            <v>2398211</v>
          </cell>
          <cell r="C9262">
            <v>44302</v>
          </cell>
        </row>
        <row r="9263">
          <cell r="A9263" t="str">
            <v>USDINR2141668PE</v>
          </cell>
          <cell r="B9263">
            <v>2398467</v>
          </cell>
          <cell r="C9263">
            <v>44302</v>
          </cell>
        </row>
        <row r="9264">
          <cell r="A9264" t="str">
            <v>USDINR2141669.25CE</v>
          </cell>
          <cell r="B9264">
            <v>2400771</v>
          </cell>
          <cell r="C9264">
            <v>44302</v>
          </cell>
        </row>
        <row r="9265">
          <cell r="A9265" t="str">
            <v>USDINR2141669.25PE</v>
          </cell>
          <cell r="B9265">
            <v>2401027</v>
          </cell>
          <cell r="C9265">
            <v>44302</v>
          </cell>
        </row>
        <row r="9266">
          <cell r="A9266" t="str">
            <v>USDINR2141669.5CE</v>
          </cell>
          <cell r="B9266">
            <v>2401283</v>
          </cell>
          <cell r="C9266">
            <v>44302</v>
          </cell>
        </row>
        <row r="9267">
          <cell r="A9267" t="str">
            <v>USDINR2141669.5PE</v>
          </cell>
          <cell r="B9267">
            <v>2401539</v>
          </cell>
          <cell r="C9267">
            <v>44302</v>
          </cell>
        </row>
        <row r="9268">
          <cell r="A9268" t="str">
            <v>USDINR2141669.75CE</v>
          </cell>
          <cell r="B9268">
            <v>2401795</v>
          </cell>
          <cell r="C9268">
            <v>44302</v>
          </cell>
        </row>
        <row r="9269">
          <cell r="A9269" t="str">
            <v>USDINR2141669.75PE</v>
          </cell>
          <cell r="B9269">
            <v>2402051</v>
          </cell>
          <cell r="C9269">
            <v>44302</v>
          </cell>
        </row>
        <row r="9270">
          <cell r="A9270" t="str">
            <v>USDINR2141669CE</v>
          </cell>
          <cell r="B9270">
            <v>2400259</v>
          </cell>
          <cell r="C9270">
            <v>44302</v>
          </cell>
        </row>
        <row r="9271">
          <cell r="A9271" t="str">
            <v>USDINR2141669PE</v>
          </cell>
          <cell r="B9271">
            <v>2400515</v>
          </cell>
          <cell r="C9271">
            <v>44302</v>
          </cell>
        </row>
        <row r="9272">
          <cell r="A9272" t="str">
            <v>USDINR2141670.25CE</v>
          </cell>
          <cell r="B9272">
            <v>2402819</v>
          </cell>
          <cell r="C9272">
            <v>44302</v>
          </cell>
        </row>
        <row r="9273">
          <cell r="A9273" t="str">
            <v>USDINR2141670.25PE</v>
          </cell>
          <cell r="B9273">
            <v>2403075</v>
          </cell>
          <cell r="C9273">
            <v>44302</v>
          </cell>
        </row>
        <row r="9274">
          <cell r="A9274" t="str">
            <v>USDINR2141670.5CE</v>
          </cell>
          <cell r="B9274">
            <v>2403331</v>
          </cell>
          <cell r="C9274">
            <v>44302</v>
          </cell>
        </row>
        <row r="9275">
          <cell r="A9275" t="str">
            <v>USDINR2141670.5PE</v>
          </cell>
          <cell r="B9275">
            <v>2403587</v>
          </cell>
          <cell r="C9275">
            <v>44302</v>
          </cell>
        </row>
        <row r="9276">
          <cell r="A9276" t="str">
            <v>USDINR2141670.75CE</v>
          </cell>
          <cell r="B9276">
            <v>2403843</v>
          </cell>
          <cell r="C9276">
            <v>44302</v>
          </cell>
        </row>
        <row r="9277">
          <cell r="A9277" t="str">
            <v>USDINR2141670.75PE</v>
          </cell>
          <cell r="B9277">
            <v>2404099</v>
          </cell>
          <cell r="C9277">
            <v>44302</v>
          </cell>
        </row>
        <row r="9278">
          <cell r="A9278" t="str">
            <v>USDINR2141670CE</v>
          </cell>
          <cell r="B9278">
            <v>2402307</v>
          </cell>
          <cell r="C9278">
            <v>44302</v>
          </cell>
        </row>
        <row r="9279">
          <cell r="A9279" t="str">
            <v>USDINR2141670PE</v>
          </cell>
          <cell r="B9279">
            <v>2402563</v>
          </cell>
          <cell r="C9279">
            <v>44302</v>
          </cell>
        </row>
        <row r="9280">
          <cell r="A9280" t="str">
            <v>USDINR2141671.25CE</v>
          </cell>
          <cell r="B9280">
            <v>2404867</v>
          </cell>
          <cell r="C9280">
            <v>44302</v>
          </cell>
        </row>
        <row r="9281">
          <cell r="A9281" t="str">
            <v>USDINR2141671.25PE</v>
          </cell>
          <cell r="B9281">
            <v>2405123</v>
          </cell>
          <cell r="C9281">
            <v>44302</v>
          </cell>
        </row>
        <row r="9282">
          <cell r="A9282" t="str">
            <v>USDINR2141671.5CE</v>
          </cell>
          <cell r="B9282">
            <v>2405379</v>
          </cell>
          <cell r="C9282">
            <v>44302</v>
          </cell>
        </row>
        <row r="9283">
          <cell r="A9283" t="str">
            <v>USDINR2141671.5PE</v>
          </cell>
          <cell r="B9283">
            <v>2405635</v>
          </cell>
          <cell r="C9283">
            <v>44302</v>
          </cell>
        </row>
        <row r="9284">
          <cell r="A9284" t="str">
            <v>USDINR2141671.75CE</v>
          </cell>
          <cell r="B9284">
            <v>2405891</v>
          </cell>
          <cell r="C9284">
            <v>44302</v>
          </cell>
        </row>
        <row r="9285">
          <cell r="A9285" t="str">
            <v>USDINR2141671.75PE</v>
          </cell>
          <cell r="B9285">
            <v>2406147</v>
          </cell>
          <cell r="C9285">
            <v>44302</v>
          </cell>
        </row>
        <row r="9286">
          <cell r="A9286" t="str">
            <v>USDINR2141671CE</v>
          </cell>
          <cell r="B9286">
            <v>2404355</v>
          </cell>
          <cell r="C9286">
            <v>44302</v>
          </cell>
        </row>
        <row r="9287">
          <cell r="A9287" t="str">
            <v>USDINR2141671PE</v>
          </cell>
          <cell r="B9287">
            <v>2404611</v>
          </cell>
          <cell r="C9287">
            <v>44302</v>
          </cell>
        </row>
        <row r="9288">
          <cell r="A9288" t="str">
            <v>USDINR2141672.25CE</v>
          </cell>
          <cell r="B9288">
            <v>2406915</v>
          </cell>
          <cell r="C9288">
            <v>44302</v>
          </cell>
        </row>
        <row r="9289">
          <cell r="A9289" t="str">
            <v>USDINR2141672.25PE</v>
          </cell>
          <cell r="B9289">
            <v>2407171</v>
          </cell>
          <cell r="C9289">
            <v>44302</v>
          </cell>
        </row>
        <row r="9290">
          <cell r="A9290" t="str">
            <v>USDINR2141672.5CE</v>
          </cell>
          <cell r="B9290">
            <v>2407427</v>
          </cell>
          <cell r="C9290">
            <v>44302</v>
          </cell>
        </row>
        <row r="9291">
          <cell r="A9291" t="str">
            <v>USDINR2141672.5PE</v>
          </cell>
          <cell r="B9291">
            <v>2407683</v>
          </cell>
          <cell r="C9291">
            <v>44302</v>
          </cell>
        </row>
        <row r="9292">
          <cell r="A9292" t="str">
            <v>USDINR2141672.75CE</v>
          </cell>
          <cell r="B9292">
            <v>2407939</v>
          </cell>
          <cell r="C9292">
            <v>44302</v>
          </cell>
        </row>
        <row r="9293">
          <cell r="A9293" t="str">
            <v>USDINR2141672.75PE</v>
          </cell>
          <cell r="B9293">
            <v>2408195</v>
          </cell>
          <cell r="C9293">
            <v>44302</v>
          </cell>
        </row>
        <row r="9294">
          <cell r="A9294" t="str">
            <v>USDINR2141672CE</v>
          </cell>
          <cell r="B9294">
            <v>2406403</v>
          </cell>
          <cell r="C9294">
            <v>44302</v>
          </cell>
        </row>
        <row r="9295">
          <cell r="A9295" t="str">
            <v>USDINR2141672PE</v>
          </cell>
          <cell r="B9295">
            <v>2406659</v>
          </cell>
          <cell r="C9295">
            <v>44302</v>
          </cell>
        </row>
        <row r="9296">
          <cell r="A9296" t="str">
            <v>USDINR2141673.25CE</v>
          </cell>
          <cell r="B9296">
            <v>2408963</v>
          </cell>
          <cell r="C9296">
            <v>44302</v>
          </cell>
        </row>
        <row r="9297">
          <cell r="A9297" t="str">
            <v>USDINR2141673.25PE</v>
          </cell>
          <cell r="B9297">
            <v>2409219</v>
          </cell>
          <cell r="C9297">
            <v>44302</v>
          </cell>
        </row>
        <row r="9298">
          <cell r="A9298" t="str">
            <v>USDINR2141673.5CE</v>
          </cell>
          <cell r="B9298">
            <v>2409475</v>
          </cell>
          <cell r="C9298">
            <v>44302</v>
          </cell>
        </row>
        <row r="9299">
          <cell r="A9299" t="str">
            <v>USDINR2141673.5PE</v>
          </cell>
          <cell r="B9299">
            <v>2409731</v>
          </cell>
          <cell r="C9299">
            <v>44302</v>
          </cell>
        </row>
        <row r="9300">
          <cell r="A9300" t="str">
            <v>USDINR2141673.75CE</v>
          </cell>
          <cell r="B9300">
            <v>2409987</v>
          </cell>
          <cell r="C9300">
            <v>44302</v>
          </cell>
        </row>
        <row r="9301">
          <cell r="A9301" t="str">
            <v>USDINR2141673.75PE</v>
          </cell>
          <cell r="B9301">
            <v>2410243</v>
          </cell>
          <cell r="C9301">
            <v>44302</v>
          </cell>
        </row>
        <row r="9302">
          <cell r="A9302" t="str">
            <v>USDINR2141673CE</v>
          </cell>
          <cell r="B9302">
            <v>2408451</v>
          </cell>
          <cell r="C9302">
            <v>44302</v>
          </cell>
        </row>
        <row r="9303">
          <cell r="A9303" t="str">
            <v>USDINR2141673PE</v>
          </cell>
          <cell r="B9303">
            <v>2408707</v>
          </cell>
          <cell r="C9303">
            <v>44302</v>
          </cell>
        </row>
        <row r="9304">
          <cell r="A9304" t="str">
            <v>USDINR2141674.25CE</v>
          </cell>
          <cell r="B9304">
            <v>2411011</v>
          </cell>
          <cell r="C9304">
            <v>44302</v>
          </cell>
        </row>
        <row r="9305">
          <cell r="A9305" t="str">
            <v>USDINR2141674.25PE</v>
          </cell>
          <cell r="B9305">
            <v>2411267</v>
          </cell>
          <cell r="C9305">
            <v>44302</v>
          </cell>
        </row>
        <row r="9306">
          <cell r="A9306" t="str">
            <v>USDINR2141674.5CE</v>
          </cell>
          <cell r="B9306">
            <v>2411523</v>
          </cell>
          <cell r="C9306">
            <v>44302</v>
          </cell>
        </row>
        <row r="9307">
          <cell r="A9307" t="str">
            <v>USDINR2141674.5PE</v>
          </cell>
          <cell r="B9307">
            <v>2411779</v>
          </cell>
          <cell r="C9307">
            <v>44302</v>
          </cell>
        </row>
        <row r="9308">
          <cell r="A9308" t="str">
            <v>USDINR2141674.75CE</v>
          </cell>
          <cell r="B9308">
            <v>2412035</v>
          </cell>
          <cell r="C9308">
            <v>44302</v>
          </cell>
        </row>
        <row r="9309">
          <cell r="A9309" t="str">
            <v>USDINR2141674.75PE</v>
          </cell>
          <cell r="B9309">
            <v>2412291</v>
          </cell>
          <cell r="C9309">
            <v>44302</v>
          </cell>
        </row>
        <row r="9310">
          <cell r="A9310" t="str">
            <v>USDINR2141674CE</v>
          </cell>
          <cell r="B9310">
            <v>2410499</v>
          </cell>
          <cell r="C9310">
            <v>44302</v>
          </cell>
        </row>
        <row r="9311">
          <cell r="A9311" t="str">
            <v>USDINR2141674PE</v>
          </cell>
          <cell r="B9311">
            <v>2410755</v>
          </cell>
          <cell r="C9311">
            <v>44302</v>
          </cell>
        </row>
        <row r="9312">
          <cell r="A9312" t="str">
            <v>USDINR2141675.25CE</v>
          </cell>
          <cell r="B9312">
            <v>2413059</v>
          </cell>
          <cell r="C9312">
            <v>44302</v>
          </cell>
        </row>
        <row r="9313">
          <cell r="A9313" t="str">
            <v>USDINR2141675.25PE</v>
          </cell>
          <cell r="B9313">
            <v>2413315</v>
          </cell>
          <cell r="C9313">
            <v>44302</v>
          </cell>
        </row>
        <row r="9314">
          <cell r="A9314" t="str">
            <v>USDINR2141675.5CE</v>
          </cell>
          <cell r="B9314">
            <v>2413571</v>
          </cell>
          <cell r="C9314">
            <v>44302</v>
          </cell>
        </row>
        <row r="9315">
          <cell r="A9315" t="str">
            <v>USDINR2141675.5PE</v>
          </cell>
          <cell r="B9315">
            <v>2413827</v>
          </cell>
          <cell r="C9315">
            <v>44302</v>
          </cell>
        </row>
        <row r="9316">
          <cell r="A9316" t="str">
            <v>USDINR2141675.75CE</v>
          </cell>
          <cell r="B9316">
            <v>2414083</v>
          </cell>
          <cell r="C9316">
            <v>44302</v>
          </cell>
        </row>
        <row r="9317">
          <cell r="A9317" t="str">
            <v>USDINR2141675.75PE</v>
          </cell>
          <cell r="B9317">
            <v>2414339</v>
          </cell>
          <cell r="C9317">
            <v>44302</v>
          </cell>
        </row>
        <row r="9318">
          <cell r="A9318" t="str">
            <v>USDINR2141675CE</v>
          </cell>
          <cell r="B9318">
            <v>2412547</v>
          </cell>
          <cell r="C9318">
            <v>44302</v>
          </cell>
        </row>
        <row r="9319">
          <cell r="A9319" t="str">
            <v>USDINR2141675PE</v>
          </cell>
          <cell r="B9319">
            <v>2412803</v>
          </cell>
          <cell r="C9319">
            <v>44302</v>
          </cell>
        </row>
        <row r="9320">
          <cell r="A9320" t="str">
            <v>USDINR2141676.25CE</v>
          </cell>
          <cell r="B9320">
            <v>2415107</v>
          </cell>
          <cell r="C9320">
            <v>44302</v>
          </cell>
        </row>
        <row r="9321">
          <cell r="A9321" t="str">
            <v>USDINR2141676.25PE</v>
          </cell>
          <cell r="B9321">
            <v>2415363</v>
          </cell>
          <cell r="C9321">
            <v>44302</v>
          </cell>
        </row>
        <row r="9322">
          <cell r="A9322" t="str">
            <v>USDINR2141676.5CE</v>
          </cell>
          <cell r="B9322">
            <v>2415619</v>
          </cell>
          <cell r="C9322">
            <v>44302</v>
          </cell>
        </row>
        <row r="9323">
          <cell r="A9323" t="str">
            <v>USDINR2141676.5PE</v>
          </cell>
          <cell r="B9323">
            <v>2415875</v>
          </cell>
          <cell r="C9323">
            <v>44302</v>
          </cell>
        </row>
        <row r="9324">
          <cell r="A9324" t="str">
            <v>USDINR2141676.75CE</v>
          </cell>
          <cell r="B9324">
            <v>2416131</v>
          </cell>
          <cell r="C9324">
            <v>44302</v>
          </cell>
        </row>
        <row r="9325">
          <cell r="A9325" t="str">
            <v>USDINR2141676.75PE</v>
          </cell>
          <cell r="B9325">
            <v>2416387</v>
          </cell>
          <cell r="C9325">
            <v>44302</v>
          </cell>
        </row>
        <row r="9326">
          <cell r="A9326" t="str">
            <v>USDINR2141676CE</v>
          </cell>
          <cell r="B9326">
            <v>2414595</v>
          </cell>
          <cell r="C9326">
            <v>44302</v>
          </cell>
        </row>
        <row r="9327">
          <cell r="A9327" t="str">
            <v>USDINR2141676PE</v>
          </cell>
          <cell r="B9327">
            <v>2414851</v>
          </cell>
          <cell r="C9327">
            <v>44302</v>
          </cell>
        </row>
        <row r="9328">
          <cell r="A9328" t="str">
            <v>USDINR2141677.25CE</v>
          </cell>
          <cell r="B9328">
            <v>2417155</v>
          </cell>
          <cell r="C9328">
            <v>44302</v>
          </cell>
        </row>
        <row r="9329">
          <cell r="A9329" t="str">
            <v>USDINR2141677.25PE</v>
          </cell>
          <cell r="B9329">
            <v>2417411</v>
          </cell>
          <cell r="C9329">
            <v>44302</v>
          </cell>
        </row>
        <row r="9330">
          <cell r="A9330" t="str">
            <v>USDINR2141677.5CE</v>
          </cell>
          <cell r="B9330">
            <v>2417667</v>
          </cell>
          <cell r="C9330">
            <v>44302</v>
          </cell>
        </row>
        <row r="9331">
          <cell r="A9331" t="str">
            <v>USDINR2141677.5PE</v>
          </cell>
          <cell r="B9331">
            <v>2417923</v>
          </cell>
          <cell r="C9331">
            <v>44302</v>
          </cell>
        </row>
        <row r="9332">
          <cell r="A9332" t="str">
            <v>USDINR2141677.75CE</v>
          </cell>
          <cell r="B9332">
            <v>2418179</v>
          </cell>
          <cell r="C9332">
            <v>44302</v>
          </cell>
        </row>
        <row r="9333">
          <cell r="A9333" t="str">
            <v>USDINR2141677.75PE</v>
          </cell>
          <cell r="B9333">
            <v>2418435</v>
          </cell>
          <cell r="C9333">
            <v>44302</v>
          </cell>
        </row>
        <row r="9334">
          <cell r="A9334" t="str">
            <v>USDINR2141677CE</v>
          </cell>
          <cell r="B9334">
            <v>2416643</v>
          </cell>
          <cell r="C9334">
            <v>44302</v>
          </cell>
        </row>
        <row r="9335">
          <cell r="A9335" t="str">
            <v>USDINR2141677PE</v>
          </cell>
          <cell r="B9335">
            <v>2416899</v>
          </cell>
          <cell r="C9335">
            <v>44302</v>
          </cell>
        </row>
        <row r="9336">
          <cell r="A9336" t="str">
            <v>USDINR2141678.25CE</v>
          </cell>
          <cell r="B9336">
            <v>2419203</v>
          </cell>
          <cell r="C9336">
            <v>44302</v>
          </cell>
        </row>
        <row r="9337">
          <cell r="A9337" t="str">
            <v>USDINR2141678.25PE</v>
          </cell>
          <cell r="B9337">
            <v>2419459</v>
          </cell>
          <cell r="C9337">
            <v>44302</v>
          </cell>
        </row>
        <row r="9338">
          <cell r="A9338" t="str">
            <v>USDINR2141678.5CE</v>
          </cell>
          <cell r="B9338">
            <v>2419715</v>
          </cell>
          <cell r="C9338">
            <v>44302</v>
          </cell>
        </row>
        <row r="9339">
          <cell r="A9339" t="str">
            <v>USDINR2141678.5PE</v>
          </cell>
          <cell r="B9339">
            <v>2419971</v>
          </cell>
          <cell r="C9339">
            <v>44302</v>
          </cell>
        </row>
        <row r="9340">
          <cell r="A9340" t="str">
            <v>USDINR2141678.75CE</v>
          </cell>
          <cell r="B9340">
            <v>2420227</v>
          </cell>
          <cell r="C9340">
            <v>44302</v>
          </cell>
        </row>
        <row r="9341">
          <cell r="A9341" t="str">
            <v>USDINR2141678.75PE</v>
          </cell>
          <cell r="B9341">
            <v>2420483</v>
          </cell>
          <cell r="C9341">
            <v>44302</v>
          </cell>
        </row>
        <row r="9342">
          <cell r="A9342" t="str">
            <v>USDINR2141678CE</v>
          </cell>
          <cell r="B9342">
            <v>2418691</v>
          </cell>
          <cell r="C9342">
            <v>44302</v>
          </cell>
        </row>
        <row r="9343">
          <cell r="A9343" t="str">
            <v>USDINR2141678PE</v>
          </cell>
          <cell r="B9343">
            <v>2418947</v>
          </cell>
          <cell r="C9343">
            <v>44302</v>
          </cell>
        </row>
        <row r="9344">
          <cell r="A9344" t="str">
            <v>USDINR2141679CE</v>
          </cell>
          <cell r="B9344">
            <v>2420739</v>
          </cell>
          <cell r="C9344">
            <v>44302</v>
          </cell>
        </row>
        <row r="9345">
          <cell r="A9345" t="str">
            <v>USDINR2141679PE</v>
          </cell>
          <cell r="B9345">
            <v>2420995</v>
          </cell>
          <cell r="C9345">
            <v>44302</v>
          </cell>
        </row>
        <row r="9346">
          <cell r="A9346" t="str">
            <v>USDINR2142366.25CE</v>
          </cell>
          <cell r="B9346">
            <v>3470083</v>
          </cell>
          <cell r="C9346">
            <v>44309</v>
          </cell>
        </row>
        <row r="9347">
          <cell r="A9347" t="str">
            <v>USDINR2142366.25PE</v>
          </cell>
          <cell r="B9347">
            <v>3470339</v>
          </cell>
          <cell r="C9347">
            <v>44309</v>
          </cell>
        </row>
        <row r="9348">
          <cell r="A9348" t="str">
            <v>USDINR2142366.5CE</v>
          </cell>
          <cell r="B9348">
            <v>3129091</v>
          </cell>
          <cell r="C9348">
            <v>44309</v>
          </cell>
        </row>
        <row r="9349">
          <cell r="A9349" t="str">
            <v>USDINR2142366.5PE</v>
          </cell>
          <cell r="B9349">
            <v>3129347</v>
          </cell>
          <cell r="C9349">
            <v>44309</v>
          </cell>
        </row>
        <row r="9350">
          <cell r="A9350" t="str">
            <v>USDINR2142366.75CE</v>
          </cell>
          <cell r="B9350">
            <v>1357315</v>
          </cell>
          <cell r="C9350">
            <v>44309</v>
          </cell>
        </row>
        <row r="9351">
          <cell r="A9351" t="str">
            <v>USDINR2142366.75PE</v>
          </cell>
          <cell r="B9351">
            <v>1357571</v>
          </cell>
          <cell r="C9351">
            <v>44309</v>
          </cell>
        </row>
        <row r="9352">
          <cell r="A9352" t="str">
            <v>USDINR2142367.25CE</v>
          </cell>
          <cell r="B9352">
            <v>918275</v>
          </cell>
          <cell r="C9352">
            <v>44309</v>
          </cell>
        </row>
        <row r="9353">
          <cell r="A9353" t="str">
            <v>USDINR2142367.25PE</v>
          </cell>
          <cell r="B9353">
            <v>918531</v>
          </cell>
          <cell r="C9353">
            <v>44309</v>
          </cell>
        </row>
        <row r="9354">
          <cell r="A9354" t="str">
            <v>USDINR2142367.5CE</v>
          </cell>
          <cell r="B9354">
            <v>918787</v>
          </cell>
          <cell r="C9354">
            <v>44309</v>
          </cell>
        </row>
        <row r="9355">
          <cell r="A9355" t="str">
            <v>USDINR2142367.5PE</v>
          </cell>
          <cell r="B9355">
            <v>929027</v>
          </cell>
          <cell r="C9355">
            <v>44309</v>
          </cell>
        </row>
        <row r="9356">
          <cell r="A9356" t="str">
            <v>USDINR2142367.75CE</v>
          </cell>
          <cell r="B9356">
            <v>929283</v>
          </cell>
          <cell r="C9356">
            <v>44309</v>
          </cell>
        </row>
        <row r="9357">
          <cell r="A9357" t="str">
            <v>USDINR2142367.75PE</v>
          </cell>
          <cell r="B9357">
            <v>929539</v>
          </cell>
          <cell r="C9357">
            <v>44309</v>
          </cell>
        </row>
        <row r="9358">
          <cell r="A9358" t="str">
            <v>USDINR2142367CE</v>
          </cell>
          <cell r="B9358">
            <v>915203</v>
          </cell>
          <cell r="C9358">
            <v>44309</v>
          </cell>
        </row>
        <row r="9359">
          <cell r="A9359" t="str">
            <v>USDINR2142367PE</v>
          </cell>
          <cell r="B9359">
            <v>915459</v>
          </cell>
          <cell r="C9359">
            <v>44309</v>
          </cell>
        </row>
        <row r="9360">
          <cell r="A9360" t="str">
            <v>USDINR2142368.25CE</v>
          </cell>
          <cell r="B9360">
            <v>930307</v>
          </cell>
          <cell r="C9360">
            <v>44309</v>
          </cell>
        </row>
        <row r="9361">
          <cell r="A9361" t="str">
            <v>USDINR2142368.25PE</v>
          </cell>
          <cell r="B9361">
            <v>931075</v>
          </cell>
          <cell r="C9361">
            <v>44309</v>
          </cell>
        </row>
        <row r="9362">
          <cell r="A9362" t="str">
            <v>USDINR2142368.5CE</v>
          </cell>
          <cell r="B9362">
            <v>931331</v>
          </cell>
          <cell r="C9362">
            <v>44309</v>
          </cell>
        </row>
        <row r="9363">
          <cell r="A9363" t="str">
            <v>USDINR2142368.5PE</v>
          </cell>
          <cell r="B9363">
            <v>932611</v>
          </cell>
          <cell r="C9363">
            <v>44309</v>
          </cell>
        </row>
        <row r="9364">
          <cell r="A9364" t="str">
            <v>USDINR2142368.75CE</v>
          </cell>
          <cell r="B9364">
            <v>932867</v>
          </cell>
          <cell r="C9364">
            <v>44309</v>
          </cell>
        </row>
        <row r="9365">
          <cell r="A9365" t="str">
            <v>USDINR2142368.75PE</v>
          </cell>
          <cell r="B9365">
            <v>933123</v>
          </cell>
          <cell r="C9365">
            <v>44309</v>
          </cell>
        </row>
        <row r="9366">
          <cell r="A9366" t="str">
            <v>USDINR2142368CE</v>
          </cell>
          <cell r="B9366">
            <v>929795</v>
          </cell>
          <cell r="C9366">
            <v>44309</v>
          </cell>
        </row>
        <row r="9367">
          <cell r="A9367" t="str">
            <v>USDINR2142368PE</v>
          </cell>
          <cell r="B9367">
            <v>930051</v>
          </cell>
          <cell r="C9367">
            <v>44309</v>
          </cell>
        </row>
        <row r="9368">
          <cell r="A9368" t="str">
            <v>USDINR2142369.25CE</v>
          </cell>
          <cell r="B9368">
            <v>933891</v>
          </cell>
          <cell r="C9368">
            <v>44309</v>
          </cell>
        </row>
        <row r="9369">
          <cell r="A9369" t="str">
            <v>USDINR2142369.25PE</v>
          </cell>
          <cell r="B9369">
            <v>934147</v>
          </cell>
          <cell r="C9369">
            <v>44309</v>
          </cell>
        </row>
        <row r="9370">
          <cell r="A9370" t="str">
            <v>USDINR2142369.5CE</v>
          </cell>
          <cell r="B9370">
            <v>934403</v>
          </cell>
          <cell r="C9370">
            <v>44309</v>
          </cell>
        </row>
        <row r="9371">
          <cell r="A9371" t="str">
            <v>USDINR2142369.5PE</v>
          </cell>
          <cell r="B9371">
            <v>935171</v>
          </cell>
          <cell r="C9371">
            <v>44309</v>
          </cell>
        </row>
        <row r="9372">
          <cell r="A9372" t="str">
            <v>USDINR2142369.75CE</v>
          </cell>
          <cell r="B9372">
            <v>935683</v>
          </cell>
          <cell r="C9372">
            <v>44309</v>
          </cell>
        </row>
        <row r="9373">
          <cell r="A9373" t="str">
            <v>USDINR2142369.75PE</v>
          </cell>
          <cell r="B9373">
            <v>935939</v>
          </cell>
          <cell r="C9373">
            <v>44309</v>
          </cell>
        </row>
        <row r="9374">
          <cell r="A9374" t="str">
            <v>USDINR2142369CE</v>
          </cell>
          <cell r="B9374">
            <v>933379</v>
          </cell>
          <cell r="C9374">
            <v>44309</v>
          </cell>
        </row>
        <row r="9375">
          <cell r="A9375" t="str">
            <v>USDINR2142369PE</v>
          </cell>
          <cell r="B9375">
            <v>933635</v>
          </cell>
          <cell r="C9375">
            <v>44309</v>
          </cell>
        </row>
        <row r="9376">
          <cell r="A9376" t="str">
            <v>USDINR2142370.25CE</v>
          </cell>
          <cell r="B9376">
            <v>937219</v>
          </cell>
          <cell r="C9376">
            <v>44309</v>
          </cell>
        </row>
        <row r="9377">
          <cell r="A9377" t="str">
            <v>USDINR2142370.25PE</v>
          </cell>
          <cell r="B9377">
            <v>937475</v>
          </cell>
          <cell r="C9377">
            <v>44309</v>
          </cell>
        </row>
        <row r="9378">
          <cell r="A9378" t="str">
            <v>USDINR2142370.5CE</v>
          </cell>
          <cell r="B9378">
            <v>938499</v>
          </cell>
          <cell r="C9378">
            <v>44309</v>
          </cell>
        </row>
        <row r="9379">
          <cell r="A9379" t="str">
            <v>USDINR2142370.5PE</v>
          </cell>
          <cell r="B9379">
            <v>938755</v>
          </cell>
          <cell r="C9379">
            <v>44309</v>
          </cell>
        </row>
        <row r="9380">
          <cell r="A9380" t="str">
            <v>USDINR2142370.75CE</v>
          </cell>
          <cell r="B9380">
            <v>939267</v>
          </cell>
          <cell r="C9380">
            <v>44309</v>
          </cell>
        </row>
        <row r="9381">
          <cell r="A9381" t="str">
            <v>USDINR2142370.75PE</v>
          </cell>
          <cell r="B9381">
            <v>939523</v>
          </cell>
          <cell r="C9381">
            <v>44309</v>
          </cell>
        </row>
        <row r="9382">
          <cell r="A9382" t="str">
            <v>USDINR2142370CE</v>
          </cell>
          <cell r="B9382">
            <v>936195</v>
          </cell>
          <cell r="C9382">
            <v>44309</v>
          </cell>
        </row>
        <row r="9383">
          <cell r="A9383" t="str">
            <v>USDINR2142370PE</v>
          </cell>
          <cell r="B9383">
            <v>936451</v>
          </cell>
          <cell r="C9383">
            <v>44309</v>
          </cell>
        </row>
        <row r="9384">
          <cell r="A9384" t="str">
            <v>USDINR2142371.25CE</v>
          </cell>
          <cell r="B9384">
            <v>940803</v>
          </cell>
          <cell r="C9384">
            <v>44309</v>
          </cell>
        </row>
        <row r="9385">
          <cell r="A9385" t="str">
            <v>USDINR2142371.25PE</v>
          </cell>
          <cell r="B9385">
            <v>941059</v>
          </cell>
          <cell r="C9385">
            <v>44309</v>
          </cell>
        </row>
        <row r="9386">
          <cell r="A9386" t="str">
            <v>USDINR2142371.5CE</v>
          </cell>
          <cell r="B9386">
            <v>941315</v>
          </cell>
          <cell r="C9386">
            <v>44309</v>
          </cell>
        </row>
        <row r="9387">
          <cell r="A9387" t="str">
            <v>USDINR2142371.5PE</v>
          </cell>
          <cell r="B9387">
            <v>941571</v>
          </cell>
          <cell r="C9387">
            <v>44309</v>
          </cell>
        </row>
        <row r="9388">
          <cell r="A9388" t="str">
            <v>USDINR2142371.75CE</v>
          </cell>
          <cell r="B9388">
            <v>941827</v>
          </cell>
          <cell r="C9388">
            <v>44309</v>
          </cell>
        </row>
        <row r="9389">
          <cell r="A9389" t="str">
            <v>USDINR2142371.75PE</v>
          </cell>
          <cell r="B9389">
            <v>942083</v>
          </cell>
          <cell r="C9389">
            <v>44309</v>
          </cell>
        </row>
        <row r="9390">
          <cell r="A9390" t="str">
            <v>USDINR2142371CE</v>
          </cell>
          <cell r="B9390">
            <v>940291</v>
          </cell>
          <cell r="C9390">
            <v>44309</v>
          </cell>
        </row>
        <row r="9391">
          <cell r="A9391" t="str">
            <v>USDINR2142371PE</v>
          </cell>
          <cell r="B9391">
            <v>940547</v>
          </cell>
          <cell r="C9391">
            <v>44309</v>
          </cell>
        </row>
        <row r="9392">
          <cell r="A9392" t="str">
            <v>USDINR2142372.25CE</v>
          </cell>
          <cell r="B9392">
            <v>942851</v>
          </cell>
          <cell r="C9392">
            <v>44309</v>
          </cell>
        </row>
        <row r="9393">
          <cell r="A9393" t="str">
            <v>USDINR2142372.25PE</v>
          </cell>
          <cell r="B9393">
            <v>943107</v>
          </cell>
          <cell r="C9393">
            <v>44309</v>
          </cell>
        </row>
        <row r="9394">
          <cell r="A9394" t="str">
            <v>USDINR2142372.5CE</v>
          </cell>
          <cell r="B9394">
            <v>943363</v>
          </cell>
          <cell r="C9394">
            <v>44309</v>
          </cell>
        </row>
        <row r="9395">
          <cell r="A9395" t="str">
            <v>USDINR2142372.5PE</v>
          </cell>
          <cell r="B9395">
            <v>943619</v>
          </cell>
          <cell r="C9395">
            <v>44309</v>
          </cell>
        </row>
        <row r="9396">
          <cell r="A9396" t="str">
            <v>USDINR2142372.75CE</v>
          </cell>
          <cell r="B9396">
            <v>943875</v>
          </cell>
          <cell r="C9396">
            <v>44309</v>
          </cell>
        </row>
        <row r="9397">
          <cell r="A9397" t="str">
            <v>USDINR2142372.75PE</v>
          </cell>
          <cell r="B9397">
            <v>944131</v>
          </cell>
          <cell r="C9397">
            <v>44309</v>
          </cell>
        </row>
        <row r="9398">
          <cell r="A9398" t="str">
            <v>USDINR2142372CE</v>
          </cell>
          <cell r="B9398">
            <v>942339</v>
          </cell>
          <cell r="C9398">
            <v>44309</v>
          </cell>
        </row>
        <row r="9399">
          <cell r="A9399" t="str">
            <v>USDINR2142372PE</v>
          </cell>
          <cell r="B9399">
            <v>942595</v>
          </cell>
          <cell r="C9399">
            <v>44309</v>
          </cell>
        </row>
        <row r="9400">
          <cell r="A9400" t="str">
            <v>USDINR2142373.25CE</v>
          </cell>
          <cell r="B9400">
            <v>946947</v>
          </cell>
          <cell r="C9400">
            <v>44309</v>
          </cell>
        </row>
        <row r="9401">
          <cell r="A9401" t="str">
            <v>USDINR2142373.25PE</v>
          </cell>
          <cell r="B9401">
            <v>948227</v>
          </cell>
          <cell r="C9401">
            <v>44309</v>
          </cell>
        </row>
        <row r="9402">
          <cell r="A9402" t="str">
            <v>USDINR2142373.5CE</v>
          </cell>
          <cell r="B9402">
            <v>948483</v>
          </cell>
          <cell r="C9402">
            <v>44309</v>
          </cell>
        </row>
        <row r="9403">
          <cell r="A9403" t="str">
            <v>USDINR2142373.5PE</v>
          </cell>
          <cell r="B9403">
            <v>948739</v>
          </cell>
          <cell r="C9403">
            <v>44309</v>
          </cell>
        </row>
        <row r="9404">
          <cell r="A9404" t="str">
            <v>USDINR2142373.75CE</v>
          </cell>
          <cell r="B9404">
            <v>948995</v>
          </cell>
          <cell r="C9404">
            <v>44309</v>
          </cell>
        </row>
        <row r="9405">
          <cell r="A9405" t="str">
            <v>USDINR2142373.75PE</v>
          </cell>
          <cell r="B9405">
            <v>951299</v>
          </cell>
          <cell r="C9405">
            <v>44309</v>
          </cell>
        </row>
        <row r="9406">
          <cell r="A9406" t="str">
            <v>USDINR2142373CE</v>
          </cell>
          <cell r="B9406">
            <v>944387</v>
          </cell>
          <cell r="C9406">
            <v>44309</v>
          </cell>
        </row>
        <row r="9407">
          <cell r="A9407" t="str">
            <v>USDINR2142373PE</v>
          </cell>
          <cell r="B9407">
            <v>944643</v>
          </cell>
          <cell r="C9407">
            <v>44309</v>
          </cell>
        </row>
        <row r="9408">
          <cell r="A9408" t="str">
            <v>USDINR2142374.25CE</v>
          </cell>
          <cell r="B9408">
            <v>971523</v>
          </cell>
          <cell r="C9408">
            <v>44309</v>
          </cell>
        </row>
        <row r="9409">
          <cell r="A9409" t="str">
            <v>USDINR2142374.25PE</v>
          </cell>
          <cell r="B9409">
            <v>971779</v>
          </cell>
          <cell r="C9409">
            <v>44309</v>
          </cell>
        </row>
        <row r="9410">
          <cell r="A9410" t="str">
            <v>USDINR2142374.5CE</v>
          </cell>
          <cell r="B9410">
            <v>972035</v>
          </cell>
          <cell r="C9410">
            <v>44309</v>
          </cell>
        </row>
        <row r="9411">
          <cell r="A9411" t="str">
            <v>USDINR2142374.5PE</v>
          </cell>
          <cell r="B9411">
            <v>972291</v>
          </cell>
          <cell r="C9411">
            <v>44309</v>
          </cell>
        </row>
        <row r="9412">
          <cell r="A9412" t="str">
            <v>USDINR2142374.75CE</v>
          </cell>
          <cell r="B9412">
            <v>972547</v>
          </cell>
          <cell r="C9412">
            <v>44309</v>
          </cell>
        </row>
        <row r="9413">
          <cell r="A9413" t="str">
            <v>USDINR2142374.75PE</v>
          </cell>
          <cell r="B9413">
            <v>982275</v>
          </cell>
          <cell r="C9413">
            <v>44309</v>
          </cell>
        </row>
        <row r="9414">
          <cell r="A9414" t="str">
            <v>USDINR2142374CE</v>
          </cell>
          <cell r="B9414">
            <v>951555</v>
          </cell>
          <cell r="C9414">
            <v>44309</v>
          </cell>
        </row>
        <row r="9415">
          <cell r="A9415" t="str">
            <v>USDINR2142374PE</v>
          </cell>
          <cell r="B9415">
            <v>971267</v>
          </cell>
          <cell r="C9415">
            <v>44309</v>
          </cell>
        </row>
        <row r="9416">
          <cell r="A9416" t="str">
            <v>USDINR2142375.25CE</v>
          </cell>
          <cell r="B9416">
            <v>983043</v>
          </cell>
          <cell r="C9416">
            <v>44309</v>
          </cell>
        </row>
        <row r="9417">
          <cell r="A9417" t="str">
            <v>USDINR2142375.25PE</v>
          </cell>
          <cell r="B9417">
            <v>988419</v>
          </cell>
          <cell r="C9417">
            <v>44309</v>
          </cell>
        </row>
        <row r="9418">
          <cell r="A9418" t="str">
            <v>USDINR2142375.5CE</v>
          </cell>
          <cell r="B9418">
            <v>988675</v>
          </cell>
          <cell r="C9418">
            <v>44309</v>
          </cell>
        </row>
        <row r="9419">
          <cell r="A9419" t="str">
            <v>USDINR2142375.5PE</v>
          </cell>
          <cell r="B9419">
            <v>996355</v>
          </cell>
          <cell r="C9419">
            <v>44309</v>
          </cell>
        </row>
        <row r="9420">
          <cell r="A9420" t="str">
            <v>USDINR2142375.75CE</v>
          </cell>
          <cell r="B9420">
            <v>996611</v>
          </cell>
          <cell r="C9420">
            <v>44309</v>
          </cell>
        </row>
        <row r="9421">
          <cell r="A9421" t="str">
            <v>USDINR2142375.75PE</v>
          </cell>
          <cell r="B9421">
            <v>996867</v>
          </cell>
          <cell r="C9421">
            <v>44309</v>
          </cell>
        </row>
        <row r="9422">
          <cell r="A9422" t="str">
            <v>USDINR2142375CE</v>
          </cell>
          <cell r="B9422">
            <v>982531</v>
          </cell>
          <cell r="C9422">
            <v>44309</v>
          </cell>
        </row>
        <row r="9423">
          <cell r="A9423" t="str">
            <v>USDINR2142375PE</v>
          </cell>
          <cell r="B9423">
            <v>982787</v>
          </cell>
          <cell r="C9423">
            <v>44309</v>
          </cell>
        </row>
        <row r="9424">
          <cell r="A9424" t="str">
            <v>USDINR2142376.25CE</v>
          </cell>
          <cell r="B9424">
            <v>1001731</v>
          </cell>
          <cell r="C9424">
            <v>44309</v>
          </cell>
        </row>
        <row r="9425">
          <cell r="A9425" t="str">
            <v>USDINR2142376.25PE</v>
          </cell>
          <cell r="B9425">
            <v>1001987</v>
          </cell>
          <cell r="C9425">
            <v>44309</v>
          </cell>
        </row>
        <row r="9426">
          <cell r="A9426" t="str">
            <v>USDINR2142376.5CE</v>
          </cell>
          <cell r="B9426">
            <v>1002243</v>
          </cell>
          <cell r="C9426">
            <v>44309</v>
          </cell>
        </row>
        <row r="9427">
          <cell r="A9427" t="str">
            <v>USDINR2142376.5PE</v>
          </cell>
          <cell r="B9427">
            <v>1004291</v>
          </cell>
          <cell r="C9427">
            <v>44309</v>
          </cell>
        </row>
        <row r="9428">
          <cell r="A9428" t="str">
            <v>USDINR2142376.75CE</v>
          </cell>
          <cell r="B9428">
            <v>1004547</v>
          </cell>
          <cell r="C9428">
            <v>44309</v>
          </cell>
        </row>
        <row r="9429">
          <cell r="A9429" t="str">
            <v>USDINR2142376.75PE</v>
          </cell>
          <cell r="B9429">
            <v>1007107</v>
          </cell>
          <cell r="C9429">
            <v>44309</v>
          </cell>
        </row>
        <row r="9430">
          <cell r="A9430" t="str">
            <v>USDINR2142376CE</v>
          </cell>
          <cell r="B9430">
            <v>997123</v>
          </cell>
          <cell r="C9430">
            <v>44309</v>
          </cell>
        </row>
        <row r="9431">
          <cell r="A9431" t="str">
            <v>USDINR2142376PE</v>
          </cell>
          <cell r="B9431">
            <v>1001475</v>
          </cell>
          <cell r="C9431">
            <v>44309</v>
          </cell>
        </row>
        <row r="9432">
          <cell r="A9432" t="str">
            <v>USDINR2142377.25CE</v>
          </cell>
          <cell r="B9432">
            <v>1019907</v>
          </cell>
          <cell r="C9432">
            <v>44309</v>
          </cell>
        </row>
        <row r="9433">
          <cell r="A9433" t="str">
            <v>USDINR2142377.25PE</v>
          </cell>
          <cell r="B9433">
            <v>1022211</v>
          </cell>
          <cell r="C9433">
            <v>44309</v>
          </cell>
        </row>
        <row r="9434">
          <cell r="A9434" t="str">
            <v>USDINR2142377.5CE</v>
          </cell>
          <cell r="B9434">
            <v>1022467</v>
          </cell>
          <cell r="C9434">
            <v>44309</v>
          </cell>
        </row>
        <row r="9435">
          <cell r="A9435" t="str">
            <v>USDINR2142377.5PE</v>
          </cell>
          <cell r="B9435">
            <v>1022723</v>
          </cell>
          <cell r="C9435">
            <v>44309</v>
          </cell>
        </row>
        <row r="9436">
          <cell r="A9436" t="str">
            <v>USDINR2142377.75CE</v>
          </cell>
          <cell r="B9436">
            <v>1022979</v>
          </cell>
          <cell r="C9436">
            <v>44309</v>
          </cell>
        </row>
        <row r="9437">
          <cell r="A9437" t="str">
            <v>USDINR2142377.75PE</v>
          </cell>
          <cell r="B9437">
            <v>1023235</v>
          </cell>
          <cell r="C9437">
            <v>44309</v>
          </cell>
        </row>
        <row r="9438">
          <cell r="A9438" t="str">
            <v>USDINR2142377CE</v>
          </cell>
          <cell r="B9438">
            <v>1007363</v>
          </cell>
          <cell r="C9438">
            <v>44309</v>
          </cell>
        </row>
        <row r="9439">
          <cell r="A9439" t="str">
            <v>USDINR2142377PE</v>
          </cell>
          <cell r="B9439">
            <v>1019651</v>
          </cell>
          <cell r="C9439">
            <v>44309</v>
          </cell>
        </row>
        <row r="9440">
          <cell r="A9440" t="str">
            <v>USDINR2142378.25CE</v>
          </cell>
          <cell r="B9440">
            <v>1035779</v>
          </cell>
          <cell r="C9440">
            <v>44309</v>
          </cell>
        </row>
        <row r="9441">
          <cell r="A9441" t="str">
            <v>USDINR2142378.25PE</v>
          </cell>
          <cell r="B9441">
            <v>1044227</v>
          </cell>
          <cell r="C9441">
            <v>44309</v>
          </cell>
        </row>
        <row r="9442">
          <cell r="A9442" t="str">
            <v>USDINR2142378.5CE</v>
          </cell>
          <cell r="B9442">
            <v>1044483</v>
          </cell>
          <cell r="C9442">
            <v>44309</v>
          </cell>
        </row>
        <row r="9443">
          <cell r="A9443" t="str">
            <v>USDINR2142378.5PE</v>
          </cell>
          <cell r="B9443">
            <v>1044739</v>
          </cell>
          <cell r="C9443">
            <v>44309</v>
          </cell>
        </row>
        <row r="9444">
          <cell r="A9444" t="str">
            <v>USDINR2142378.75CE</v>
          </cell>
          <cell r="B9444">
            <v>1044995</v>
          </cell>
          <cell r="C9444">
            <v>44309</v>
          </cell>
        </row>
        <row r="9445">
          <cell r="A9445" t="str">
            <v>USDINR2142378.75PE</v>
          </cell>
          <cell r="B9445">
            <v>1045251</v>
          </cell>
          <cell r="C9445">
            <v>44309</v>
          </cell>
        </row>
        <row r="9446">
          <cell r="A9446" t="str">
            <v>USDINR2142378CE</v>
          </cell>
          <cell r="B9446">
            <v>1023491</v>
          </cell>
          <cell r="C9446">
            <v>44309</v>
          </cell>
        </row>
        <row r="9447">
          <cell r="A9447" t="str">
            <v>USDINR2142378PE</v>
          </cell>
          <cell r="B9447">
            <v>1035523</v>
          </cell>
          <cell r="C9447">
            <v>44309</v>
          </cell>
        </row>
        <row r="9448">
          <cell r="A9448" t="str">
            <v>USDINR2142379CE</v>
          </cell>
          <cell r="B9448">
            <v>1045507</v>
          </cell>
          <cell r="C9448">
            <v>44309</v>
          </cell>
        </row>
        <row r="9449">
          <cell r="A9449" t="str">
            <v>USDINR2142379PE</v>
          </cell>
          <cell r="B9449">
            <v>1045763</v>
          </cell>
          <cell r="C9449">
            <v>44309</v>
          </cell>
        </row>
        <row r="9450">
          <cell r="A9450" t="str">
            <v>USDINR2143066.25CE</v>
          </cell>
          <cell r="B9450">
            <v>3471107</v>
          </cell>
          <cell r="C9450">
            <v>44316</v>
          </cell>
        </row>
        <row r="9451">
          <cell r="A9451" t="str">
            <v>USDINR2143066.25PE</v>
          </cell>
          <cell r="B9451">
            <v>3471363</v>
          </cell>
          <cell r="C9451">
            <v>44316</v>
          </cell>
        </row>
        <row r="9452">
          <cell r="A9452" t="str">
            <v>USDINR2143066.5CE</v>
          </cell>
          <cell r="B9452">
            <v>3130115</v>
          </cell>
          <cell r="C9452">
            <v>44316</v>
          </cell>
        </row>
        <row r="9453">
          <cell r="A9453" t="str">
            <v>USDINR2143066.5PE</v>
          </cell>
          <cell r="B9453">
            <v>3130371</v>
          </cell>
          <cell r="C9453">
            <v>44316</v>
          </cell>
        </row>
        <row r="9454">
          <cell r="A9454" t="str">
            <v>USDINR2143066.75CE</v>
          </cell>
          <cell r="B9454">
            <v>1935107</v>
          </cell>
          <cell r="C9454">
            <v>44316</v>
          </cell>
        </row>
        <row r="9455">
          <cell r="A9455" t="str">
            <v>USDINR2143066.75PE</v>
          </cell>
          <cell r="B9455">
            <v>2544643</v>
          </cell>
          <cell r="C9455">
            <v>44316</v>
          </cell>
        </row>
        <row r="9456">
          <cell r="A9456" t="str">
            <v>USDINR2143067.25CE</v>
          </cell>
          <cell r="B9456">
            <v>2945283</v>
          </cell>
          <cell r="C9456">
            <v>44316</v>
          </cell>
        </row>
        <row r="9457">
          <cell r="A9457" t="str">
            <v>USDINR2143067.25PE</v>
          </cell>
          <cell r="B9457">
            <v>2945539</v>
          </cell>
          <cell r="C9457">
            <v>44316</v>
          </cell>
        </row>
        <row r="9458">
          <cell r="A9458" t="str">
            <v>USDINR2143067.5CE</v>
          </cell>
          <cell r="B9458">
            <v>2945795</v>
          </cell>
          <cell r="C9458">
            <v>44316</v>
          </cell>
        </row>
        <row r="9459">
          <cell r="A9459" t="str">
            <v>USDINR2143067.5PE</v>
          </cell>
          <cell r="B9459">
            <v>2946051</v>
          </cell>
          <cell r="C9459">
            <v>44316</v>
          </cell>
        </row>
        <row r="9460">
          <cell r="A9460" t="str">
            <v>USDINR2143067.75CE</v>
          </cell>
          <cell r="B9460">
            <v>2946307</v>
          </cell>
          <cell r="C9460">
            <v>44316</v>
          </cell>
        </row>
        <row r="9461">
          <cell r="A9461" t="str">
            <v>USDINR2143067.75PE</v>
          </cell>
          <cell r="B9461">
            <v>2946563</v>
          </cell>
          <cell r="C9461">
            <v>44316</v>
          </cell>
        </row>
        <row r="9462">
          <cell r="A9462" t="str">
            <v>USDINR2143067CE</v>
          </cell>
          <cell r="B9462">
            <v>2944771</v>
          </cell>
          <cell r="C9462">
            <v>44316</v>
          </cell>
        </row>
        <row r="9463">
          <cell r="A9463" t="str">
            <v>USDINR2143067PE</v>
          </cell>
          <cell r="B9463">
            <v>2945027</v>
          </cell>
          <cell r="C9463">
            <v>44316</v>
          </cell>
        </row>
        <row r="9464">
          <cell r="A9464" t="str">
            <v>USDINR2143068.25CE</v>
          </cell>
          <cell r="B9464">
            <v>2947331</v>
          </cell>
          <cell r="C9464">
            <v>44316</v>
          </cell>
        </row>
        <row r="9465">
          <cell r="A9465" t="str">
            <v>USDINR2143068.25PE</v>
          </cell>
          <cell r="B9465">
            <v>2947587</v>
          </cell>
          <cell r="C9465">
            <v>44316</v>
          </cell>
        </row>
        <row r="9466">
          <cell r="A9466" t="str">
            <v>USDINR2143068.5CE</v>
          </cell>
          <cell r="B9466">
            <v>2947843</v>
          </cell>
          <cell r="C9466">
            <v>44316</v>
          </cell>
        </row>
        <row r="9467">
          <cell r="A9467" t="str">
            <v>USDINR2143068.5PE</v>
          </cell>
          <cell r="B9467">
            <v>2948099</v>
          </cell>
          <cell r="C9467">
            <v>44316</v>
          </cell>
        </row>
        <row r="9468">
          <cell r="A9468" t="str">
            <v>USDINR2143068.75CE</v>
          </cell>
          <cell r="B9468">
            <v>2948355</v>
          </cell>
          <cell r="C9468">
            <v>44316</v>
          </cell>
        </row>
        <row r="9469">
          <cell r="A9469" t="str">
            <v>USDINR2143068.75PE</v>
          </cell>
          <cell r="B9469">
            <v>2948611</v>
          </cell>
          <cell r="C9469">
            <v>44316</v>
          </cell>
        </row>
        <row r="9470">
          <cell r="A9470" t="str">
            <v>USDINR2143068CE</v>
          </cell>
          <cell r="B9470">
            <v>2946819</v>
          </cell>
          <cell r="C9470">
            <v>44316</v>
          </cell>
        </row>
        <row r="9471">
          <cell r="A9471" t="str">
            <v>USDINR2143068PE</v>
          </cell>
          <cell r="B9471">
            <v>2947075</v>
          </cell>
          <cell r="C9471">
            <v>44316</v>
          </cell>
        </row>
        <row r="9472">
          <cell r="A9472" t="str">
            <v>USDINR2143069.25CE</v>
          </cell>
          <cell r="B9472">
            <v>2949379</v>
          </cell>
          <cell r="C9472">
            <v>44316</v>
          </cell>
        </row>
        <row r="9473">
          <cell r="A9473" t="str">
            <v>USDINR2143069.25PE</v>
          </cell>
          <cell r="B9473">
            <v>2949635</v>
          </cell>
          <cell r="C9473">
            <v>44316</v>
          </cell>
        </row>
        <row r="9474">
          <cell r="A9474" t="str">
            <v>USDINR2143069.5CE</v>
          </cell>
          <cell r="B9474">
            <v>2949891</v>
          </cell>
          <cell r="C9474">
            <v>44316</v>
          </cell>
        </row>
        <row r="9475">
          <cell r="A9475" t="str">
            <v>USDINR2143069.5PE</v>
          </cell>
          <cell r="B9475">
            <v>2950147</v>
          </cell>
          <cell r="C9475">
            <v>44316</v>
          </cell>
        </row>
        <row r="9476">
          <cell r="A9476" t="str">
            <v>USDINR2143069.75CE</v>
          </cell>
          <cell r="B9476">
            <v>2950403</v>
          </cell>
          <cell r="C9476">
            <v>44316</v>
          </cell>
        </row>
        <row r="9477">
          <cell r="A9477" t="str">
            <v>USDINR2143069.75PE</v>
          </cell>
          <cell r="B9477">
            <v>2950659</v>
          </cell>
          <cell r="C9477">
            <v>44316</v>
          </cell>
        </row>
        <row r="9478">
          <cell r="A9478" t="str">
            <v>USDINR2143069CE</v>
          </cell>
          <cell r="B9478">
            <v>2948867</v>
          </cell>
          <cell r="C9478">
            <v>44316</v>
          </cell>
        </row>
        <row r="9479">
          <cell r="A9479" t="str">
            <v>USDINR2143069PE</v>
          </cell>
          <cell r="B9479">
            <v>2949123</v>
          </cell>
          <cell r="C9479">
            <v>44316</v>
          </cell>
        </row>
        <row r="9480">
          <cell r="A9480" t="str">
            <v>USDINR2143070.25CE</v>
          </cell>
          <cell r="B9480">
            <v>2951427</v>
          </cell>
          <cell r="C9480">
            <v>44316</v>
          </cell>
        </row>
        <row r="9481">
          <cell r="A9481" t="str">
            <v>USDINR2143070.25PE</v>
          </cell>
          <cell r="B9481">
            <v>2951683</v>
          </cell>
          <cell r="C9481">
            <v>44316</v>
          </cell>
        </row>
        <row r="9482">
          <cell r="A9482" t="str">
            <v>USDINR2143070.5CE</v>
          </cell>
          <cell r="B9482">
            <v>2951939</v>
          </cell>
          <cell r="C9482">
            <v>44316</v>
          </cell>
        </row>
        <row r="9483">
          <cell r="A9483" t="str">
            <v>USDINR2143070.5PE</v>
          </cell>
          <cell r="B9483">
            <v>2952195</v>
          </cell>
          <cell r="C9483">
            <v>44316</v>
          </cell>
        </row>
        <row r="9484">
          <cell r="A9484" t="str">
            <v>USDINR2143070.75CE</v>
          </cell>
          <cell r="B9484">
            <v>2952451</v>
          </cell>
          <cell r="C9484">
            <v>44316</v>
          </cell>
        </row>
        <row r="9485">
          <cell r="A9485" t="str">
            <v>USDINR2143070.75PE</v>
          </cell>
          <cell r="B9485">
            <v>2952707</v>
          </cell>
          <cell r="C9485">
            <v>44316</v>
          </cell>
        </row>
        <row r="9486">
          <cell r="A9486" t="str">
            <v>USDINR2143070CE</v>
          </cell>
          <cell r="B9486">
            <v>2950915</v>
          </cell>
          <cell r="C9486">
            <v>44316</v>
          </cell>
        </row>
        <row r="9487">
          <cell r="A9487" t="str">
            <v>USDINR2143070PE</v>
          </cell>
          <cell r="B9487">
            <v>2951171</v>
          </cell>
          <cell r="C9487">
            <v>44316</v>
          </cell>
        </row>
        <row r="9488">
          <cell r="A9488" t="str">
            <v>USDINR2143071.25CE</v>
          </cell>
          <cell r="B9488">
            <v>2953475</v>
          </cell>
          <cell r="C9488">
            <v>44316</v>
          </cell>
        </row>
        <row r="9489">
          <cell r="A9489" t="str">
            <v>USDINR2143071.25PE</v>
          </cell>
          <cell r="B9489">
            <v>2953731</v>
          </cell>
          <cell r="C9489">
            <v>44316</v>
          </cell>
        </row>
        <row r="9490">
          <cell r="A9490" t="str">
            <v>USDINR2143071.5CE</v>
          </cell>
          <cell r="B9490">
            <v>2953987</v>
          </cell>
          <cell r="C9490">
            <v>44316</v>
          </cell>
        </row>
        <row r="9491">
          <cell r="A9491" t="str">
            <v>USDINR2143071.5PE</v>
          </cell>
          <cell r="B9491">
            <v>2954243</v>
          </cell>
          <cell r="C9491">
            <v>44316</v>
          </cell>
        </row>
        <row r="9492">
          <cell r="A9492" t="str">
            <v>USDINR2143071.75CE</v>
          </cell>
          <cell r="B9492">
            <v>2954499</v>
          </cell>
          <cell r="C9492">
            <v>44316</v>
          </cell>
        </row>
        <row r="9493">
          <cell r="A9493" t="str">
            <v>USDINR2143071.75PE</v>
          </cell>
          <cell r="B9493">
            <v>2954755</v>
          </cell>
          <cell r="C9493">
            <v>44316</v>
          </cell>
        </row>
        <row r="9494">
          <cell r="A9494" t="str">
            <v>USDINR2143071CE</v>
          </cell>
          <cell r="B9494">
            <v>2952963</v>
          </cell>
          <cell r="C9494">
            <v>44316</v>
          </cell>
        </row>
        <row r="9495">
          <cell r="A9495" t="str">
            <v>USDINR2143071PE</v>
          </cell>
          <cell r="B9495">
            <v>2953219</v>
          </cell>
          <cell r="C9495">
            <v>44316</v>
          </cell>
        </row>
        <row r="9496">
          <cell r="A9496" t="str">
            <v>USDINR2143072.25CE</v>
          </cell>
          <cell r="B9496">
            <v>2955523</v>
          </cell>
          <cell r="C9496">
            <v>44316</v>
          </cell>
        </row>
        <row r="9497">
          <cell r="A9497" t="str">
            <v>USDINR2143072.25PE</v>
          </cell>
          <cell r="B9497">
            <v>2955779</v>
          </cell>
          <cell r="C9497">
            <v>44316</v>
          </cell>
        </row>
        <row r="9498">
          <cell r="A9498" t="str">
            <v>USDINR2143072.5CE</v>
          </cell>
          <cell r="B9498">
            <v>2956035</v>
          </cell>
          <cell r="C9498">
            <v>44316</v>
          </cell>
        </row>
        <row r="9499">
          <cell r="A9499" t="str">
            <v>USDINR2143072.5PE</v>
          </cell>
          <cell r="B9499">
            <v>2956291</v>
          </cell>
          <cell r="C9499">
            <v>44316</v>
          </cell>
        </row>
        <row r="9500">
          <cell r="A9500" t="str">
            <v>USDINR2143072.75CE</v>
          </cell>
          <cell r="B9500">
            <v>2956547</v>
          </cell>
          <cell r="C9500">
            <v>44316</v>
          </cell>
        </row>
        <row r="9501">
          <cell r="A9501" t="str">
            <v>USDINR2143072.75PE</v>
          </cell>
          <cell r="B9501">
            <v>2956803</v>
          </cell>
          <cell r="C9501">
            <v>44316</v>
          </cell>
        </row>
        <row r="9502">
          <cell r="A9502" t="str">
            <v>USDINR2143072CE</v>
          </cell>
          <cell r="B9502">
            <v>2955011</v>
          </cell>
          <cell r="C9502">
            <v>44316</v>
          </cell>
        </row>
        <row r="9503">
          <cell r="A9503" t="str">
            <v>USDINR2143072PE</v>
          </cell>
          <cell r="B9503">
            <v>2955267</v>
          </cell>
          <cell r="C9503">
            <v>44316</v>
          </cell>
        </row>
        <row r="9504">
          <cell r="A9504" t="str">
            <v>USDINR2143073.25CE</v>
          </cell>
          <cell r="B9504">
            <v>2957571</v>
          </cell>
          <cell r="C9504">
            <v>44316</v>
          </cell>
        </row>
        <row r="9505">
          <cell r="A9505" t="str">
            <v>USDINR2143073.25PE</v>
          </cell>
          <cell r="B9505">
            <v>2957827</v>
          </cell>
          <cell r="C9505">
            <v>44316</v>
          </cell>
        </row>
        <row r="9506">
          <cell r="A9506" t="str">
            <v>USDINR2143073.5CE</v>
          </cell>
          <cell r="B9506">
            <v>2958083</v>
          </cell>
          <cell r="C9506">
            <v>44316</v>
          </cell>
        </row>
        <row r="9507">
          <cell r="A9507" t="str">
            <v>USDINR2143073.5PE</v>
          </cell>
          <cell r="B9507">
            <v>2958339</v>
          </cell>
          <cell r="C9507">
            <v>44316</v>
          </cell>
        </row>
        <row r="9508">
          <cell r="A9508" t="str">
            <v>USDINR2143073.75CE</v>
          </cell>
          <cell r="B9508">
            <v>2958595</v>
          </cell>
          <cell r="C9508">
            <v>44316</v>
          </cell>
        </row>
        <row r="9509">
          <cell r="A9509" t="str">
            <v>USDINR2143073.75PE</v>
          </cell>
          <cell r="B9509">
            <v>2958851</v>
          </cell>
          <cell r="C9509">
            <v>44316</v>
          </cell>
        </row>
        <row r="9510">
          <cell r="A9510" t="str">
            <v>USDINR2143073CE</v>
          </cell>
          <cell r="B9510">
            <v>2957059</v>
          </cell>
          <cell r="C9510">
            <v>44316</v>
          </cell>
        </row>
        <row r="9511">
          <cell r="A9511" t="str">
            <v>USDINR2143073PE</v>
          </cell>
          <cell r="B9511">
            <v>2957315</v>
          </cell>
          <cell r="C9511">
            <v>44316</v>
          </cell>
        </row>
        <row r="9512">
          <cell r="A9512" t="str">
            <v>USDINR2143074.25CE</v>
          </cell>
          <cell r="B9512">
            <v>2959619</v>
          </cell>
          <cell r="C9512">
            <v>44316</v>
          </cell>
        </row>
        <row r="9513">
          <cell r="A9513" t="str">
            <v>USDINR2143074.25PE</v>
          </cell>
          <cell r="B9513">
            <v>2959875</v>
          </cell>
          <cell r="C9513">
            <v>44316</v>
          </cell>
        </row>
        <row r="9514">
          <cell r="A9514" t="str">
            <v>USDINR2143074.5CE</v>
          </cell>
          <cell r="B9514">
            <v>2960131</v>
          </cell>
          <cell r="C9514">
            <v>44316</v>
          </cell>
        </row>
        <row r="9515">
          <cell r="A9515" t="str">
            <v>USDINR2143074.5PE</v>
          </cell>
          <cell r="B9515">
            <v>2960387</v>
          </cell>
          <cell r="C9515">
            <v>44316</v>
          </cell>
        </row>
        <row r="9516">
          <cell r="A9516" t="str">
            <v>USDINR2143074.75CE</v>
          </cell>
          <cell r="B9516">
            <v>2960643</v>
          </cell>
          <cell r="C9516">
            <v>44316</v>
          </cell>
        </row>
        <row r="9517">
          <cell r="A9517" t="str">
            <v>USDINR2143074.75PE</v>
          </cell>
          <cell r="B9517">
            <v>2960899</v>
          </cell>
          <cell r="C9517">
            <v>44316</v>
          </cell>
        </row>
        <row r="9518">
          <cell r="A9518" t="str">
            <v>USDINR2143074CE</v>
          </cell>
          <cell r="B9518">
            <v>2959107</v>
          </cell>
          <cell r="C9518">
            <v>44316</v>
          </cell>
        </row>
        <row r="9519">
          <cell r="A9519" t="str">
            <v>USDINR2143074PE</v>
          </cell>
          <cell r="B9519">
            <v>2959363</v>
          </cell>
          <cell r="C9519">
            <v>44316</v>
          </cell>
        </row>
        <row r="9520">
          <cell r="A9520" t="str">
            <v>USDINR2143075.25CE</v>
          </cell>
          <cell r="B9520">
            <v>2961667</v>
          </cell>
          <cell r="C9520">
            <v>44316</v>
          </cell>
        </row>
        <row r="9521">
          <cell r="A9521" t="str">
            <v>USDINR2143075.25PE</v>
          </cell>
          <cell r="B9521">
            <v>2961923</v>
          </cell>
          <cell r="C9521">
            <v>44316</v>
          </cell>
        </row>
        <row r="9522">
          <cell r="A9522" t="str">
            <v>USDINR2143075.5CE</v>
          </cell>
          <cell r="B9522">
            <v>2962179</v>
          </cell>
          <cell r="C9522">
            <v>44316</v>
          </cell>
        </row>
        <row r="9523">
          <cell r="A9523" t="str">
            <v>USDINR2143075.5PE</v>
          </cell>
          <cell r="B9523">
            <v>2962435</v>
          </cell>
          <cell r="C9523">
            <v>44316</v>
          </cell>
        </row>
        <row r="9524">
          <cell r="A9524" t="str">
            <v>USDINR2143075.75CE</v>
          </cell>
          <cell r="B9524">
            <v>2962691</v>
          </cell>
          <cell r="C9524">
            <v>44316</v>
          </cell>
        </row>
        <row r="9525">
          <cell r="A9525" t="str">
            <v>USDINR2143075.75PE</v>
          </cell>
          <cell r="B9525">
            <v>2962947</v>
          </cell>
          <cell r="C9525">
            <v>44316</v>
          </cell>
        </row>
        <row r="9526">
          <cell r="A9526" t="str">
            <v>USDINR2143075CE</v>
          </cell>
          <cell r="B9526">
            <v>2961155</v>
          </cell>
          <cell r="C9526">
            <v>44316</v>
          </cell>
        </row>
        <row r="9527">
          <cell r="A9527" t="str">
            <v>USDINR2143075PE</v>
          </cell>
          <cell r="B9527">
            <v>2961411</v>
          </cell>
          <cell r="C9527">
            <v>44316</v>
          </cell>
        </row>
        <row r="9528">
          <cell r="A9528" t="str">
            <v>USDINR2143076.25CE</v>
          </cell>
          <cell r="B9528">
            <v>2963715</v>
          </cell>
          <cell r="C9528">
            <v>44316</v>
          </cell>
        </row>
        <row r="9529">
          <cell r="A9529" t="str">
            <v>USDINR2143076.25PE</v>
          </cell>
          <cell r="B9529">
            <v>2963971</v>
          </cell>
          <cell r="C9529">
            <v>44316</v>
          </cell>
        </row>
        <row r="9530">
          <cell r="A9530" t="str">
            <v>USDINR2143076.5CE</v>
          </cell>
          <cell r="B9530">
            <v>2964227</v>
          </cell>
          <cell r="C9530">
            <v>44316</v>
          </cell>
        </row>
        <row r="9531">
          <cell r="A9531" t="str">
            <v>USDINR2143076.5PE</v>
          </cell>
          <cell r="B9531">
            <v>2964483</v>
          </cell>
          <cell r="C9531">
            <v>44316</v>
          </cell>
        </row>
        <row r="9532">
          <cell r="A9532" t="str">
            <v>USDINR2143076.75CE</v>
          </cell>
          <cell r="B9532">
            <v>2964739</v>
          </cell>
          <cell r="C9532">
            <v>44316</v>
          </cell>
        </row>
        <row r="9533">
          <cell r="A9533" t="str">
            <v>USDINR2143076.75PE</v>
          </cell>
          <cell r="B9533">
            <v>2964995</v>
          </cell>
          <cell r="C9533">
            <v>44316</v>
          </cell>
        </row>
        <row r="9534">
          <cell r="A9534" t="str">
            <v>USDINR2143076CE</v>
          </cell>
          <cell r="B9534">
            <v>2963203</v>
          </cell>
          <cell r="C9534">
            <v>44316</v>
          </cell>
        </row>
        <row r="9535">
          <cell r="A9535" t="str">
            <v>USDINR2143076PE</v>
          </cell>
          <cell r="B9535">
            <v>2963459</v>
          </cell>
          <cell r="C9535">
            <v>44316</v>
          </cell>
        </row>
        <row r="9536">
          <cell r="A9536" t="str">
            <v>USDINR2143077.25CE</v>
          </cell>
          <cell r="B9536">
            <v>2965763</v>
          </cell>
          <cell r="C9536">
            <v>44316</v>
          </cell>
        </row>
        <row r="9537">
          <cell r="A9537" t="str">
            <v>USDINR2143077.25PE</v>
          </cell>
          <cell r="B9537">
            <v>2966019</v>
          </cell>
          <cell r="C9537">
            <v>44316</v>
          </cell>
        </row>
        <row r="9538">
          <cell r="A9538" t="str">
            <v>USDINR2143077.5CE</v>
          </cell>
          <cell r="B9538">
            <v>2966275</v>
          </cell>
          <cell r="C9538">
            <v>44316</v>
          </cell>
        </row>
        <row r="9539">
          <cell r="A9539" t="str">
            <v>USDINR2143077.5PE</v>
          </cell>
          <cell r="B9539">
            <v>2966531</v>
          </cell>
          <cell r="C9539">
            <v>44316</v>
          </cell>
        </row>
        <row r="9540">
          <cell r="A9540" t="str">
            <v>USDINR2143077.75CE</v>
          </cell>
          <cell r="B9540">
            <v>2966787</v>
          </cell>
          <cell r="C9540">
            <v>44316</v>
          </cell>
        </row>
        <row r="9541">
          <cell r="A9541" t="str">
            <v>USDINR2143077.75PE</v>
          </cell>
          <cell r="B9541">
            <v>2967043</v>
          </cell>
          <cell r="C9541">
            <v>44316</v>
          </cell>
        </row>
        <row r="9542">
          <cell r="A9542" t="str">
            <v>USDINR2143077CE</v>
          </cell>
          <cell r="B9542">
            <v>2965251</v>
          </cell>
          <cell r="C9542">
            <v>44316</v>
          </cell>
        </row>
        <row r="9543">
          <cell r="A9543" t="str">
            <v>USDINR2143077PE</v>
          </cell>
          <cell r="B9543">
            <v>2965507</v>
          </cell>
          <cell r="C9543">
            <v>44316</v>
          </cell>
        </row>
        <row r="9544">
          <cell r="A9544" t="str">
            <v>USDINR2143078.25CE</v>
          </cell>
          <cell r="B9544">
            <v>2967811</v>
          </cell>
          <cell r="C9544">
            <v>44316</v>
          </cell>
        </row>
        <row r="9545">
          <cell r="A9545" t="str">
            <v>USDINR2143078.25PE</v>
          </cell>
          <cell r="B9545">
            <v>2968067</v>
          </cell>
          <cell r="C9545">
            <v>44316</v>
          </cell>
        </row>
        <row r="9546">
          <cell r="A9546" t="str">
            <v>USDINR2143078.5CE</v>
          </cell>
          <cell r="B9546">
            <v>2968323</v>
          </cell>
          <cell r="C9546">
            <v>44316</v>
          </cell>
        </row>
        <row r="9547">
          <cell r="A9547" t="str">
            <v>USDINR2143078.5PE</v>
          </cell>
          <cell r="B9547">
            <v>2968579</v>
          </cell>
          <cell r="C9547">
            <v>44316</v>
          </cell>
        </row>
        <row r="9548">
          <cell r="A9548" t="str">
            <v>USDINR2143078.75CE</v>
          </cell>
          <cell r="B9548">
            <v>2968835</v>
          </cell>
          <cell r="C9548">
            <v>44316</v>
          </cell>
        </row>
        <row r="9549">
          <cell r="A9549" t="str">
            <v>USDINR2143078.75PE</v>
          </cell>
          <cell r="B9549">
            <v>2969091</v>
          </cell>
          <cell r="C9549">
            <v>44316</v>
          </cell>
        </row>
        <row r="9550">
          <cell r="A9550" t="str">
            <v>USDINR2143078CE</v>
          </cell>
          <cell r="B9550">
            <v>2967299</v>
          </cell>
          <cell r="C9550">
            <v>44316</v>
          </cell>
        </row>
        <row r="9551">
          <cell r="A9551" t="str">
            <v>USDINR2143078PE</v>
          </cell>
          <cell r="B9551">
            <v>2967555</v>
          </cell>
          <cell r="C9551">
            <v>44316</v>
          </cell>
        </row>
        <row r="9552">
          <cell r="A9552" t="str">
            <v>USDINR2143079CE</v>
          </cell>
          <cell r="B9552">
            <v>2969347</v>
          </cell>
          <cell r="C9552">
            <v>44316</v>
          </cell>
        </row>
        <row r="9553">
          <cell r="A9553" t="str">
            <v>USDINR2143079PE</v>
          </cell>
          <cell r="B9553">
            <v>2969603</v>
          </cell>
          <cell r="C9553">
            <v>44316</v>
          </cell>
        </row>
        <row r="9554">
          <cell r="A9554" t="str">
            <v>USDINR21MAY66.25CE</v>
          </cell>
          <cell r="B9554">
            <v>3526403</v>
          </cell>
          <cell r="C9554">
            <v>44343</v>
          </cell>
        </row>
        <row r="9555">
          <cell r="A9555" t="str">
            <v>USDINR21MAY66.25PE</v>
          </cell>
          <cell r="B9555">
            <v>3526659</v>
          </cell>
          <cell r="C9555">
            <v>44343</v>
          </cell>
        </row>
        <row r="9556">
          <cell r="A9556" t="str">
            <v>USDINR21MAY66.5CE</v>
          </cell>
          <cell r="B9556">
            <v>3333123</v>
          </cell>
          <cell r="C9556">
            <v>44343</v>
          </cell>
        </row>
        <row r="9557">
          <cell r="A9557" t="str">
            <v>USDINR21MAY66.5PE</v>
          </cell>
          <cell r="B9557">
            <v>3333379</v>
          </cell>
          <cell r="C9557">
            <v>44343</v>
          </cell>
        </row>
        <row r="9558">
          <cell r="A9558" t="str">
            <v>USDINR21MAY66.75CE</v>
          </cell>
          <cell r="B9558">
            <v>3333635</v>
          </cell>
          <cell r="C9558">
            <v>44343</v>
          </cell>
        </row>
        <row r="9559">
          <cell r="A9559" t="str">
            <v>USDINR21MAY66.75PE</v>
          </cell>
          <cell r="B9559">
            <v>3333891</v>
          </cell>
          <cell r="C9559">
            <v>44343</v>
          </cell>
        </row>
        <row r="9560">
          <cell r="A9560" t="str">
            <v>USDINR21MAY67.25CE</v>
          </cell>
          <cell r="B9560">
            <v>3334659</v>
          </cell>
          <cell r="C9560">
            <v>44343</v>
          </cell>
        </row>
        <row r="9561">
          <cell r="A9561" t="str">
            <v>USDINR21MAY67.25PE</v>
          </cell>
          <cell r="B9561">
            <v>3334915</v>
          </cell>
          <cell r="C9561">
            <v>44343</v>
          </cell>
        </row>
        <row r="9562">
          <cell r="A9562" t="str">
            <v>USDINR21MAY67.5CE</v>
          </cell>
          <cell r="B9562">
            <v>3335171</v>
          </cell>
          <cell r="C9562">
            <v>44343</v>
          </cell>
        </row>
        <row r="9563">
          <cell r="A9563" t="str">
            <v>USDINR21MAY67.5PE</v>
          </cell>
          <cell r="B9563">
            <v>3335427</v>
          </cell>
          <cell r="C9563">
            <v>44343</v>
          </cell>
        </row>
        <row r="9564">
          <cell r="A9564" t="str">
            <v>USDINR21MAY67.75CE</v>
          </cell>
          <cell r="B9564">
            <v>3335683</v>
          </cell>
          <cell r="C9564">
            <v>44343</v>
          </cell>
        </row>
        <row r="9565">
          <cell r="A9565" t="str">
            <v>USDINR21MAY67.75PE</v>
          </cell>
          <cell r="B9565">
            <v>3335939</v>
          </cell>
          <cell r="C9565">
            <v>44343</v>
          </cell>
        </row>
        <row r="9566">
          <cell r="A9566" t="str">
            <v>USDINR21MAY67CE</v>
          </cell>
          <cell r="B9566">
            <v>3334147</v>
          </cell>
          <cell r="C9566">
            <v>44343</v>
          </cell>
        </row>
        <row r="9567">
          <cell r="A9567" t="str">
            <v>USDINR21MAY67PE</v>
          </cell>
          <cell r="B9567">
            <v>3334403</v>
          </cell>
          <cell r="C9567">
            <v>44343</v>
          </cell>
        </row>
        <row r="9568">
          <cell r="A9568" t="str">
            <v>USDINR21MAY68.25CE</v>
          </cell>
          <cell r="B9568">
            <v>3336707</v>
          </cell>
          <cell r="C9568">
            <v>44343</v>
          </cell>
        </row>
        <row r="9569">
          <cell r="A9569" t="str">
            <v>USDINR21MAY68.25PE</v>
          </cell>
          <cell r="B9569">
            <v>3336963</v>
          </cell>
          <cell r="C9569">
            <v>44343</v>
          </cell>
        </row>
        <row r="9570">
          <cell r="A9570" t="str">
            <v>USDINR21MAY68.5CE</v>
          </cell>
          <cell r="B9570">
            <v>3337219</v>
          </cell>
          <cell r="C9570">
            <v>44343</v>
          </cell>
        </row>
        <row r="9571">
          <cell r="A9571" t="str">
            <v>USDINR21MAY68.5PE</v>
          </cell>
          <cell r="B9571">
            <v>3337475</v>
          </cell>
          <cell r="C9571">
            <v>44343</v>
          </cell>
        </row>
        <row r="9572">
          <cell r="A9572" t="str">
            <v>USDINR21MAY68.75CE</v>
          </cell>
          <cell r="B9572">
            <v>3337731</v>
          </cell>
          <cell r="C9572">
            <v>44343</v>
          </cell>
        </row>
        <row r="9573">
          <cell r="A9573" t="str">
            <v>USDINR21MAY68.75PE</v>
          </cell>
          <cell r="B9573">
            <v>3337987</v>
          </cell>
          <cell r="C9573">
            <v>44343</v>
          </cell>
        </row>
        <row r="9574">
          <cell r="A9574" t="str">
            <v>USDINR21MAY68CE</v>
          </cell>
          <cell r="B9574">
            <v>3336195</v>
          </cell>
          <cell r="C9574">
            <v>44343</v>
          </cell>
        </row>
        <row r="9575">
          <cell r="A9575" t="str">
            <v>USDINR21MAY68PE</v>
          </cell>
          <cell r="B9575">
            <v>3336451</v>
          </cell>
          <cell r="C9575">
            <v>44343</v>
          </cell>
        </row>
        <row r="9576">
          <cell r="A9576" t="str">
            <v>USDINR21MAY69.25CE</v>
          </cell>
          <cell r="B9576">
            <v>3338755</v>
          </cell>
          <cell r="C9576">
            <v>44343</v>
          </cell>
        </row>
        <row r="9577">
          <cell r="A9577" t="str">
            <v>USDINR21MAY69.25PE</v>
          </cell>
          <cell r="B9577">
            <v>3339011</v>
          </cell>
          <cell r="C9577">
            <v>44343</v>
          </cell>
        </row>
        <row r="9578">
          <cell r="A9578" t="str">
            <v>USDINR21MAY69.5CE</v>
          </cell>
          <cell r="B9578">
            <v>3339267</v>
          </cell>
          <cell r="C9578">
            <v>44343</v>
          </cell>
        </row>
        <row r="9579">
          <cell r="A9579" t="str">
            <v>USDINR21MAY69.5PE</v>
          </cell>
          <cell r="B9579">
            <v>3339523</v>
          </cell>
          <cell r="C9579">
            <v>44343</v>
          </cell>
        </row>
        <row r="9580">
          <cell r="A9580" t="str">
            <v>USDINR21MAY69.75CE</v>
          </cell>
          <cell r="B9580">
            <v>3339779</v>
          </cell>
          <cell r="C9580">
            <v>44343</v>
          </cell>
        </row>
        <row r="9581">
          <cell r="A9581" t="str">
            <v>USDINR21MAY69.75PE</v>
          </cell>
          <cell r="B9581">
            <v>3340035</v>
          </cell>
          <cell r="C9581">
            <v>44343</v>
          </cell>
        </row>
        <row r="9582">
          <cell r="A9582" t="str">
            <v>USDINR21MAY69CE</v>
          </cell>
          <cell r="B9582">
            <v>3338243</v>
          </cell>
          <cell r="C9582">
            <v>44343</v>
          </cell>
        </row>
        <row r="9583">
          <cell r="A9583" t="str">
            <v>USDINR21MAY69PE</v>
          </cell>
          <cell r="B9583">
            <v>3338499</v>
          </cell>
          <cell r="C9583">
            <v>44343</v>
          </cell>
        </row>
        <row r="9584">
          <cell r="A9584" t="str">
            <v>USDINR21MAY70.25CE</v>
          </cell>
          <cell r="B9584">
            <v>3340803</v>
          </cell>
          <cell r="C9584">
            <v>44343</v>
          </cell>
        </row>
        <row r="9585">
          <cell r="A9585" t="str">
            <v>USDINR21MAY70.25PE</v>
          </cell>
          <cell r="B9585">
            <v>3341059</v>
          </cell>
          <cell r="C9585">
            <v>44343</v>
          </cell>
        </row>
        <row r="9586">
          <cell r="A9586" t="str">
            <v>USDINR21MAY70.5CE</v>
          </cell>
          <cell r="B9586">
            <v>3341315</v>
          </cell>
          <cell r="C9586">
            <v>44343</v>
          </cell>
        </row>
        <row r="9587">
          <cell r="A9587" t="str">
            <v>USDINR21MAY70.5PE</v>
          </cell>
          <cell r="B9587">
            <v>3341571</v>
          </cell>
          <cell r="C9587">
            <v>44343</v>
          </cell>
        </row>
        <row r="9588">
          <cell r="A9588" t="str">
            <v>USDINR21MAY70.75CE</v>
          </cell>
          <cell r="B9588">
            <v>3341827</v>
          </cell>
          <cell r="C9588">
            <v>44343</v>
          </cell>
        </row>
        <row r="9589">
          <cell r="A9589" t="str">
            <v>USDINR21MAY70.75PE</v>
          </cell>
          <cell r="B9589">
            <v>3342083</v>
          </cell>
          <cell r="C9589">
            <v>44343</v>
          </cell>
        </row>
        <row r="9590">
          <cell r="A9590" t="str">
            <v>USDINR21MAY70CE</v>
          </cell>
          <cell r="B9590">
            <v>3340291</v>
          </cell>
          <cell r="C9590">
            <v>44343</v>
          </cell>
        </row>
        <row r="9591">
          <cell r="A9591" t="str">
            <v>USDINR21MAY70PE</v>
          </cell>
          <cell r="B9591">
            <v>3340547</v>
          </cell>
          <cell r="C9591">
            <v>44343</v>
          </cell>
        </row>
        <row r="9592">
          <cell r="A9592" t="str">
            <v>USDINR21MAY71.25CE</v>
          </cell>
          <cell r="B9592">
            <v>3342851</v>
          </cell>
          <cell r="C9592">
            <v>44343</v>
          </cell>
        </row>
        <row r="9593">
          <cell r="A9593" t="str">
            <v>USDINR21MAY71.25PE</v>
          </cell>
          <cell r="B9593">
            <v>3343107</v>
          </cell>
          <cell r="C9593">
            <v>44343</v>
          </cell>
        </row>
        <row r="9594">
          <cell r="A9594" t="str">
            <v>USDINR21MAY71.5CE</v>
          </cell>
          <cell r="B9594">
            <v>3343363</v>
          </cell>
          <cell r="C9594">
            <v>44343</v>
          </cell>
        </row>
        <row r="9595">
          <cell r="A9595" t="str">
            <v>USDINR21MAY71.5PE</v>
          </cell>
          <cell r="B9595">
            <v>3343619</v>
          </cell>
          <cell r="C9595">
            <v>44343</v>
          </cell>
        </row>
        <row r="9596">
          <cell r="A9596" t="str">
            <v>USDINR21MAY71.75CE</v>
          </cell>
          <cell r="B9596">
            <v>3343875</v>
          </cell>
          <cell r="C9596">
            <v>44343</v>
          </cell>
        </row>
        <row r="9597">
          <cell r="A9597" t="str">
            <v>USDINR21MAY71.75PE</v>
          </cell>
          <cell r="B9597">
            <v>3344131</v>
          </cell>
          <cell r="C9597">
            <v>44343</v>
          </cell>
        </row>
        <row r="9598">
          <cell r="A9598" t="str">
            <v>USDINR21MAY71CE</v>
          </cell>
          <cell r="B9598">
            <v>3342339</v>
          </cell>
          <cell r="C9598">
            <v>44343</v>
          </cell>
        </row>
        <row r="9599">
          <cell r="A9599" t="str">
            <v>USDINR21MAY71PE</v>
          </cell>
          <cell r="B9599">
            <v>3342595</v>
          </cell>
          <cell r="C9599">
            <v>44343</v>
          </cell>
        </row>
        <row r="9600">
          <cell r="A9600" t="str">
            <v>USDINR21MAY72.25CE</v>
          </cell>
          <cell r="B9600">
            <v>3344899</v>
          </cell>
          <cell r="C9600">
            <v>44343</v>
          </cell>
        </row>
        <row r="9601">
          <cell r="A9601" t="str">
            <v>USDINR21MAY72.25PE</v>
          </cell>
          <cell r="B9601">
            <v>3345155</v>
          </cell>
          <cell r="C9601">
            <v>44343</v>
          </cell>
        </row>
        <row r="9602">
          <cell r="A9602" t="str">
            <v>USDINR21MAY72.5CE</v>
          </cell>
          <cell r="B9602">
            <v>3345411</v>
          </cell>
          <cell r="C9602">
            <v>44343</v>
          </cell>
        </row>
        <row r="9603">
          <cell r="A9603" t="str">
            <v>USDINR21MAY72.5PE</v>
          </cell>
          <cell r="B9603">
            <v>3345667</v>
          </cell>
          <cell r="C9603">
            <v>44343</v>
          </cell>
        </row>
        <row r="9604">
          <cell r="A9604" t="str">
            <v>USDINR21MAY72.75CE</v>
          </cell>
          <cell r="B9604">
            <v>3345923</v>
          </cell>
          <cell r="C9604">
            <v>44343</v>
          </cell>
        </row>
        <row r="9605">
          <cell r="A9605" t="str">
            <v>USDINR21MAY72.75PE</v>
          </cell>
          <cell r="B9605">
            <v>3346179</v>
          </cell>
          <cell r="C9605">
            <v>44343</v>
          </cell>
        </row>
        <row r="9606">
          <cell r="A9606" t="str">
            <v>USDINR21MAY72CE</v>
          </cell>
          <cell r="B9606">
            <v>3344387</v>
          </cell>
          <cell r="C9606">
            <v>44343</v>
          </cell>
        </row>
        <row r="9607">
          <cell r="A9607" t="str">
            <v>USDINR21MAY72PE</v>
          </cell>
          <cell r="B9607">
            <v>3344643</v>
          </cell>
          <cell r="C9607">
            <v>44343</v>
          </cell>
        </row>
        <row r="9608">
          <cell r="A9608" t="str">
            <v>USDINR21MAY73.25CE</v>
          </cell>
          <cell r="B9608">
            <v>3346947</v>
          </cell>
          <cell r="C9608">
            <v>44343</v>
          </cell>
        </row>
        <row r="9609">
          <cell r="A9609" t="str">
            <v>USDINR21MAY73.25PE</v>
          </cell>
          <cell r="B9609">
            <v>3347203</v>
          </cell>
          <cell r="C9609">
            <v>44343</v>
          </cell>
        </row>
        <row r="9610">
          <cell r="A9610" t="str">
            <v>USDINR21MAY73.5CE</v>
          </cell>
          <cell r="B9610">
            <v>3347459</v>
          </cell>
          <cell r="C9610">
            <v>44343</v>
          </cell>
        </row>
        <row r="9611">
          <cell r="A9611" t="str">
            <v>USDINR21MAY73.5PE</v>
          </cell>
          <cell r="B9611">
            <v>3347715</v>
          </cell>
          <cell r="C9611">
            <v>44343</v>
          </cell>
        </row>
        <row r="9612">
          <cell r="A9612" t="str">
            <v>USDINR21MAY73.75CE</v>
          </cell>
          <cell r="B9612">
            <v>3347971</v>
          </cell>
          <cell r="C9612">
            <v>44343</v>
          </cell>
        </row>
        <row r="9613">
          <cell r="A9613" t="str">
            <v>USDINR21MAY73.75PE</v>
          </cell>
          <cell r="B9613">
            <v>3348227</v>
          </cell>
          <cell r="C9613">
            <v>44343</v>
          </cell>
        </row>
        <row r="9614">
          <cell r="A9614" t="str">
            <v>USDINR21MAY73CE</v>
          </cell>
          <cell r="B9614">
            <v>3346435</v>
          </cell>
          <cell r="C9614">
            <v>44343</v>
          </cell>
        </row>
        <row r="9615">
          <cell r="A9615" t="str">
            <v>USDINR21MAY73PE</v>
          </cell>
          <cell r="B9615">
            <v>3346691</v>
          </cell>
          <cell r="C9615">
            <v>44343</v>
          </cell>
        </row>
        <row r="9616">
          <cell r="A9616" t="str">
            <v>USDINR21MAY74.25CE</v>
          </cell>
          <cell r="B9616">
            <v>3348995</v>
          </cell>
          <cell r="C9616">
            <v>44343</v>
          </cell>
        </row>
        <row r="9617">
          <cell r="A9617" t="str">
            <v>USDINR21MAY74.25PE</v>
          </cell>
          <cell r="B9617">
            <v>3349251</v>
          </cell>
          <cell r="C9617">
            <v>44343</v>
          </cell>
        </row>
        <row r="9618">
          <cell r="A9618" t="str">
            <v>USDINR21MAY74.5CE</v>
          </cell>
          <cell r="B9618">
            <v>3349507</v>
          </cell>
          <cell r="C9618">
            <v>44343</v>
          </cell>
        </row>
        <row r="9619">
          <cell r="A9619" t="str">
            <v>USDINR21MAY74.5PE</v>
          </cell>
          <cell r="B9619">
            <v>3349763</v>
          </cell>
          <cell r="C9619">
            <v>44343</v>
          </cell>
        </row>
        <row r="9620">
          <cell r="A9620" t="str">
            <v>USDINR21MAY74.75CE</v>
          </cell>
          <cell r="B9620">
            <v>3350019</v>
          </cell>
          <cell r="C9620">
            <v>44343</v>
          </cell>
        </row>
        <row r="9621">
          <cell r="A9621" t="str">
            <v>USDINR21MAY74.75PE</v>
          </cell>
          <cell r="B9621">
            <v>3350275</v>
          </cell>
          <cell r="C9621">
            <v>44343</v>
          </cell>
        </row>
        <row r="9622">
          <cell r="A9622" t="str">
            <v>USDINR21MAY74CE</v>
          </cell>
          <cell r="B9622">
            <v>3348483</v>
          </cell>
          <cell r="C9622">
            <v>44343</v>
          </cell>
        </row>
        <row r="9623">
          <cell r="A9623" t="str">
            <v>USDINR21MAY74PE</v>
          </cell>
          <cell r="B9623">
            <v>3348739</v>
          </cell>
          <cell r="C9623">
            <v>44343</v>
          </cell>
        </row>
        <row r="9624">
          <cell r="A9624" t="str">
            <v>USDINR21MAY75.25CE</v>
          </cell>
          <cell r="B9624">
            <v>3351043</v>
          </cell>
          <cell r="C9624">
            <v>44343</v>
          </cell>
        </row>
        <row r="9625">
          <cell r="A9625" t="str">
            <v>USDINR21MAY75.25PE</v>
          </cell>
          <cell r="B9625">
            <v>3351299</v>
          </cell>
          <cell r="C9625">
            <v>44343</v>
          </cell>
        </row>
        <row r="9626">
          <cell r="A9626" t="str">
            <v>USDINR21MAY75.5CE</v>
          </cell>
          <cell r="B9626">
            <v>3351555</v>
          </cell>
          <cell r="C9626">
            <v>44343</v>
          </cell>
        </row>
        <row r="9627">
          <cell r="A9627" t="str">
            <v>USDINR21MAY75.5PE</v>
          </cell>
          <cell r="B9627">
            <v>3351811</v>
          </cell>
          <cell r="C9627">
            <v>44343</v>
          </cell>
        </row>
        <row r="9628">
          <cell r="A9628" t="str">
            <v>USDINR21MAY75.75CE</v>
          </cell>
          <cell r="B9628">
            <v>3352067</v>
          </cell>
          <cell r="C9628">
            <v>44343</v>
          </cell>
        </row>
        <row r="9629">
          <cell r="A9629" t="str">
            <v>USDINR21MAY75.75PE</v>
          </cell>
          <cell r="B9629">
            <v>3352323</v>
          </cell>
          <cell r="C9629">
            <v>44343</v>
          </cell>
        </row>
        <row r="9630">
          <cell r="A9630" t="str">
            <v>USDINR21MAY75CE</v>
          </cell>
          <cell r="B9630">
            <v>3350531</v>
          </cell>
          <cell r="C9630">
            <v>44343</v>
          </cell>
        </row>
        <row r="9631">
          <cell r="A9631" t="str">
            <v>USDINR21MAY75PE</v>
          </cell>
          <cell r="B9631">
            <v>3350787</v>
          </cell>
          <cell r="C9631">
            <v>44343</v>
          </cell>
        </row>
        <row r="9632">
          <cell r="A9632" t="str">
            <v>USDINR21MAY76.25CE</v>
          </cell>
          <cell r="B9632">
            <v>3353091</v>
          </cell>
          <cell r="C9632">
            <v>44343</v>
          </cell>
        </row>
        <row r="9633">
          <cell r="A9633" t="str">
            <v>USDINR21MAY76.25PE</v>
          </cell>
          <cell r="B9633">
            <v>3353347</v>
          </cell>
          <cell r="C9633">
            <v>44343</v>
          </cell>
        </row>
        <row r="9634">
          <cell r="A9634" t="str">
            <v>USDINR21MAY76.5CE</v>
          </cell>
          <cell r="B9634">
            <v>3353603</v>
          </cell>
          <cell r="C9634">
            <v>44343</v>
          </cell>
        </row>
        <row r="9635">
          <cell r="A9635" t="str">
            <v>USDINR21MAY76.5PE</v>
          </cell>
          <cell r="B9635">
            <v>3353859</v>
          </cell>
          <cell r="C9635">
            <v>44343</v>
          </cell>
        </row>
        <row r="9636">
          <cell r="A9636" t="str">
            <v>USDINR21MAY76.75CE</v>
          </cell>
          <cell r="B9636">
            <v>3354115</v>
          </cell>
          <cell r="C9636">
            <v>44343</v>
          </cell>
        </row>
        <row r="9637">
          <cell r="A9637" t="str">
            <v>USDINR21MAY76.75PE</v>
          </cell>
          <cell r="B9637">
            <v>3354371</v>
          </cell>
          <cell r="C9637">
            <v>44343</v>
          </cell>
        </row>
        <row r="9638">
          <cell r="A9638" t="str">
            <v>USDINR21MAY76CE</v>
          </cell>
          <cell r="B9638">
            <v>3352579</v>
          </cell>
          <cell r="C9638">
            <v>44343</v>
          </cell>
        </row>
        <row r="9639">
          <cell r="A9639" t="str">
            <v>USDINR21MAY76PE</v>
          </cell>
          <cell r="B9639">
            <v>3352835</v>
          </cell>
          <cell r="C9639">
            <v>44343</v>
          </cell>
        </row>
        <row r="9640">
          <cell r="A9640" t="str">
            <v>USDINR21MAY77.25CE</v>
          </cell>
          <cell r="B9640">
            <v>3355139</v>
          </cell>
          <cell r="C9640">
            <v>44343</v>
          </cell>
        </row>
        <row r="9641">
          <cell r="A9641" t="str">
            <v>USDINR21MAY77.25PE</v>
          </cell>
          <cell r="B9641">
            <v>3355395</v>
          </cell>
          <cell r="C9641">
            <v>44343</v>
          </cell>
        </row>
        <row r="9642">
          <cell r="A9642" t="str">
            <v>USDINR21MAY77.5CE</v>
          </cell>
          <cell r="B9642">
            <v>3355651</v>
          </cell>
          <cell r="C9642">
            <v>44343</v>
          </cell>
        </row>
        <row r="9643">
          <cell r="A9643" t="str">
            <v>USDINR21MAY77.5PE</v>
          </cell>
          <cell r="B9643">
            <v>3355907</v>
          </cell>
          <cell r="C9643">
            <v>44343</v>
          </cell>
        </row>
        <row r="9644">
          <cell r="A9644" t="str">
            <v>USDINR21MAY77.75CE</v>
          </cell>
          <cell r="B9644">
            <v>3356163</v>
          </cell>
          <cell r="C9644">
            <v>44343</v>
          </cell>
        </row>
        <row r="9645">
          <cell r="A9645" t="str">
            <v>USDINR21MAY77.75PE</v>
          </cell>
          <cell r="B9645">
            <v>3356419</v>
          </cell>
          <cell r="C9645">
            <v>44343</v>
          </cell>
        </row>
        <row r="9646">
          <cell r="A9646" t="str">
            <v>USDINR21MAY77CE</v>
          </cell>
          <cell r="B9646">
            <v>3354627</v>
          </cell>
          <cell r="C9646">
            <v>44343</v>
          </cell>
        </row>
        <row r="9647">
          <cell r="A9647" t="str">
            <v>USDINR21MAY77PE</v>
          </cell>
          <cell r="B9647">
            <v>3354883</v>
          </cell>
          <cell r="C9647">
            <v>44343</v>
          </cell>
        </row>
        <row r="9648">
          <cell r="A9648" t="str">
            <v>USDINR21MAY78.25CE</v>
          </cell>
          <cell r="B9648">
            <v>3357187</v>
          </cell>
          <cell r="C9648">
            <v>44343</v>
          </cell>
        </row>
        <row r="9649">
          <cell r="A9649" t="str">
            <v>USDINR21MAY78.25PE</v>
          </cell>
          <cell r="B9649">
            <v>3357443</v>
          </cell>
          <cell r="C9649">
            <v>44343</v>
          </cell>
        </row>
        <row r="9650">
          <cell r="A9650" t="str">
            <v>USDINR21MAY78.5CE</v>
          </cell>
          <cell r="B9650">
            <v>3357699</v>
          </cell>
          <cell r="C9650">
            <v>44343</v>
          </cell>
        </row>
        <row r="9651">
          <cell r="A9651" t="str">
            <v>USDINR21MAY78.5PE</v>
          </cell>
          <cell r="B9651">
            <v>3357955</v>
          </cell>
          <cell r="C9651">
            <v>44343</v>
          </cell>
        </row>
        <row r="9652">
          <cell r="A9652" t="str">
            <v>USDINR21MAY78CE</v>
          </cell>
          <cell r="B9652">
            <v>3356675</v>
          </cell>
          <cell r="C9652">
            <v>44343</v>
          </cell>
        </row>
        <row r="9653">
          <cell r="A9653" t="str">
            <v>USDINR21MAY78PE</v>
          </cell>
          <cell r="B9653">
            <v>3356931</v>
          </cell>
          <cell r="C9653">
            <v>44343</v>
          </cell>
        </row>
        <row r="9654">
          <cell r="A9654" t="str">
            <v>USDINR2150766.25CE</v>
          </cell>
          <cell r="B9654">
            <v>3525379</v>
          </cell>
          <cell r="C9654">
            <v>44323</v>
          </cell>
        </row>
        <row r="9655">
          <cell r="A9655" t="str">
            <v>USDINR2150766.25PE</v>
          </cell>
          <cell r="B9655">
            <v>3525635</v>
          </cell>
          <cell r="C9655">
            <v>44323</v>
          </cell>
        </row>
        <row r="9656">
          <cell r="A9656" t="str">
            <v>USDINR2150766.5CE</v>
          </cell>
          <cell r="B9656">
            <v>3130627</v>
          </cell>
          <cell r="C9656">
            <v>44323</v>
          </cell>
        </row>
        <row r="9657">
          <cell r="A9657" t="str">
            <v>USDINR2150766.5PE</v>
          </cell>
          <cell r="B9657">
            <v>3130883</v>
          </cell>
          <cell r="C9657">
            <v>44323</v>
          </cell>
        </row>
        <row r="9658">
          <cell r="A9658" t="str">
            <v>USDINR2150766.75CE</v>
          </cell>
          <cell r="B9658">
            <v>3045123</v>
          </cell>
          <cell r="C9658">
            <v>44323</v>
          </cell>
        </row>
        <row r="9659">
          <cell r="A9659" t="str">
            <v>USDINR2150766.75PE</v>
          </cell>
          <cell r="B9659">
            <v>3045379</v>
          </cell>
          <cell r="C9659">
            <v>44323</v>
          </cell>
        </row>
        <row r="9660">
          <cell r="A9660" t="str">
            <v>USDINR2150767.25CE</v>
          </cell>
          <cell r="B9660">
            <v>3046147</v>
          </cell>
          <cell r="C9660">
            <v>44323</v>
          </cell>
        </row>
        <row r="9661">
          <cell r="A9661" t="str">
            <v>USDINR2150767.25PE</v>
          </cell>
          <cell r="B9661">
            <v>3046403</v>
          </cell>
          <cell r="C9661">
            <v>44323</v>
          </cell>
        </row>
        <row r="9662">
          <cell r="A9662" t="str">
            <v>USDINR2150767.5CE</v>
          </cell>
          <cell r="B9662">
            <v>3046659</v>
          </cell>
          <cell r="C9662">
            <v>44323</v>
          </cell>
        </row>
        <row r="9663">
          <cell r="A9663" t="str">
            <v>USDINR2150767.5PE</v>
          </cell>
          <cell r="B9663">
            <v>3046915</v>
          </cell>
          <cell r="C9663">
            <v>44323</v>
          </cell>
        </row>
        <row r="9664">
          <cell r="A9664" t="str">
            <v>USDINR2150767.75CE</v>
          </cell>
          <cell r="B9664">
            <v>3047171</v>
          </cell>
          <cell r="C9664">
            <v>44323</v>
          </cell>
        </row>
        <row r="9665">
          <cell r="A9665" t="str">
            <v>USDINR2150767.75PE</v>
          </cell>
          <cell r="B9665">
            <v>3047427</v>
          </cell>
          <cell r="C9665">
            <v>44323</v>
          </cell>
        </row>
        <row r="9666">
          <cell r="A9666" t="str">
            <v>USDINR2150767CE</v>
          </cell>
          <cell r="B9666">
            <v>3045635</v>
          </cell>
          <cell r="C9666">
            <v>44323</v>
          </cell>
        </row>
        <row r="9667">
          <cell r="A9667" t="str">
            <v>USDINR2150767PE</v>
          </cell>
          <cell r="B9667">
            <v>3045891</v>
          </cell>
          <cell r="C9667">
            <v>44323</v>
          </cell>
        </row>
        <row r="9668">
          <cell r="A9668" t="str">
            <v>USDINR2150768.25CE</v>
          </cell>
          <cell r="B9668">
            <v>3048195</v>
          </cell>
          <cell r="C9668">
            <v>44323</v>
          </cell>
        </row>
        <row r="9669">
          <cell r="A9669" t="str">
            <v>USDINR2150768.25PE</v>
          </cell>
          <cell r="B9669">
            <v>3048451</v>
          </cell>
          <cell r="C9669">
            <v>44323</v>
          </cell>
        </row>
        <row r="9670">
          <cell r="A9670" t="str">
            <v>USDINR2150768.5CE</v>
          </cell>
          <cell r="B9670">
            <v>3048707</v>
          </cell>
          <cell r="C9670">
            <v>44323</v>
          </cell>
        </row>
        <row r="9671">
          <cell r="A9671" t="str">
            <v>USDINR2150768.5PE</v>
          </cell>
          <cell r="B9671">
            <v>3048963</v>
          </cell>
          <cell r="C9671">
            <v>44323</v>
          </cell>
        </row>
        <row r="9672">
          <cell r="A9672" t="str">
            <v>USDINR2150768.75CE</v>
          </cell>
          <cell r="B9672">
            <v>3049219</v>
          </cell>
          <cell r="C9672">
            <v>44323</v>
          </cell>
        </row>
        <row r="9673">
          <cell r="A9673" t="str">
            <v>USDINR2150768.75PE</v>
          </cell>
          <cell r="B9673">
            <v>3049475</v>
          </cell>
          <cell r="C9673">
            <v>44323</v>
          </cell>
        </row>
        <row r="9674">
          <cell r="A9674" t="str">
            <v>USDINR2150768CE</v>
          </cell>
          <cell r="B9674">
            <v>3047683</v>
          </cell>
          <cell r="C9674">
            <v>44323</v>
          </cell>
        </row>
        <row r="9675">
          <cell r="A9675" t="str">
            <v>USDINR2150768PE</v>
          </cell>
          <cell r="B9675">
            <v>3047939</v>
          </cell>
          <cell r="C9675">
            <v>44323</v>
          </cell>
        </row>
        <row r="9676">
          <cell r="A9676" t="str">
            <v>USDINR2150769.25CE</v>
          </cell>
          <cell r="B9676">
            <v>3050243</v>
          </cell>
          <cell r="C9676">
            <v>44323</v>
          </cell>
        </row>
        <row r="9677">
          <cell r="A9677" t="str">
            <v>USDINR2150769.25PE</v>
          </cell>
          <cell r="B9677">
            <v>3050499</v>
          </cell>
          <cell r="C9677">
            <v>44323</v>
          </cell>
        </row>
        <row r="9678">
          <cell r="A9678" t="str">
            <v>USDINR2150769.5CE</v>
          </cell>
          <cell r="B9678">
            <v>3050755</v>
          </cell>
          <cell r="C9678">
            <v>44323</v>
          </cell>
        </row>
        <row r="9679">
          <cell r="A9679" t="str">
            <v>USDINR2150769.5PE</v>
          </cell>
          <cell r="B9679">
            <v>3051011</v>
          </cell>
          <cell r="C9679">
            <v>44323</v>
          </cell>
        </row>
        <row r="9680">
          <cell r="A9680" t="str">
            <v>USDINR2150769.75CE</v>
          </cell>
          <cell r="B9680">
            <v>3051267</v>
          </cell>
          <cell r="C9680">
            <v>44323</v>
          </cell>
        </row>
        <row r="9681">
          <cell r="A9681" t="str">
            <v>USDINR2150769.75PE</v>
          </cell>
          <cell r="B9681">
            <v>3051523</v>
          </cell>
          <cell r="C9681">
            <v>44323</v>
          </cell>
        </row>
        <row r="9682">
          <cell r="A9682" t="str">
            <v>USDINR2150769CE</v>
          </cell>
          <cell r="B9682">
            <v>3049731</v>
          </cell>
          <cell r="C9682">
            <v>44323</v>
          </cell>
        </row>
        <row r="9683">
          <cell r="A9683" t="str">
            <v>USDINR2150769PE</v>
          </cell>
          <cell r="B9683">
            <v>3049987</v>
          </cell>
          <cell r="C9683">
            <v>44323</v>
          </cell>
        </row>
        <row r="9684">
          <cell r="A9684" t="str">
            <v>USDINR2150770.25CE</v>
          </cell>
          <cell r="B9684">
            <v>3052291</v>
          </cell>
          <cell r="C9684">
            <v>44323</v>
          </cell>
        </row>
        <row r="9685">
          <cell r="A9685" t="str">
            <v>USDINR2150770.25PE</v>
          </cell>
          <cell r="B9685">
            <v>3052547</v>
          </cell>
          <cell r="C9685">
            <v>44323</v>
          </cell>
        </row>
        <row r="9686">
          <cell r="A9686" t="str">
            <v>USDINR2150770.5CE</v>
          </cell>
          <cell r="B9686">
            <v>3052803</v>
          </cell>
          <cell r="C9686">
            <v>44323</v>
          </cell>
        </row>
        <row r="9687">
          <cell r="A9687" t="str">
            <v>USDINR2150770.5PE</v>
          </cell>
          <cell r="B9687">
            <v>3053059</v>
          </cell>
          <cell r="C9687">
            <v>44323</v>
          </cell>
        </row>
        <row r="9688">
          <cell r="A9688" t="str">
            <v>USDINR2150770.75CE</v>
          </cell>
          <cell r="B9688">
            <v>3053315</v>
          </cell>
          <cell r="C9688">
            <v>44323</v>
          </cell>
        </row>
        <row r="9689">
          <cell r="A9689" t="str">
            <v>USDINR2150770.75PE</v>
          </cell>
          <cell r="B9689">
            <v>3053571</v>
          </cell>
          <cell r="C9689">
            <v>44323</v>
          </cell>
        </row>
        <row r="9690">
          <cell r="A9690" t="str">
            <v>USDINR2150770CE</v>
          </cell>
          <cell r="B9690">
            <v>3051779</v>
          </cell>
          <cell r="C9690">
            <v>44323</v>
          </cell>
        </row>
        <row r="9691">
          <cell r="A9691" t="str">
            <v>USDINR2150770PE</v>
          </cell>
          <cell r="B9691">
            <v>3052035</v>
          </cell>
          <cell r="C9691">
            <v>44323</v>
          </cell>
        </row>
        <row r="9692">
          <cell r="A9692" t="str">
            <v>USDINR2150771.25CE</v>
          </cell>
          <cell r="B9692">
            <v>3054339</v>
          </cell>
          <cell r="C9692">
            <v>44323</v>
          </cell>
        </row>
        <row r="9693">
          <cell r="A9693" t="str">
            <v>USDINR2150771.25PE</v>
          </cell>
          <cell r="B9693">
            <v>3054595</v>
          </cell>
          <cell r="C9693">
            <v>44323</v>
          </cell>
        </row>
        <row r="9694">
          <cell r="A9694" t="str">
            <v>USDINR2150771.5CE</v>
          </cell>
          <cell r="B9694">
            <v>3054851</v>
          </cell>
          <cell r="C9694">
            <v>44323</v>
          </cell>
        </row>
        <row r="9695">
          <cell r="A9695" t="str">
            <v>USDINR2150771.5PE</v>
          </cell>
          <cell r="B9695">
            <v>3055107</v>
          </cell>
          <cell r="C9695">
            <v>44323</v>
          </cell>
        </row>
        <row r="9696">
          <cell r="A9696" t="str">
            <v>USDINR2150771.75CE</v>
          </cell>
          <cell r="B9696">
            <v>3055363</v>
          </cell>
          <cell r="C9696">
            <v>44323</v>
          </cell>
        </row>
        <row r="9697">
          <cell r="A9697" t="str">
            <v>USDINR2150771.75PE</v>
          </cell>
          <cell r="B9697">
            <v>3055619</v>
          </cell>
          <cell r="C9697">
            <v>44323</v>
          </cell>
        </row>
        <row r="9698">
          <cell r="A9698" t="str">
            <v>USDINR2150771CE</v>
          </cell>
          <cell r="B9698">
            <v>3053827</v>
          </cell>
          <cell r="C9698">
            <v>44323</v>
          </cell>
        </row>
        <row r="9699">
          <cell r="A9699" t="str">
            <v>USDINR2150771PE</v>
          </cell>
          <cell r="B9699">
            <v>3054083</v>
          </cell>
          <cell r="C9699">
            <v>44323</v>
          </cell>
        </row>
        <row r="9700">
          <cell r="A9700" t="str">
            <v>USDINR2150772.25CE</v>
          </cell>
          <cell r="B9700">
            <v>3056387</v>
          </cell>
          <cell r="C9700">
            <v>44323</v>
          </cell>
        </row>
        <row r="9701">
          <cell r="A9701" t="str">
            <v>USDINR2150772.25PE</v>
          </cell>
          <cell r="B9701">
            <v>3056643</v>
          </cell>
          <cell r="C9701">
            <v>44323</v>
          </cell>
        </row>
        <row r="9702">
          <cell r="A9702" t="str">
            <v>USDINR2150772.5CE</v>
          </cell>
          <cell r="B9702">
            <v>3056899</v>
          </cell>
          <cell r="C9702">
            <v>44323</v>
          </cell>
        </row>
        <row r="9703">
          <cell r="A9703" t="str">
            <v>USDINR2150772.5PE</v>
          </cell>
          <cell r="B9703">
            <v>3057155</v>
          </cell>
          <cell r="C9703">
            <v>44323</v>
          </cell>
        </row>
        <row r="9704">
          <cell r="A9704" t="str">
            <v>USDINR2150772.75CE</v>
          </cell>
          <cell r="B9704">
            <v>3057411</v>
          </cell>
          <cell r="C9704">
            <v>44323</v>
          </cell>
        </row>
        <row r="9705">
          <cell r="A9705" t="str">
            <v>USDINR2150772.75PE</v>
          </cell>
          <cell r="B9705">
            <v>3057667</v>
          </cell>
          <cell r="C9705">
            <v>44323</v>
          </cell>
        </row>
        <row r="9706">
          <cell r="A9706" t="str">
            <v>USDINR2150772CE</v>
          </cell>
          <cell r="B9706">
            <v>3055875</v>
          </cell>
          <cell r="C9706">
            <v>44323</v>
          </cell>
        </row>
        <row r="9707">
          <cell r="A9707" t="str">
            <v>USDINR2150772PE</v>
          </cell>
          <cell r="B9707">
            <v>3056131</v>
          </cell>
          <cell r="C9707">
            <v>44323</v>
          </cell>
        </row>
        <row r="9708">
          <cell r="A9708" t="str">
            <v>USDINR2150773.25CE</v>
          </cell>
          <cell r="B9708">
            <v>3108611</v>
          </cell>
          <cell r="C9708">
            <v>44323</v>
          </cell>
        </row>
        <row r="9709">
          <cell r="A9709" t="str">
            <v>USDINR2150773.25PE</v>
          </cell>
          <cell r="B9709">
            <v>3108867</v>
          </cell>
          <cell r="C9709">
            <v>44323</v>
          </cell>
        </row>
        <row r="9710">
          <cell r="A9710" t="str">
            <v>USDINR2150773.5CE</v>
          </cell>
          <cell r="B9710">
            <v>3109123</v>
          </cell>
          <cell r="C9710">
            <v>44323</v>
          </cell>
        </row>
        <row r="9711">
          <cell r="A9711" t="str">
            <v>USDINR2150773.5PE</v>
          </cell>
          <cell r="B9711">
            <v>3109379</v>
          </cell>
          <cell r="C9711">
            <v>44323</v>
          </cell>
        </row>
        <row r="9712">
          <cell r="A9712" t="str">
            <v>USDINR2150773.75CE</v>
          </cell>
          <cell r="B9712">
            <v>3109635</v>
          </cell>
          <cell r="C9712">
            <v>44323</v>
          </cell>
        </row>
        <row r="9713">
          <cell r="A9713" t="str">
            <v>USDINR2150773.75PE</v>
          </cell>
          <cell r="B9713">
            <v>3109891</v>
          </cell>
          <cell r="C9713">
            <v>44323</v>
          </cell>
        </row>
        <row r="9714">
          <cell r="A9714" t="str">
            <v>USDINR2150773CE</v>
          </cell>
          <cell r="B9714">
            <v>3057923</v>
          </cell>
          <cell r="C9714">
            <v>44323</v>
          </cell>
        </row>
        <row r="9715">
          <cell r="A9715" t="str">
            <v>USDINR2150773PE</v>
          </cell>
          <cell r="B9715">
            <v>3108355</v>
          </cell>
          <cell r="C9715">
            <v>44323</v>
          </cell>
        </row>
        <row r="9716">
          <cell r="A9716" t="str">
            <v>USDINR2150774.25CE</v>
          </cell>
          <cell r="B9716">
            <v>3110659</v>
          </cell>
          <cell r="C9716">
            <v>44323</v>
          </cell>
        </row>
        <row r="9717">
          <cell r="A9717" t="str">
            <v>USDINR2150774.25PE</v>
          </cell>
          <cell r="B9717">
            <v>3110915</v>
          </cell>
          <cell r="C9717">
            <v>44323</v>
          </cell>
        </row>
        <row r="9718">
          <cell r="A9718" t="str">
            <v>USDINR2150774.5CE</v>
          </cell>
          <cell r="B9718">
            <v>3111171</v>
          </cell>
          <cell r="C9718">
            <v>44323</v>
          </cell>
        </row>
        <row r="9719">
          <cell r="A9719" t="str">
            <v>USDINR2150774.5PE</v>
          </cell>
          <cell r="B9719">
            <v>3111427</v>
          </cell>
          <cell r="C9719">
            <v>44323</v>
          </cell>
        </row>
        <row r="9720">
          <cell r="A9720" t="str">
            <v>USDINR2150774.75CE</v>
          </cell>
          <cell r="B9720">
            <v>3111683</v>
          </cell>
          <cell r="C9720">
            <v>44323</v>
          </cell>
        </row>
        <row r="9721">
          <cell r="A9721" t="str">
            <v>USDINR2150774.75PE</v>
          </cell>
          <cell r="B9721">
            <v>3111939</v>
          </cell>
          <cell r="C9721">
            <v>44323</v>
          </cell>
        </row>
        <row r="9722">
          <cell r="A9722" t="str">
            <v>USDINR2150774CE</v>
          </cell>
          <cell r="B9722">
            <v>3110147</v>
          </cell>
          <cell r="C9722">
            <v>44323</v>
          </cell>
        </row>
        <row r="9723">
          <cell r="A9723" t="str">
            <v>USDINR2150774PE</v>
          </cell>
          <cell r="B9723">
            <v>3110403</v>
          </cell>
          <cell r="C9723">
            <v>44323</v>
          </cell>
        </row>
        <row r="9724">
          <cell r="A9724" t="str">
            <v>USDINR2150775.25CE</v>
          </cell>
          <cell r="B9724">
            <v>3112707</v>
          </cell>
          <cell r="C9724">
            <v>44323</v>
          </cell>
        </row>
        <row r="9725">
          <cell r="A9725" t="str">
            <v>USDINR2150775.25PE</v>
          </cell>
          <cell r="B9725">
            <v>3112963</v>
          </cell>
          <cell r="C9725">
            <v>44323</v>
          </cell>
        </row>
        <row r="9726">
          <cell r="A9726" t="str">
            <v>USDINR2150775.5CE</v>
          </cell>
          <cell r="B9726">
            <v>3113219</v>
          </cell>
          <cell r="C9726">
            <v>44323</v>
          </cell>
        </row>
        <row r="9727">
          <cell r="A9727" t="str">
            <v>USDINR2150775.5PE</v>
          </cell>
          <cell r="B9727">
            <v>3113475</v>
          </cell>
          <cell r="C9727">
            <v>44323</v>
          </cell>
        </row>
        <row r="9728">
          <cell r="A9728" t="str">
            <v>USDINR2150775.75CE</v>
          </cell>
          <cell r="B9728">
            <v>3113731</v>
          </cell>
          <cell r="C9728">
            <v>44323</v>
          </cell>
        </row>
        <row r="9729">
          <cell r="A9729" t="str">
            <v>USDINR2150775.75PE</v>
          </cell>
          <cell r="B9729">
            <v>3113987</v>
          </cell>
          <cell r="C9729">
            <v>44323</v>
          </cell>
        </row>
        <row r="9730">
          <cell r="A9730" t="str">
            <v>USDINR2150775CE</v>
          </cell>
          <cell r="B9730">
            <v>3112195</v>
          </cell>
          <cell r="C9730">
            <v>44323</v>
          </cell>
        </row>
        <row r="9731">
          <cell r="A9731" t="str">
            <v>USDINR2150775PE</v>
          </cell>
          <cell r="B9731">
            <v>3112451</v>
          </cell>
          <cell r="C9731">
            <v>44323</v>
          </cell>
        </row>
        <row r="9732">
          <cell r="A9732" t="str">
            <v>USDINR2150776.25CE</v>
          </cell>
          <cell r="B9732">
            <v>3114755</v>
          </cell>
          <cell r="C9732">
            <v>44323</v>
          </cell>
        </row>
        <row r="9733">
          <cell r="A9733" t="str">
            <v>USDINR2150776.25PE</v>
          </cell>
          <cell r="B9733">
            <v>3115011</v>
          </cell>
          <cell r="C9733">
            <v>44323</v>
          </cell>
        </row>
        <row r="9734">
          <cell r="A9734" t="str">
            <v>USDINR2150776.5CE</v>
          </cell>
          <cell r="B9734">
            <v>3115267</v>
          </cell>
          <cell r="C9734">
            <v>44323</v>
          </cell>
        </row>
        <row r="9735">
          <cell r="A9735" t="str">
            <v>USDINR2150776.5PE</v>
          </cell>
          <cell r="B9735">
            <v>3115523</v>
          </cell>
          <cell r="C9735">
            <v>44323</v>
          </cell>
        </row>
        <row r="9736">
          <cell r="A9736" t="str">
            <v>USDINR2150776.75CE</v>
          </cell>
          <cell r="B9736">
            <v>3115779</v>
          </cell>
          <cell r="C9736">
            <v>44323</v>
          </cell>
        </row>
        <row r="9737">
          <cell r="A9737" t="str">
            <v>USDINR2150776.75PE</v>
          </cell>
          <cell r="B9737">
            <v>3116035</v>
          </cell>
          <cell r="C9737">
            <v>44323</v>
          </cell>
        </row>
        <row r="9738">
          <cell r="A9738" t="str">
            <v>USDINR2150776CE</v>
          </cell>
          <cell r="B9738">
            <v>3114243</v>
          </cell>
          <cell r="C9738">
            <v>44323</v>
          </cell>
        </row>
        <row r="9739">
          <cell r="A9739" t="str">
            <v>USDINR2150776PE</v>
          </cell>
          <cell r="B9739">
            <v>3114499</v>
          </cell>
          <cell r="C9739">
            <v>44323</v>
          </cell>
        </row>
        <row r="9740">
          <cell r="A9740" t="str">
            <v>USDINR2150777.25CE</v>
          </cell>
          <cell r="B9740">
            <v>3116803</v>
          </cell>
          <cell r="C9740">
            <v>44323</v>
          </cell>
        </row>
        <row r="9741">
          <cell r="A9741" t="str">
            <v>USDINR2150777.25PE</v>
          </cell>
          <cell r="B9741">
            <v>3117059</v>
          </cell>
          <cell r="C9741">
            <v>44323</v>
          </cell>
        </row>
        <row r="9742">
          <cell r="A9742" t="str">
            <v>USDINR2150777.5CE</v>
          </cell>
          <cell r="B9742">
            <v>3117315</v>
          </cell>
          <cell r="C9742">
            <v>44323</v>
          </cell>
        </row>
        <row r="9743">
          <cell r="A9743" t="str">
            <v>USDINR2150777.5PE</v>
          </cell>
          <cell r="B9743">
            <v>3117571</v>
          </cell>
          <cell r="C9743">
            <v>44323</v>
          </cell>
        </row>
        <row r="9744">
          <cell r="A9744" t="str">
            <v>USDINR2150777.75CE</v>
          </cell>
          <cell r="B9744">
            <v>3117827</v>
          </cell>
          <cell r="C9744">
            <v>44323</v>
          </cell>
        </row>
        <row r="9745">
          <cell r="A9745" t="str">
            <v>USDINR2150777.75PE</v>
          </cell>
          <cell r="B9745">
            <v>3118083</v>
          </cell>
          <cell r="C9745">
            <v>44323</v>
          </cell>
        </row>
        <row r="9746">
          <cell r="A9746" t="str">
            <v>USDINR2150777CE</v>
          </cell>
          <cell r="B9746">
            <v>3116291</v>
          </cell>
          <cell r="C9746">
            <v>44323</v>
          </cell>
        </row>
        <row r="9747">
          <cell r="A9747" t="str">
            <v>USDINR2150777PE</v>
          </cell>
          <cell r="B9747">
            <v>3116547</v>
          </cell>
          <cell r="C9747">
            <v>44323</v>
          </cell>
        </row>
        <row r="9748">
          <cell r="A9748" t="str">
            <v>USDINR2150778.25CE</v>
          </cell>
          <cell r="B9748">
            <v>3118851</v>
          </cell>
          <cell r="C9748">
            <v>44323</v>
          </cell>
        </row>
        <row r="9749">
          <cell r="A9749" t="str">
            <v>USDINR2150778.25PE</v>
          </cell>
          <cell r="B9749">
            <v>3119107</v>
          </cell>
          <cell r="C9749">
            <v>44323</v>
          </cell>
        </row>
        <row r="9750">
          <cell r="A9750" t="str">
            <v>USDINR2150778.5CE</v>
          </cell>
          <cell r="B9750">
            <v>3119363</v>
          </cell>
          <cell r="C9750">
            <v>44323</v>
          </cell>
        </row>
        <row r="9751">
          <cell r="A9751" t="str">
            <v>USDINR2150778.5PE</v>
          </cell>
          <cell r="B9751">
            <v>3119619</v>
          </cell>
          <cell r="C9751">
            <v>44323</v>
          </cell>
        </row>
        <row r="9752">
          <cell r="A9752" t="str">
            <v>USDINR2150778.75CE</v>
          </cell>
          <cell r="B9752">
            <v>3119875</v>
          </cell>
          <cell r="C9752">
            <v>44323</v>
          </cell>
        </row>
        <row r="9753">
          <cell r="A9753" t="str">
            <v>USDINR2150778.75PE</v>
          </cell>
          <cell r="B9753">
            <v>3120131</v>
          </cell>
          <cell r="C9753">
            <v>44323</v>
          </cell>
        </row>
        <row r="9754">
          <cell r="A9754" t="str">
            <v>USDINR2150778CE</v>
          </cell>
          <cell r="B9754">
            <v>3118339</v>
          </cell>
          <cell r="C9754">
            <v>44323</v>
          </cell>
        </row>
        <row r="9755">
          <cell r="A9755" t="str">
            <v>USDINR2150778PE</v>
          </cell>
          <cell r="B9755">
            <v>3118595</v>
          </cell>
          <cell r="C9755">
            <v>44323</v>
          </cell>
        </row>
        <row r="9756">
          <cell r="A9756" t="str">
            <v>USDINR2151466.25CE</v>
          </cell>
          <cell r="B9756">
            <v>3525891</v>
          </cell>
          <cell r="C9756">
            <v>44330</v>
          </cell>
        </row>
        <row r="9757">
          <cell r="A9757" t="str">
            <v>USDINR2151466.25PE</v>
          </cell>
          <cell r="B9757">
            <v>3526147</v>
          </cell>
          <cell r="C9757">
            <v>44330</v>
          </cell>
        </row>
        <row r="9758">
          <cell r="A9758" t="str">
            <v>USDINR2151466.5CE</v>
          </cell>
          <cell r="B9758">
            <v>3234051</v>
          </cell>
          <cell r="C9758">
            <v>44330</v>
          </cell>
        </row>
        <row r="9759">
          <cell r="A9759" t="str">
            <v>USDINR2151466.5PE</v>
          </cell>
          <cell r="B9759">
            <v>3234307</v>
          </cell>
          <cell r="C9759">
            <v>44330</v>
          </cell>
        </row>
        <row r="9760">
          <cell r="A9760" t="str">
            <v>USDINR2151466.75CE</v>
          </cell>
          <cell r="B9760">
            <v>3205891</v>
          </cell>
          <cell r="C9760">
            <v>44330</v>
          </cell>
        </row>
        <row r="9761">
          <cell r="A9761" t="str">
            <v>USDINR2151466.75PE</v>
          </cell>
          <cell r="B9761">
            <v>3206147</v>
          </cell>
          <cell r="C9761">
            <v>44330</v>
          </cell>
        </row>
        <row r="9762">
          <cell r="A9762" t="str">
            <v>USDINR2151467.25CE</v>
          </cell>
          <cell r="B9762">
            <v>3206915</v>
          </cell>
          <cell r="C9762">
            <v>44330</v>
          </cell>
        </row>
        <row r="9763">
          <cell r="A9763" t="str">
            <v>USDINR2151467.25PE</v>
          </cell>
          <cell r="B9763">
            <v>3207171</v>
          </cell>
          <cell r="C9763">
            <v>44330</v>
          </cell>
        </row>
        <row r="9764">
          <cell r="A9764" t="str">
            <v>USDINR2151467.5CE</v>
          </cell>
          <cell r="B9764">
            <v>3207427</v>
          </cell>
          <cell r="C9764">
            <v>44330</v>
          </cell>
        </row>
        <row r="9765">
          <cell r="A9765" t="str">
            <v>USDINR2151467.5PE</v>
          </cell>
          <cell r="B9765">
            <v>3207683</v>
          </cell>
          <cell r="C9765">
            <v>44330</v>
          </cell>
        </row>
        <row r="9766">
          <cell r="A9766" t="str">
            <v>USDINR2151467.75CE</v>
          </cell>
          <cell r="B9766">
            <v>3207939</v>
          </cell>
          <cell r="C9766">
            <v>44330</v>
          </cell>
        </row>
        <row r="9767">
          <cell r="A9767" t="str">
            <v>USDINR2151467.75PE</v>
          </cell>
          <cell r="B9767">
            <v>3208195</v>
          </cell>
          <cell r="C9767">
            <v>44330</v>
          </cell>
        </row>
        <row r="9768">
          <cell r="A9768" t="str">
            <v>USDINR2151467CE</v>
          </cell>
          <cell r="B9768">
            <v>3206403</v>
          </cell>
          <cell r="C9768">
            <v>44330</v>
          </cell>
        </row>
        <row r="9769">
          <cell r="A9769" t="str">
            <v>USDINR2151467PE</v>
          </cell>
          <cell r="B9769">
            <v>3206659</v>
          </cell>
          <cell r="C9769">
            <v>44330</v>
          </cell>
        </row>
        <row r="9770">
          <cell r="A9770" t="str">
            <v>USDINR2151468.25CE</v>
          </cell>
          <cell r="B9770">
            <v>3208963</v>
          </cell>
          <cell r="C9770">
            <v>44330</v>
          </cell>
        </row>
        <row r="9771">
          <cell r="A9771" t="str">
            <v>USDINR2151468.25PE</v>
          </cell>
          <cell r="B9771">
            <v>3209219</v>
          </cell>
          <cell r="C9771">
            <v>44330</v>
          </cell>
        </row>
        <row r="9772">
          <cell r="A9772" t="str">
            <v>USDINR2151468.5CE</v>
          </cell>
          <cell r="B9772">
            <v>3209475</v>
          </cell>
          <cell r="C9772">
            <v>44330</v>
          </cell>
        </row>
        <row r="9773">
          <cell r="A9773" t="str">
            <v>USDINR2151468.5PE</v>
          </cell>
          <cell r="B9773">
            <v>3209731</v>
          </cell>
          <cell r="C9773">
            <v>44330</v>
          </cell>
        </row>
        <row r="9774">
          <cell r="A9774" t="str">
            <v>USDINR2151468.75CE</v>
          </cell>
          <cell r="B9774">
            <v>3209987</v>
          </cell>
          <cell r="C9774">
            <v>44330</v>
          </cell>
        </row>
        <row r="9775">
          <cell r="A9775" t="str">
            <v>USDINR2151468.75PE</v>
          </cell>
          <cell r="B9775">
            <v>3210243</v>
          </cell>
          <cell r="C9775">
            <v>44330</v>
          </cell>
        </row>
        <row r="9776">
          <cell r="A9776" t="str">
            <v>USDINR2151468CE</v>
          </cell>
          <cell r="B9776">
            <v>3208451</v>
          </cell>
          <cell r="C9776">
            <v>44330</v>
          </cell>
        </row>
        <row r="9777">
          <cell r="A9777" t="str">
            <v>USDINR2151468PE</v>
          </cell>
          <cell r="B9777">
            <v>3208707</v>
          </cell>
          <cell r="C9777">
            <v>44330</v>
          </cell>
        </row>
        <row r="9778">
          <cell r="A9778" t="str">
            <v>USDINR2151469.25CE</v>
          </cell>
          <cell r="B9778">
            <v>3211011</v>
          </cell>
          <cell r="C9778">
            <v>44330</v>
          </cell>
        </row>
        <row r="9779">
          <cell r="A9779" t="str">
            <v>USDINR2151469.25PE</v>
          </cell>
          <cell r="B9779">
            <v>3211267</v>
          </cell>
          <cell r="C9779">
            <v>44330</v>
          </cell>
        </row>
        <row r="9780">
          <cell r="A9780" t="str">
            <v>USDINR2151469.5CE</v>
          </cell>
          <cell r="B9780">
            <v>3211523</v>
          </cell>
          <cell r="C9780">
            <v>44330</v>
          </cell>
        </row>
        <row r="9781">
          <cell r="A9781" t="str">
            <v>USDINR2151469.5PE</v>
          </cell>
          <cell r="B9781">
            <v>3211779</v>
          </cell>
          <cell r="C9781">
            <v>44330</v>
          </cell>
        </row>
        <row r="9782">
          <cell r="A9782" t="str">
            <v>USDINR2151469.75CE</v>
          </cell>
          <cell r="B9782">
            <v>3212035</v>
          </cell>
          <cell r="C9782">
            <v>44330</v>
          </cell>
        </row>
        <row r="9783">
          <cell r="A9783" t="str">
            <v>USDINR2151469.75PE</v>
          </cell>
          <cell r="B9783">
            <v>3212291</v>
          </cell>
          <cell r="C9783">
            <v>44330</v>
          </cell>
        </row>
        <row r="9784">
          <cell r="A9784" t="str">
            <v>USDINR2151469CE</v>
          </cell>
          <cell r="B9784">
            <v>3210499</v>
          </cell>
          <cell r="C9784">
            <v>44330</v>
          </cell>
        </row>
        <row r="9785">
          <cell r="A9785" t="str">
            <v>USDINR2151469PE</v>
          </cell>
          <cell r="B9785">
            <v>3210755</v>
          </cell>
          <cell r="C9785">
            <v>44330</v>
          </cell>
        </row>
        <row r="9786">
          <cell r="A9786" t="str">
            <v>USDINR2151470.25CE</v>
          </cell>
          <cell r="B9786">
            <v>3213059</v>
          </cell>
          <cell r="C9786">
            <v>44330</v>
          </cell>
        </row>
        <row r="9787">
          <cell r="A9787" t="str">
            <v>USDINR2151470.25PE</v>
          </cell>
          <cell r="B9787">
            <v>3213315</v>
          </cell>
          <cell r="C9787">
            <v>44330</v>
          </cell>
        </row>
        <row r="9788">
          <cell r="A9788" t="str">
            <v>USDINR2151470.5CE</v>
          </cell>
          <cell r="B9788">
            <v>3213571</v>
          </cell>
          <cell r="C9788">
            <v>44330</v>
          </cell>
        </row>
        <row r="9789">
          <cell r="A9789" t="str">
            <v>USDINR2151470.5PE</v>
          </cell>
          <cell r="B9789">
            <v>3213827</v>
          </cell>
          <cell r="C9789">
            <v>44330</v>
          </cell>
        </row>
        <row r="9790">
          <cell r="A9790" t="str">
            <v>USDINR2151470.75CE</v>
          </cell>
          <cell r="B9790">
            <v>3214083</v>
          </cell>
          <cell r="C9790">
            <v>44330</v>
          </cell>
        </row>
        <row r="9791">
          <cell r="A9791" t="str">
            <v>USDINR2151470.75PE</v>
          </cell>
          <cell r="B9791">
            <v>3214339</v>
          </cell>
          <cell r="C9791">
            <v>44330</v>
          </cell>
        </row>
        <row r="9792">
          <cell r="A9792" t="str">
            <v>USDINR2151470CE</v>
          </cell>
          <cell r="B9792">
            <v>3212547</v>
          </cell>
          <cell r="C9792">
            <v>44330</v>
          </cell>
        </row>
        <row r="9793">
          <cell r="A9793" t="str">
            <v>USDINR2151470PE</v>
          </cell>
          <cell r="B9793">
            <v>3212803</v>
          </cell>
          <cell r="C9793">
            <v>44330</v>
          </cell>
        </row>
        <row r="9794">
          <cell r="A9794" t="str">
            <v>USDINR2151471.25CE</v>
          </cell>
          <cell r="B9794">
            <v>3215107</v>
          </cell>
          <cell r="C9794">
            <v>44330</v>
          </cell>
        </row>
        <row r="9795">
          <cell r="A9795" t="str">
            <v>USDINR2151471.25PE</v>
          </cell>
          <cell r="B9795">
            <v>3215363</v>
          </cell>
          <cell r="C9795">
            <v>44330</v>
          </cell>
        </row>
        <row r="9796">
          <cell r="A9796" t="str">
            <v>USDINR2151471.5CE</v>
          </cell>
          <cell r="B9796">
            <v>3215619</v>
          </cell>
          <cell r="C9796">
            <v>44330</v>
          </cell>
        </row>
        <row r="9797">
          <cell r="A9797" t="str">
            <v>USDINR2151471.5PE</v>
          </cell>
          <cell r="B9797">
            <v>3215875</v>
          </cell>
          <cell r="C9797">
            <v>44330</v>
          </cell>
        </row>
        <row r="9798">
          <cell r="A9798" t="str">
            <v>USDINR2151471.75CE</v>
          </cell>
          <cell r="B9798">
            <v>3216131</v>
          </cell>
          <cell r="C9798">
            <v>44330</v>
          </cell>
        </row>
        <row r="9799">
          <cell r="A9799" t="str">
            <v>USDINR2151471.75PE</v>
          </cell>
          <cell r="B9799">
            <v>3216387</v>
          </cell>
          <cell r="C9799">
            <v>44330</v>
          </cell>
        </row>
        <row r="9800">
          <cell r="A9800" t="str">
            <v>USDINR2151471CE</v>
          </cell>
          <cell r="B9800">
            <v>3214595</v>
          </cell>
          <cell r="C9800">
            <v>44330</v>
          </cell>
        </row>
        <row r="9801">
          <cell r="A9801" t="str">
            <v>USDINR2151471PE</v>
          </cell>
          <cell r="B9801">
            <v>3214851</v>
          </cell>
          <cell r="C9801">
            <v>44330</v>
          </cell>
        </row>
        <row r="9802">
          <cell r="A9802" t="str">
            <v>USDINR2151472.25CE</v>
          </cell>
          <cell r="B9802">
            <v>3217155</v>
          </cell>
          <cell r="C9802">
            <v>44330</v>
          </cell>
        </row>
        <row r="9803">
          <cell r="A9803" t="str">
            <v>USDINR2151472.25PE</v>
          </cell>
          <cell r="B9803">
            <v>3217411</v>
          </cell>
          <cell r="C9803">
            <v>44330</v>
          </cell>
        </row>
        <row r="9804">
          <cell r="A9804" t="str">
            <v>USDINR2151472.5CE</v>
          </cell>
          <cell r="B9804">
            <v>3217667</v>
          </cell>
          <cell r="C9804">
            <v>44330</v>
          </cell>
        </row>
        <row r="9805">
          <cell r="A9805" t="str">
            <v>USDINR2151472.5PE</v>
          </cell>
          <cell r="B9805">
            <v>3217923</v>
          </cell>
          <cell r="C9805">
            <v>44330</v>
          </cell>
        </row>
        <row r="9806">
          <cell r="A9806" t="str">
            <v>USDINR2151472.75CE</v>
          </cell>
          <cell r="B9806">
            <v>3218179</v>
          </cell>
          <cell r="C9806">
            <v>44330</v>
          </cell>
        </row>
        <row r="9807">
          <cell r="A9807" t="str">
            <v>USDINR2151472.75PE</v>
          </cell>
          <cell r="B9807">
            <v>3218435</v>
          </cell>
          <cell r="C9807">
            <v>44330</v>
          </cell>
        </row>
        <row r="9808">
          <cell r="A9808" t="str">
            <v>USDINR2151472CE</v>
          </cell>
          <cell r="B9808">
            <v>3216643</v>
          </cell>
          <cell r="C9808">
            <v>44330</v>
          </cell>
        </row>
        <row r="9809">
          <cell r="A9809" t="str">
            <v>USDINR2151472PE</v>
          </cell>
          <cell r="B9809">
            <v>3216899</v>
          </cell>
          <cell r="C9809">
            <v>44330</v>
          </cell>
        </row>
        <row r="9810">
          <cell r="A9810" t="str">
            <v>USDINR2151473.25CE</v>
          </cell>
          <cell r="B9810">
            <v>3219203</v>
          </cell>
          <cell r="C9810">
            <v>44330</v>
          </cell>
        </row>
        <row r="9811">
          <cell r="A9811" t="str">
            <v>USDINR2151473.25PE</v>
          </cell>
          <cell r="B9811">
            <v>3219459</v>
          </cell>
          <cell r="C9811">
            <v>44330</v>
          </cell>
        </row>
        <row r="9812">
          <cell r="A9812" t="str">
            <v>USDINR2151473.5CE</v>
          </cell>
          <cell r="B9812">
            <v>3219715</v>
          </cell>
          <cell r="C9812">
            <v>44330</v>
          </cell>
        </row>
        <row r="9813">
          <cell r="A9813" t="str">
            <v>USDINR2151473.5PE</v>
          </cell>
          <cell r="B9813">
            <v>3219971</v>
          </cell>
          <cell r="C9813">
            <v>44330</v>
          </cell>
        </row>
        <row r="9814">
          <cell r="A9814" t="str">
            <v>USDINR2151473.75CE</v>
          </cell>
          <cell r="B9814">
            <v>3220227</v>
          </cell>
          <cell r="C9814">
            <v>44330</v>
          </cell>
        </row>
        <row r="9815">
          <cell r="A9815" t="str">
            <v>USDINR2151473.75PE</v>
          </cell>
          <cell r="B9815">
            <v>3220483</v>
          </cell>
          <cell r="C9815">
            <v>44330</v>
          </cell>
        </row>
        <row r="9816">
          <cell r="A9816" t="str">
            <v>USDINR2151473CE</v>
          </cell>
          <cell r="B9816">
            <v>3218691</v>
          </cell>
          <cell r="C9816">
            <v>44330</v>
          </cell>
        </row>
        <row r="9817">
          <cell r="A9817" t="str">
            <v>USDINR2151473PE</v>
          </cell>
          <cell r="B9817">
            <v>3218947</v>
          </cell>
          <cell r="C9817">
            <v>44330</v>
          </cell>
        </row>
        <row r="9818">
          <cell r="A9818" t="str">
            <v>USDINR2151474.25CE</v>
          </cell>
          <cell r="B9818">
            <v>3221251</v>
          </cell>
          <cell r="C9818">
            <v>44330</v>
          </cell>
        </row>
        <row r="9819">
          <cell r="A9819" t="str">
            <v>USDINR2151474.25PE</v>
          </cell>
          <cell r="B9819">
            <v>3221507</v>
          </cell>
          <cell r="C9819">
            <v>44330</v>
          </cell>
        </row>
        <row r="9820">
          <cell r="A9820" t="str">
            <v>USDINR2151474.5CE</v>
          </cell>
          <cell r="B9820">
            <v>3221763</v>
          </cell>
          <cell r="C9820">
            <v>44330</v>
          </cell>
        </row>
        <row r="9821">
          <cell r="A9821" t="str">
            <v>USDINR2151474.5PE</v>
          </cell>
          <cell r="B9821">
            <v>3222019</v>
          </cell>
          <cell r="C9821">
            <v>44330</v>
          </cell>
        </row>
        <row r="9822">
          <cell r="A9822" t="str">
            <v>USDINR2151474.75CE</v>
          </cell>
          <cell r="B9822">
            <v>3222275</v>
          </cell>
          <cell r="C9822">
            <v>44330</v>
          </cell>
        </row>
        <row r="9823">
          <cell r="A9823" t="str">
            <v>USDINR2151474.75PE</v>
          </cell>
          <cell r="B9823">
            <v>3222531</v>
          </cell>
          <cell r="C9823">
            <v>44330</v>
          </cell>
        </row>
        <row r="9824">
          <cell r="A9824" t="str">
            <v>USDINR2151474CE</v>
          </cell>
          <cell r="B9824">
            <v>3220739</v>
          </cell>
          <cell r="C9824">
            <v>44330</v>
          </cell>
        </row>
        <row r="9825">
          <cell r="A9825" t="str">
            <v>USDINR2151474PE</v>
          </cell>
          <cell r="B9825">
            <v>3220995</v>
          </cell>
          <cell r="C9825">
            <v>44330</v>
          </cell>
        </row>
        <row r="9826">
          <cell r="A9826" t="str">
            <v>USDINR2151475.25CE</v>
          </cell>
          <cell r="B9826">
            <v>3223299</v>
          </cell>
          <cell r="C9826">
            <v>44330</v>
          </cell>
        </row>
        <row r="9827">
          <cell r="A9827" t="str">
            <v>USDINR2151475.25PE</v>
          </cell>
          <cell r="B9827">
            <v>3223555</v>
          </cell>
          <cell r="C9827">
            <v>44330</v>
          </cell>
        </row>
        <row r="9828">
          <cell r="A9828" t="str">
            <v>USDINR2151475.5CE</v>
          </cell>
          <cell r="B9828">
            <v>3223811</v>
          </cell>
          <cell r="C9828">
            <v>44330</v>
          </cell>
        </row>
        <row r="9829">
          <cell r="A9829" t="str">
            <v>USDINR2151475.5PE</v>
          </cell>
          <cell r="B9829">
            <v>3224067</v>
          </cell>
          <cell r="C9829">
            <v>44330</v>
          </cell>
        </row>
        <row r="9830">
          <cell r="A9830" t="str">
            <v>USDINR2151475.75CE</v>
          </cell>
          <cell r="B9830">
            <v>3224323</v>
          </cell>
          <cell r="C9830">
            <v>44330</v>
          </cell>
        </row>
        <row r="9831">
          <cell r="A9831" t="str">
            <v>USDINR2151475.75PE</v>
          </cell>
          <cell r="B9831">
            <v>3224579</v>
          </cell>
          <cell r="C9831">
            <v>44330</v>
          </cell>
        </row>
        <row r="9832">
          <cell r="A9832" t="str">
            <v>USDINR2151475CE</v>
          </cell>
          <cell r="B9832">
            <v>3222787</v>
          </cell>
          <cell r="C9832">
            <v>44330</v>
          </cell>
        </row>
        <row r="9833">
          <cell r="A9833" t="str">
            <v>USDINR2151475PE</v>
          </cell>
          <cell r="B9833">
            <v>3223043</v>
          </cell>
          <cell r="C9833">
            <v>44330</v>
          </cell>
        </row>
        <row r="9834">
          <cell r="A9834" t="str">
            <v>USDINR2151476.25CE</v>
          </cell>
          <cell r="B9834">
            <v>3225347</v>
          </cell>
          <cell r="C9834">
            <v>44330</v>
          </cell>
        </row>
        <row r="9835">
          <cell r="A9835" t="str">
            <v>USDINR2151476.25PE</v>
          </cell>
          <cell r="B9835">
            <v>3225603</v>
          </cell>
          <cell r="C9835">
            <v>44330</v>
          </cell>
        </row>
        <row r="9836">
          <cell r="A9836" t="str">
            <v>USDINR2151476.5CE</v>
          </cell>
          <cell r="B9836">
            <v>3225859</v>
          </cell>
          <cell r="C9836">
            <v>44330</v>
          </cell>
        </row>
        <row r="9837">
          <cell r="A9837" t="str">
            <v>USDINR2151476.5PE</v>
          </cell>
          <cell r="B9837">
            <v>3226115</v>
          </cell>
          <cell r="C9837">
            <v>44330</v>
          </cell>
        </row>
        <row r="9838">
          <cell r="A9838" t="str">
            <v>USDINR2151476.75CE</v>
          </cell>
          <cell r="B9838">
            <v>3226371</v>
          </cell>
          <cell r="C9838">
            <v>44330</v>
          </cell>
        </row>
        <row r="9839">
          <cell r="A9839" t="str">
            <v>USDINR2151476.75PE</v>
          </cell>
          <cell r="B9839">
            <v>3226627</v>
          </cell>
          <cell r="C9839">
            <v>44330</v>
          </cell>
        </row>
        <row r="9840">
          <cell r="A9840" t="str">
            <v>USDINR2151476CE</v>
          </cell>
          <cell r="B9840">
            <v>3224835</v>
          </cell>
          <cell r="C9840">
            <v>44330</v>
          </cell>
        </row>
        <row r="9841">
          <cell r="A9841" t="str">
            <v>USDINR2151476PE</v>
          </cell>
          <cell r="B9841">
            <v>3225091</v>
          </cell>
          <cell r="C9841">
            <v>44330</v>
          </cell>
        </row>
        <row r="9842">
          <cell r="A9842" t="str">
            <v>USDINR2151477.25CE</v>
          </cell>
          <cell r="B9842">
            <v>3227395</v>
          </cell>
          <cell r="C9842">
            <v>44330</v>
          </cell>
        </row>
        <row r="9843">
          <cell r="A9843" t="str">
            <v>USDINR2151477.25PE</v>
          </cell>
          <cell r="B9843">
            <v>3227651</v>
          </cell>
          <cell r="C9843">
            <v>44330</v>
          </cell>
        </row>
        <row r="9844">
          <cell r="A9844" t="str">
            <v>USDINR2151477.5CE</v>
          </cell>
          <cell r="B9844">
            <v>3227907</v>
          </cell>
          <cell r="C9844">
            <v>44330</v>
          </cell>
        </row>
        <row r="9845">
          <cell r="A9845" t="str">
            <v>USDINR2151477.5PE</v>
          </cell>
          <cell r="B9845">
            <v>3228163</v>
          </cell>
          <cell r="C9845">
            <v>44330</v>
          </cell>
        </row>
        <row r="9846">
          <cell r="A9846" t="str">
            <v>USDINR2151477.75CE</v>
          </cell>
          <cell r="B9846">
            <v>3228419</v>
          </cell>
          <cell r="C9846">
            <v>44330</v>
          </cell>
        </row>
        <row r="9847">
          <cell r="A9847" t="str">
            <v>USDINR2151477.75PE</v>
          </cell>
          <cell r="B9847">
            <v>3228675</v>
          </cell>
          <cell r="C9847">
            <v>44330</v>
          </cell>
        </row>
        <row r="9848">
          <cell r="A9848" t="str">
            <v>USDINR2151477CE</v>
          </cell>
          <cell r="B9848">
            <v>3226883</v>
          </cell>
          <cell r="C9848">
            <v>44330</v>
          </cell>
        </row>
        <row r="9849">
          <cell r="A9849" t="str">
            <v>USDINR2151477PE</v>
          </cell>
          <cell r="B9849">
            <v>3227139</v>
          </cell>
          <cell r="C9849">
            <v>44330</v>
          </cell>
        </row>
        <row r="9850">
          <cell r="A9850" t="str">
            <v>USDINR2151478.25CE</v>
          </cell>
          <cell r="B9850">
            <v>3229443</v>
          </cell>
          <cell r="C9850">
            <v>44330</v>
          </cell>
        </row>
        <row r="9851">
          <cell r="A9851" t="str">
            <v>USDINR2151478.25PE</v>
          </cell>
          <cell r="B9851">
            <v>3229699</v>
          </cell>
          <cell r="C9851">
            <v>44330</v>
          </cell>
        </row>
        <row r="9852">
          <cell r="A9852" t="str">
            <v>USDINR2151478.5CE</v>
          </cell>
          <cell r="B9852">
            <v>3229955</v>
          </cell>
          <cell r="C9852">
            <v>44330</v>
          </cell>
        </row>
        <row r="9853">
          <cell r="A9853" t="str">
            <v>USDINR2151478.5PE</v>
          </cell>
          <cell r="B9853">
            <v>3230211</v>
          </cell>
          <cell r="C9853">
            <v>44330</v>
          </cell>
        </row>
        <row r="9854">
          <cell r="A9854" t="str">
            <v>USDINR2151478.75CE</v>
          </cell>
          <cell r="B9854">
            <v>3230467</v>
          </cell>
          <cell r="C9854">
            <v>44330</v>
          </cell>
        </row>
        <row r="9855">
          <cell r="A9855" t="str">
            <v>USDINR2151478.75PE</v>
          </cell>
          <cell r="B9855">
            <v>3230723</v>
          </cell>
          <cell r="C9855">
            <v>44330</v>
          </cell>
        </row>
        <row r="9856">
          <cell r="A9856" t="str">
            <v>USDINR2151478CE</v>
          </cell>
          <cell r="B9856">
            <v>3228931</v>
          </cell>
          <cell r="C9856">
            <v>44330</v>
          </cell>
        </row>
        <row r="9857">
          <cell r="A9857" t="str">
            <v>USDINR2151478PE</v>
          </cell>
          <cell r="B9857">
            <v>3229187</v>
          </cell>
          <cell r="C9857">
            <v>44330</v>
          </cell>
        </row>
        <row r="9858">
          <cell r="A9858" t="str">
            <v>USDINR21JUN66.25CE</v>
          </cell>
          <cell r="B9858">
            <v>3526915</v>
          </cell>
          <cell r="C9858">
            <v>44375</v>
          </cell>
        </row>
        <row r="9859">
          <cell r="A9859" t="str">
            <v>USDINR21JUN66.25PE</v>
          </cell>
          <cell r="B9859">
            <v>3527171</v>
          </cell>
          <cell r="C9859">
            <v>44375</v>
          </cell>
        </row>
        <row r="9860">
          <cell r="A9860" t="str">
            <v>USDINR21JUN66.5CE</v>
          </cell>
          <cell r="B9860">
            <v>3131139</v>
          </cell>
          <cell r="C9860">
            <v>44375</v>
          </cell>
        </row>
        <row r="9861">
          <cell r="A9861" t="str">
            <v>USDINR21JUN66.5PE</v>
          </cell>
          <cell r="B9861">
            <v>3131395</v>
          </cell>
          <cell r="C9861">
            <v>44375</v>
          </cell>
        </row>
        <row r="9862">
          <cell r="A9862" t="str">
            <v>USDINR21JUN66.75CE</v>
          </cell>
          <cell r="B9862">
            <v>2544899</v>
          </cell>
          <cell r="C9862">
            <v>44375</v>
          </cell>
        </row>
        <row r="9863">
          <cell r="A9863" t="str">
            <v>USDINR21JUN66.75PE</v>
          </cell>
          <cell r="B9863">
            <v>2545155</v>
          </cell>
          <cell r="C9863">
            <v>44375</v>
          </cell>
        </row>
        <row r="9864">
          <cell r="A9864" t="str">
            <v>USDINR21JUN67.25CE</v>
          </cell>
          <cell r="B9864">
            <v>576515</v>
          </cell>
          <cell r="C9864">
            <v>44375</v>
          </cell>
        </row>
        <row r="9865">
          <cell r="A9865" t="str">
            <v>USDINR21JUN67.25PE</v>
          </cell>
          <cell r="B9865">
            <v>578307</v>
          </cell>
          <cell r="C9865">
            <v>44375</v>
          </cell>
        </row>
        <row r="9866">
          <cell r="A9866" t="str">
            <v>USDINR21JUN67.5CE</v>
          </cell>
          <cell r="B9866">
            <v>579075</v>
          </cell>
          <cell r="C9866">
            <v>44375</v>
          </cell>
        </row>
        <row r="9867">
          <cell r="A9867" t="str">
            <v>USDINR21JUN67.5PE</v>
          </cell>
          <cell r="B9867">
            <v>579331</v>
          </cell>
          <cell r="C9867">
            <v>44375</v>
          </cell>
        </row>
        <row r="9868">
          <cell r="A9868" t="str">
            <v>USDINR21JUN67.75CE</v>
          </cell>
          <cell r="B9868">
            <v>585475</v>
          </cell>
          <cell r="C9868">
            <v>44375</v>
          </cell>
        </row>
        <row r="9869">
          <cell r="A9869" t="str">
            <v>USDINR21JUN67.75PE</v>
          </cell>
          <cell r="B9869">
            <v>587779</v>
          </cell>
          <cell r="C9869">
            <v>44375</v>
          </cell>
        </row>
        <row r="9870">
          <cell r="A9870" t="str">
            <v>USDINR21JUN67CE</v>
          </cell>
          <cell r="B9870">
            <v>745475</v>
          </cell>
          <cell r="C9870">
            <v>44375</v>
          </cell>
        </row>
        <row r="9871">
          <cell r="A9871" t="str">
            <v>USDINR21JUN67PE</v>
          </cell>
          <cell r="B9871">
            <v>745731</v>
          </cell>
          <cell r="C9871">
            <v>44375</v>
          </cell>
        </row>
        <row r="9872">
          <cell r="A9872" t="str">
            <v>USDINR21JUN68.25CE</v>
          </cell>
          <cell r="B9872">
            <v>404739</v>
          </cell>
          <cell r="C9872">
            <v>44375</v>
          </cell>
        </row>
        <row r="9873">
          <cell r="A9873" t="str">
            <v>USDINR21JUN68.25PE</v>
          </cell>
          <cell r="B9873">
            <v>460547</v>
          </cell>
          <cell r="C9873">
            <v>44375</v>
          </cell>
        </row>
        <row r="9874">
          <cell r="A9874" t="str">
            <v>USDINR21JUN68.5CE</v>
          </cell>
          <cell r="B9874">
            <v>500227</v>
          </cell>
          <cell r="C9874">
            <v>44375</v>
          </cell>
        </row>
        <row r="9875">
          <cell r="A9875" t="str">
            <v>USDINR21JUN68.5PE</v>
          </cell>
          <cell r="B9875">
            <v>500483</v>
          </cell>
          <cell r="C9875">
            <v>44375</v>
          </cell>
        </row>
        <row r="9876">
          <cell r="A9876" t="str">
            <v>USDINR21JUN68.75CE</v>
          </cell>
          <cell r="B9876">
            <v>489987</v>
          </cell>
          <cell r="C9876">
            <v>44375</v>
          </cell>
        </row>
        <row r="9877">
          <cell r="A9877" t="str">
            <v>USDINR21JUN68.75PE</v>
          </cell>
          <cell r="B9877">
            <v>500739</v>
          </cell>
          <cell r="C9877">
            <v>44375</v>
          </cell>
        </row>
        <row r="9878">
          <cell r="A9878" t="str">
            <v>USDINR21JUN68CE</v>
          </cell>
          <cell r="B9878">
            <v>2842883</v>
          </cell>
          <cell r="C9878">
            <v>44375</v>
          </cell>
        </row>
        <row r="9879">
          <cell r="A9879" t="str">
            <v>USDINR21JUN68PE</v>
          </cell>
          <cell r="B9879">
            <v>2843139</v>
          </cell>
          <cell r="C9879">
            <v>44375</v>
          </cell>
        </row>
        <row r="9880">
          <cell r="A9880" t="str">
            <v>USDINR21JUN69.25CE</v>
          </cell>
          <cell r="B9880">
            <v>503299</v>
          </cell>
          <cell r="C9880">
            <v>44375</v>
          </cell>
        </row>
        <row r="9881">
          <cell r="A9881" t="str">
            <v>USDINR21JUN69.25PE</v>
          </cell>
          <cell r="B9881">
            <v>503555</v>
          </cell>
          <cell r="C9881">
            <v>44375</v>
          </cell>
        </row>
        <row r="9882">
          <cell r="A9882" t="str">
            <v>USDINR21JUN69.5CE</v>
          </cell>
          <cell r="B9882">
            <v>2137603</v>
          </cell>
          <cell r="C9882">
            <v>44375</v>
          </cell>
        </row>
        <row r="9883">
          <cell r="A9883" t="str">
            <v>USDINR21JUN69.5PE</v>
          </cell>
          <cell r="B9883">
            <v>2137859</v>
          </cell>
          <cell r="C9883">
            <v>44375</v>
          </cell>
        </row>
        <row r="9884">
          <cell r="A9884" t="str">
            <v>USDINR21JUN69.75CE</v>
          </cell>
          <cell r="B9884">
            <v>2138115</v>
          </cell>
          <cell r="C9884">
            <v>44375</v>
          </cell>
        </row>
        <row r="9885">
          <cell r="A9885" t="str">
            <v>USDINR21JUN69.75PE</v>
          </cell>
          <cell r="B9885">
            <v>2138371</v>
          </cell>
          <cell r="C9885">
            <v>44375</v>
          </cell>
        </row>
        <row r="9886">
          <cell r="A9886" t="str">
            <v>USDINR21JUN69CE</v>
          </cell>
          <cell r="B9886">
            <v>502787</v>
          </cell>
          <cell r="C9886">
            <v>44375</v>
          </cell>
        </row>
        <row r="9887">
          <cell r="A9887" t="str">
            <v>USDINR21JUN69PE</v>
          </cell>
          <cell r="B9887">
            <v>503043</v>
          </cell>
          <cell r="C9887">
            <v>44375</v>
          </cell>
        </row>
        <row r="9888">
          <cell r="A9888" t="str">
            <v>USDINR21JUN70.25CE</v>
          </cell>
          <cell r="B9888">
            <v>2139139</v>
          </cell>
          <cell r="C9888">
            <v>44375</v>
          </cell>
        </row>
        <row r="9889">
          <cell r="A9889" t="str">
            <v>USDINR21JUN70.25PE</v>
          </cell>
          <cell r="B9889">
            <v>2139395</v>
          </cell>
          <cell r="C9889">
            <v>44375</v>
          </cell>
        </row>
        <row r="9890">
          <cell r="A9890" t="str">
            <v>USDINR21JUN70.5CE</v>
          </cell>
          <cell r="B9890">
            <v>2139651</v>
          </cell>
          <cell r="C9890">
            <v>44375</v>
          </cell>
        </row>
        <row r="9891">
          <cell r="A9891" t="str">
            <v>USDINR21JUN70.5PE</v>
          </cell>
          <cell r="B9891">
            <v>2139907</v>
          </cell>
          <cell r="C9891">
            <v>44375</v>
          </cell>
        </row>
        <row r="9892">
          <cell r="A9892" t="str">
            <v>USDINR21JUN70.75CE</v>
          </cell>
          <cell r="B9892">
            <v>2140163</v>
          </cell>
          <cell r="C9892">
            <v>44375</v>
          </cell>
        </row>
        <row r="9893">
          <cell r="A9893" t="str">
            <v>USDINR21JUN70.75PE</v>
          </cell>
          <cell r="B9893">
            <v>2140419</v>
          </cell>
          <cell r="C9893">
            <v>44375</v>
          </cell>
        </row>
        <row r="9894">
          <cell r="A9894" t="str">
            <v>USDINR21JUN70CE</v>
          </cell>
          <cell r="B9894">
            <v>2138627</v>
          </cell>
          <cell r="C9894">
            <v>44375</v>
          </cell>
        </row>
        <row r="9895">
          <cell r="A9895" t="str">
            <v>USDINR21JUN70PE</v>
          </cell>
          <cell r="B9895">
            <v>2138883</v>
          </cell>
          <cell r="C9895">
            <v>44375</v>
          </cell>
        </row>
        <row r="9896">
          <cell r="A9896" t="str">
            <v>USDINR21JUN71.25CE</v>
          </cell>
          <cell r="B9896">
            <v>2141187</v>
          </cell>
          <cell r="C9896">
            <v>44375</v>
          </cell>
        </row>
        <row r="9897">
          <cell r="A9897" t="str">
            <v>USDINR21JUN71.25PE</v>
          </cell>
          <cell r="B9897">
            <v>2141443</v>
          </cell>
          <cell r="C9897">
            <v>44375</v>
          </cell>
        </row>
        <row r="9898">
          <cell r="A9898" t="str">
            <v>USDINR21JUN71.5CE</v>
          </cell>
          <cell r="B9898">
            <v>2141699</v>
          </cell>
          <cell r="C9898">
            <v>44375</v>
          </cell>
        </row>
        <row r="9899">
          <cell r="A9899" t="str">
            <v>USDINR21JUN71.5PE</v>
          </cell>
          <cell r="B9899">
            <v>2141955</v>
          </cell>
          <cell r="C9899">
            <v>44375</v>
          </cell>
        </row>
        <row r="9900">
          <cell r="A9900" t="str">
            <v>USDINR21JUN71.75CE</v>
          </cell>
          <cell r="B9900">
            <v>2142211</v>
          </cell>
          <cell r="C9900">
            <v>44375</v>
          </cell>
        </row>
        <row r="9901">
          <cell r="A9901" t="str">
            <v>USDINR21JUN71.75PE</v>
          </cell>
          <cell r="B9901">
            <v>2142467</v>
          </cell>
          <cell r="C9901">
            <v>44375</v>
          </cell>
        </row>
        <row r="9902">
          <cell r="A9902" t="str">
            <v>USDINR21JUN71CE</v>
          </cell>
          <cell r="B9902">
            <v>2140675</v>
          </cell>
          <cell r="C9902">
            <v>44375</v>
          </cell>
        </row>
        <row r="9903">
          <cell r="A9903" t="str">
            <v>USDINR21JUN71PE</v>
          </cell>
          <cell r="B9903">
            <v>2140931</v>
          </cell>
          <cell r="C9903">
            <v>44375</v>
          </cell>
        </row>
        <row r="9904">
          <cell r="A9904" t="str">
            <v>USDINR21JUN72.25CE</v>
          </cell>
          <cell r="B9904">
            <v>2146307</v>
          </cell>
          <cell r="C9904">
            <v>44375</v>
          </cell>
        </row>
        <row r="9905">
          <cell r="A9905" t="str">
            <v>USDINR21JUN72.25PE</v>
          </cell>
          <cell r="B9905">
            <v>2146563</v>
          </cell>
          <cell r="C9905">
            <v>44375</v>
          </cell>
        </row>
        <row r="9906">
          <cell r="A9906" t="str">
            <v>USDINR21JUN72.5CE</v>
          </cell>
          <cell r="B9906">
            <v>2146819</v>
          </cell>
          <cell r="C9906">
            <v>44375</v>
          </cell>
        </row>
        <row r="9907">
          <cell r="A9907" t="str">
            <v>USDINR21JUN72.5PE</v>
          </cell>
          <cell r="B9907">
            <v>2147075</v>
          </cell>
          <cell r="C9907">
            <v>44375</v>
          </cell>
        </row>
        <row r="9908">
          <cell r="A9908" t="str">
            <v>USDINR21JUN72.75CE</v>
          </cell>
          <cell r="B9908">
            <v>2147331</v>
          </cell>
          <cell r="C9908">
            <v>44375</v>
          </cell>
        </row>
        <row r="9909">
          <cell r="A9909" t="str">
            <v>USDINR21JUN72.75PE</v>
          </cell>
          <cell r="B9909">
            <v>2147587</v>
          </cell>
          <cell r="C9909">
            <v>44375</v>
          </cell>
        </row>
        <row r="9910">
          <cell r="A9910" t="str">
            <v>USDINR21JUN72CE</v>
          </cell>
          <cell r="B9910">
            <v>2142723</v>
          </cell>
          <cell r="C9910">
            <v>44375</v>
          </cell>
        </row>
        <row r="9911">
          <cell r="A9911" t="str">
            <v>USDINR21JUN72PE</v>
          </cell>
          <cell r="B9911">
            <v>2146051</v>
          </cell>
          <cell r="C9911">
            <v>44375</v>
          </cell>
        </row>
        <row r="9912">
          <cell r="A9912" t="str">
            <v>USDINR21JUN73.25CE</v>
          </cell>
          <cell r="B9912">
            <v>2148355</v>
          </cell>
          <cell r="C9912">
            <v>44375</v>
          </cell>
        </row>
        <row r="9913">
          <cell r="A9913" t="str">
            <v>USDINR21JUN73.25PE</v>
          </cell>
          <cell r="B9913">
            <v>2148611</v>
          </cell>
          <cell r="C9913">
            <v>44375</v>
          </cell>
        </row>
        <row r="9914">
          <cell r="A9914" t="str">
            <v>USDINR21JUN73.5CE</v>
          </cell>
          <cell r="B9914">
            <v>2148867</v>
          </cell>
          <cell r="C9914">
            <v>44375</v>
          </cell>
        </row>
        <row r="9915">
          <cell r="A9915" t="str">
            <v>USDINR21JUN73.5PE</v>
          </cell>
          <cell r="B9915">
            <v>2149123</v>
          </cell>
          <cell r="C9915">
            <v>44375</v>
          </cell>
        </row>
        <row r="9916">
          <cell r="A9916" t="str">
            <v>USDINR21JUN73.75CE</v>
          </cell>
          <cell r="B9916">
            <v>2149379</v>
          </cell>
          <cell r="C9916">
            <v>44375</v>
          </cell>
        </row>
        <row r="9917">
          <cell r="A9917" t="str">
            <v>USDINR21JUN73.75PE</v>
          </cell>
          <cell r="B9917">
            <v>2149635</v>
          </cell>
          <cell r="C9917">
            <v>44375</v>
          </cell>
        </row>
        <row r="9918">
          <cell r="A9918" t="str">
            <v>USDINR21JUN73CE</v>
          </cell>
          <cell r="B9918">
            <v>2147843</v>
          </cell>
          <cell r="C9918">
            <v>44375</v>
          </cell>
        </row>
        <row r="9919">
          <cell r="A9919" t="str">
            <v>USDINR21JUN73PE</v>
          </cell>
          <cell r="B9919">
            <v>2148099</v>
          </cell>
          <cell r="C9919">
            <v>44375</v>
          </cell>
        </row>
        <row r="9920">
          <cell r="A9920" t="str">
            <v>USDINR21JUN74.25CE</v>
          </cell>
          <cell r="B9920">
            <v>2150403</v>
          </cell>
          <cell r="C9920">
            <v>44375</v>
          </cell>
        </row>
        <row r="9921">
          <cell r="A9921" t="str">
            <v>USDINR21JUN74.25PE</v>
          </cell>
          <cell r="B9921">
            <v>2150659</v>
          </cell>
          <cell r="C9921">
            <v>44375</v>
          </cell>
        </row>
        <row r="9922">
          <cell r="A9922" t="str">
            <v>USDINR21JUN74.5CE</v>
          </cell>
          <cell r="B9922">
            <v>2150915</v>
          </cell>
          <cell r="C9922">
            <v>44375</v>
          </cell>
        </row>
        <row r="9923">
          <cell r="A9923" t="str">
            <v>USDINR21JUN74.5PE</v>
          </cell>
          <cell r="B9923">
            <v>2151171</v>
          </cell>
          <cell r="C9923">
            <v>44375</v>
          </cell>
        </row>
        <row r="9924">
          <cell r="A9924" t="str">
            <v>USDINR21JUN74.75CE</v>
          </cell>
          <cell r="B9924">
            <v>2151427</v>
          </cell>
          <cell r="C9924">
            <v>44375</v>
          </cell>
        </row>
        <row r="9925">
          <cell r="A9925" t="str">
            <v>USDINR21JUN74.75PE</v>
          </cell>
          <cell r="B9925">
            <v>2151683</v>
          </cell>
          <cell r="C9925">
            <v>44375</v>
          </cell>
        </row>
        <row r="9926">
          <cell r="A9926" t="str">
            <v>USDINR21JUN74CE</v>
          </cell>
          <cell r="B9926">
            <v>2149891</v>
          </cell>
          <cell r="C9926">
            <v>44375</v>
          </cell>
        </row>
        <row r="9927">
          <cell r="A9927" t="str">
            <v>USDINR21JUN74PE</v>
          </cell>
          <cell r="B9927">
            <v>2150147</v>
          </cell>
          <cell r="C9927">
            <v>44375</v>
          </cell>
        </row>
        <row r="9928">
          <cell r="A9928" t="str">
            <v>USDINR21JUN75.25CE</v>
          </cell>
          <cell r="B9928">
            <v>2152451</v>
          </cell>
          <cell r="C9928">
            <v>44375</v>
          </cell>
        </row>
        <row r="9929">
          <cell r="A9929" t="str">
            <v>USDINR21JUN75.25PE</v>
          </cell>
          <cell r="B9929">
            <v>2152707</v>
          </cell>
          <cell r="C9929">
            <v>44375</v>
          </cell>
        </row>
        <row r="9930">
          <cell r="A9930" t="str">
            <v>USDINR21JUN75.5CE</v>
          </cell>
          <cell r="B9930">
            <v>2152963</v>
          </cell>
          <cell r="C9930">
            <v>44375</v>
          </cell>
        </row>
        <row r="9931">
          <cell r="A9931" t="str">
            <v>USDINR21JUN75.5PE</v>
          </cell>
          <cell r="B9931">
            <v>2153219</v>
          </cell>
          <cell r="C9931">
            <v>44375</v>
          </cell>
        </row>
        <row r="9932">
          <cell r="A9932" t="str">
            <v>USDINR21JUN75.75CE</v>
          </cell>
          <cell r="B9932">
            <v>2153475</v>
          </cell>
          <cell r="C9932">
            <v>44375</v>
          </cell>
        </row>
        <row r="9933">
          <cell r="A9933" t="str">
            <v>USDINR21JUN75.75PE</v>
          </cell>
          <cell r="B9933">
            <v>2153731</v>
          </cell>
          <cell r="C9933">
            <v>44375</v>
          </cell>
        </row>
        <row r="9934">
          <cell r="A9934" t="str">
            <v>USDINR21JUN75CE</v>
          </cell>
          <cell r="B9934">
            <v>2151939</v>
          </cell>
          <cell r="C9934">
            <v>44375</v>
          </cell>
        </row>
        <row r="9935">
          <cell r="A9935" t="str">
            <v>USDINR21JUN75PE</v>
          </cell>
          <cell r="B9935">
            <v>2152195</v>
          </cell>
          <cell r="C9935">
            <v>44375</v>
          </cell>
        </row>
        <row r="9936">
          <cell r="A9936" t="str">
            <v>USDINR21JUN76.25CE</v>
          </cell>
          <cell r="B9936">
            <v>2154499</v>
          </cell>
          <cell r="C9936">
            <v>44375</v>
          </cell>
        </row>
        <row r="9937">
          <cell r="A9937" t="str">
            <v>USDINR21JUN76.25PE</v>
          </cell>
          <cell r="B9937">
            <v>2154755</v>
          </cell>
          <cell r="C9937">
            <v>44375</v>
          </cell>
        </row>
        <row r="9938">
          <cell r="A9938" t="str">
            <v>USDINR21JUN76.5CE</v>
          </cell>
          <cell r="B9938">
            <v>2155011</v>
          </cell>
          <cell r="C9938">
            <v>44375</v>
          </cell>
        </row>
        <row r="9939">
          <cell r="A9939" t="str">
            <v>USDINR21JUN76.5PE</v>
          </cell>
          <cell r="B9939">
            <v>2155267</v>
          </cell>
          <cell r="C9939">
            <v>44375</v>
          </cell>
        </row>
        <row r="9940">
          <cell r="A9940" t="str">
            <v>USDINR21JUN76.75CE</v>
          </cell>
          <cell r="B9940">
            <v>2155523</v>
          </cell>
          <cell r="C9940">
            <v>44375</v>
          </cell>
        </row>
        <row r="9941">
          <cell r="A9941" t="str">
            <v>USDINR21JUN76.75PE</v>
          </cell>
          <cell r="B9941">
            <v>2155779</v>
          </cell>
          <cell r="C9941">
            <v>44375</v>
          </cell>
        </row>
        <row r="9942">
          <cell r="A9942" t="str">
            <v>USDINR21JUN76CE</v>
          </cell>
          <cell r="B9942">
            <v>2153987</v>
          </cell>
          <cell r="C9942">
            <v>44375</v>
          </cell>
        </row>
        <row r="9943">
          <cell r="A9943" t="str">
            <v>USDINR21JUN76PE</v>
          </cell>
          <cell r="B9943">
            <v>2154243</v>
          </cell>
          <cell r="C9943">
            <v>44375</v>
          </cell>
        </row>
        <row r="9944">
          <cell r="A9944" t="str">
            <v>USDINR21JUN77.25CE</v>
          </cell>
          <cell r="B9944">
            <v>2156547</v>
          </cell>
          <cell r="C9944">
            <v>44375</v>
          </cell>
        </row>
        <row r="9945">
          <cell r="A9945" t="str">
            <v>USDINR21JUN77.25PE</v>
          </cell>
          <cell r="B9945">
            <v>2156803</v>
          </cell>
          <cell r="C9945">
            <v>44375</v>
          </cell>
        </row>
        <row r="9946">
          <cell r="A9946" t="str">
            <v>USDINR21JUN77.5CE</v>
          </cell>
          <cell r="B9946">
            <v>2157059</v>
          </cell>
          <cell r="C9946">
            <v>44375</v>
          </cell>
        </row>
        <row r="9947">
          <cell r="A9947" t="str">
            <v>USDINR21JUN77.5PE</v>
          </cell>
          <cell r="B9947">
            <v>2157315</v>
          </cell>
          <cell r="C9947">
            <v>44375</v>
          </cell>
        </row>
        <row r="9948">
          <cell r="A9948" t="str">
            <v>USDINR21JUN77.75CE</v>
          </cell>
          <cell r="B9948">
            <v>2157571</v>
          </cell>
          <cell r="C9948">
            <v>44375</v>
          </cell>
        </row>
        <row r="9949">
          <cell r="A9949" t="str">
            <v>USDINR21JUN77.75PE</v>
          </cell>
          <cell r="B9949">
            <v>2157827</v>
          </cell>
          <cell r="C9949">
            <v>44375</v>
          </cell>
        </row>
        <row r="9950">
          <cell r="A9950" t="str">
            <v>USDINR21JUN77CE</v>
          </cell>
          <cell r="B9950">
            <v>2156035</v>
          </cell>
          <cell r="C9950">
            <v>44375</v>
          </cell>
        </row>
        <row r="9951">
          <cell r="A9951" t="str">
            <v>USDINR21JUN77PE</v>
          </cell>
          <cell r="B9951">
            <v>2156291</v>
          </cell>
          <cell r="C9951">
            <v>44375</v>
          </cell>
        </row>
        <row r="9952">
          <cell r="A9952" t="str">
            <v>USDINR21JUN78.25CE</v>
          </cell>
          <cell r="B9952">
            <v>2158595</v>
          </cell>
          <cell r="C9952">
            <v>44375</v>
          </cell>
        </row>
        <row r="9953">
          <cell r="A9953" t="str">
            <v>USDINR21JUN78.25PE</v>
          </cell>
          <cell r="B9953">
            <v>2158851</v>
          </cell>
          <cell r="C9953">
            <v>44375</v>
          </cell>
        </row>
        <row r="9954">
          <cell r="A9954" t="str">
            <v>USDINR21JUN78.5CE</v>
          </cell>
          <cell r="B9954">
            <v>2159107</v>
          </cell>
          <cell r="C9954">
            <v>44375</v>
          </cell>
        </row>
        <row r="9955">
          <cell r="A9955" t="str">
            <v>USDINR21JUN78.5PE</v>
          </cell>
          <cell r="B9955">
            <v>2159363</v>
          </cell>
          <cell r="C9955">
            <v>44375</v>
          </cell>
        </row>
        <row r="9956">
          <cell r="A9956" t="str">
            <v>USDINR21JUN78.75CE</v>
          </cell>
          <cell r="B9956">
            <v>2159619</v>
          </cell>
          <cell r="C9956">
            <v>44375</v>
          </cell>
        </row>
        <row r="9957">
          <cell r="A9957" t="str">
            <v>USDINR21JUN78.75PE</v>
          </cell>
          <cell r="B9957">
            <v>2159875</v>
          </cell>
          <cell r="C9957">
            <v>44375</v>
          </cell>
        </row>
        <row r="9958">
          <cell r="A9958" t="str">
            <v>USDINR21JUN78CE</v>
          </cell>
          <cell r="B9958">
            <v>2158083</v>
          </cell>
          <cell r="C9958">
            <v>44375</v>
          </cell>
        </row>
        <row r="9959">
          <cell r="A9959" t="str">
            <v>USDINR21JUN78PE</v>
          </cell>
          <cell r="B9959">
            <v>2158339</v>
          </cell>
          <cell r="C9959">
            <v>44375</v>
          </cell>
        </row>
        <row r="9960">
          <cell r="A9960" t="str">
            <v>USDINR21JUN79.25CE</v>
          </cell>
          <cell r="B9960">
            <v>2160643</v>
          </cell>
          <cell r="C9960">
            <v>44375</v>
          </cell>
        </row>
        <row r="9961">
          <cell r="A9961" t="str">
            <v>USDINR21JUN79.25PE</v>
          </cell>
          <cell r="B9961">
            <v>2160899</v>
          </cell>
          <cell r="C9961">
            <v>44375</v>
          </cell>
        </row>
        <row r="9962">
          <cell r="A9962" t="str">
            <v>USDINR21JUN79.5CE</v>
          </cell>
          <cell r="B9962">
            <v>2161155</v>
          </cell>
          <cell r="C9962">
            <v>44375</v>
          </cell>
        </row>
        <row r="9963">
          <cell r="A9963" t="str">
            <v>USDINR21JUN79.5PE</v>
          </cell>
          <cell r="B9963">
            <v>2161411</v>
          </cell>
          <cell r="C9963">
            <v>44375</v>
          </cell>
        </row>
        <row r="9964">
          <cell r="A9964" t="str">
            <v>USDINR21JUN79.75CE</v>
          </cell>
          <cell r="B9964">
            <v>2161667</v>
          </cell>
          <cell r="C9964">
            <v>44375</v>
          </cell>
        </row>
        <row r="9965">
          <cell r="A9965" t="str">
            <v>USDINR21JUN79.75PE</v>
          </cell>
          <cell r="B9965">
            <v>2161923</v>
          </cell>
          <cell r="C9965">
            <v>44375</v>
          </cell>
        </row>
        <row r="9966">
          <cell r="A9966" t="str">
            <v>USDINR21JUN79CE</v>
          </cell>
          <cell r="B9966">
            <v>2160131</v>
          </cell>
          <cell r="C9966">
            <v>44375</v>
          </cell>
        </row>
        <row r="9967">
          <cell r="A9967" t="str">
            <v>USDINR21JUN79PE</v>
          </cell>
          <cell r="B9967">
            <v>2160387</v>
          </cell>
          <cell r="C9967">
            <v>44375</v>
          </cell>
        </row>
        <row r="9968">
          <cell r="A9968" t="str">
            <v>USDINR21JUN80.25CE</v>
          </cell>
          <cell r="B9968">
            <v>2162691</v>
          </cell>
          <cell r="C9968">
            <v>44375</v>
          </cell>
        </row>
        <row r="9969">
          <cell r="A9969" t="str">
            <v>USDINR21JUN80.25PE</v>
          </cell>
          <cell r="B9969">
            <v>2162947</v>
          </cell>
          <cell r="C9969">
            <v>44375</v>
          </cell>
        </row>
        <row r="9970">
          <cell r="A9970" t="str">
            <v>USDINR21JUN80.5CE</v>
          </cell>
          <cell r="B9970">
            <v>2163203</v>
          </cell>
          <cell r="C9970">
            <v>44375</v>
          </cell>
        </row>
        <row r="9971">
          <cell r="A9971" t="str">
            <v>USDINR21JUN80.5PE</v>
          </cell>
          <cell r="B9971">
            <v>2163459</v>
          </cell>
          <cell r="C9971">
            <v>44375</v>
          </cell>
        </row>
        <row r="9972">
          <cell r="A9972" t="str">
            <v>USDINR21JUN80.75CE</v>
          </cell>
          <cell r="B9972">
            <v>2163715</v>
          </cell>
          <cell r="C9972">
            <v>44375</v>
          </cell>
        </row>
        <row r="9973">
          <cell r="A9973" t="str">
            <v>USDINR21JUN80.75PE</v>
          </cell>
          <cell r="B9973">
            <v>2163971</v>
          </cell>
          <cell r="C9973">
            <v>44375</v>
          </cell>
        </row>
        <row r="9974">
          <cell r="A9974" t="str">
            <v>USDINR21JUN80CE</v>
          </cell>
          <cell r="B9974">
            <v>2162179</v>
          </cell>
          <cell r="C9974">
            <v>44375</v>
          </cell>
        </row>
        <row r="9975">
          <cell r="A9975" t="str">
            <v>USDINR21JUN80PE</v>
          </cell>
          <cell r="B9975">
            <v>2162435</v>
          </cell>
          <cell r="C9975">
            <v>44375</v>
          </cell>
        </row>
        <row r="9976">
          <cell r="A9976" t="str">
            <v>USDINR21JUN81.25CE</v>
          </cell>
          <cell r="B9976">
            <v>2164739</v>
          </cell>
          <cell r="C9976">
            <v>44375</v>
          </cell>
        </row>
        <row r="9977">
          <cell r="A9977" t="str">
            <v>USDINR21JUN81.25PE</v>
          </cell>
          <cell r="B9977">
            <v>2164995</v>
          </cell>
          <cell r="C9977">
            <v>44375</v>
          </cell>
        </row>
        <row r="9978">
          <cell r="A9978" t="str">
            <v>USDINR21JUN81.5CE</v>
          </cell>
          <cell r="B9978">
            <v>2165251</v>
          </cell>
          <cell r="C9978">
            <v>44375</v>
          </cell>
        </row>
        <row r="9979">
          <cell r="A9979" t="str">
            <v>USDINR21JUN81.5PE</v>
          </cell>
          <cell r="B9979">
            <v>2165507</v>
          </cell>
          <cell r="C9979">
            <v>44375</v>
          </cell>
        </row>
        <row r="9980">
          <cell r="A9980" t="str">
            <v>USDINR21JUN81CE</v>
          </cell>
          <cell r="B9980">
            <v>2164227</v>
          </cell>
          <cell r="C9980">
            <v>44375</v>
          </cell>
        </row>
        <row r="9981">
          <cell r="A9981" t="str">
            <v>USDINR21JUN81PE</v>
          </cell>
          <cell r="B9981">
            <v>2164483</v>
          </cell>
          <cell r="C9981">
            <v>44375</v>
          </cell>
        </row>
        <row r="9982">
          <cell r="A9982" t="str">
            <v>USDINR21SEP66.25CE</v>
          </cell>
          <cell r="B9982">
            <v>3527427</v>
          </cell>
          <cell r="C9982">
            <v>44467</v>
          </cell>
        </row>
        <row r="9983">
          <cell r="A9983" t="str">
            <v>USDINR21SEP66.25PE</v>
          </cell>
          <cell r="B9983">
            <v>3527683</v>
          </cell>
          <cell r="C9983">
            <v>44467</v>
          </cell>
        </row>
        <row r="9984">
          <cell r="A9984" t="str">
            <v>USDINR21SEP66.5CE</v>
          </cell>
          <cell r="B9984">
            <v>3131651</v>
          </cell>
          <cell r="C9984">
            <v>44467</v>
          </cell>
        </row>
        <row r="9985">
          <cell r="A9985" t="str">
            <v>USDINR21SEP66.5PE</v>
          </cell>
          <cell r="B9985">
            <v>3131907</v>
          </cell>
          <cell r="C9985">
            <v>44467</v>
          </cell>
        </row>
        <row r="9986">
          <cell r="A9986" t="str">
            <v>USDINR21SEP66.75CE</v>
          </cell>
          <cell r="B9986">
            <v>2549507</v>
          </cell>
          <cell r="C9986">
            <v>44467</v>
          </cell>
        </row>
        <row r="9987">
          <cell r="A9987" t="str">
            <v>USDINR21SEP66.75PE</v>
          </cell>
          <cell r="B9987">
            <v>2549763</v>
          </cell>
          <cell r="C9987">
            <v>44467</v>
          </cell>
        </row>
        <row r="9988">
          <cell r="A9988" t="str">
            <v>USDINR21SEP67.25CE</v>
          </cell>
          <cell r="B9988">
            <v>513027</v>
          </cell>
          <cell r="C9988">
            <v>44467</v>
          </cell>
        </row>
        <row r="9989">
          <cell r="A9989" t="str">
            <v>USDINR21SEP67.25PE</v>
          </cell>
          <cell r="B9989">
            <v>513283</v>
          </cell>
          <cell r="C9989">
            <v>44467</v>
          </cell>
        </row>
        <row r="9990">
          <cell r="A9990" t="str">
            <v>USDINR21SEP67.5CE</v>
          </cell>
          <cell r="B9990">
            <v>513539</v>
          </cell>
          <cell r="C9990">
            <v>44467</v>
          </cell>
        </row>
        <row r="9991">
          <cell r="A9991" t="str">
            <v>USDINR21SEP67.5PE</v>
          </cell>
          <cell r="B9991">
            <v>513795</v>
          </cell>
          <cell r="C9991">
            <v>44467</v>
          </cell>
        </row>
        <row r="9992">
          <cell r="A9992" t="str">
            <v>USDINR21SEP67.75CE</v>
          </cell>
          <cell r="B9992">
            <v>1557507</v>
          </cell>
          <cell r="C9992">
            <v>44467</v>
          </cell>
        </row>
        <row r="9993">
          <cell r="A9993" t="str">
            <v>USDINR21SEP67.75PE</v>
          </cell>
          <cell r="B9993">
            <v>1557763</v>
          </cell>
          <cell r="C9993">
            <v>44467</v>
          </cell>
        </row>
        <row r="9994">
          <cell r="A9994" t="str">
            <v>USDINR21SEP67CE</v>
          </cell>
          <cell r="B9994">
            <v>1959683</v>
          </cell>
          <cell r="C9994">
            <v>44467</v>
          </cell>
        </row>
        <row r="9995">
          <cell r="A9995" t="str">
            <v>USDINR21SEP67PE</v>
          </cell>
          <cell r="B9995">
            <v>1959939</v>
          </cell>
          <cell r="C9995">
            <v>44467</v>
          </cell>
        </row>
        <row r="9996">
          <cell r="A9996" t="str">
            <v>USDINR21SEP68.25CE</v>
          </cell>
          <cell r="B9996">
            <v>1558531</v>
          </cell>
          <cell r="C9996">
            <v>44467</v>
          </cell>
        </row>
        <row r="9997">
          <cell r="A9997" t="str">
            <v>USDINR21SEP68.25PE</v>
          </cell>
          <cell r="B9997">
            <v>1558787</v>
          </cell>
          <cell r="C9997">
            <v>44467</v>
          </cell>
        </row>
        <row r="9998">
          <cell r="A9998" t="str">
            <v>USDINR21SEP68.5CE</v>
          </cell>
          <cell r="B9998">
            <v>1559043</v>
          </cell>
          <cell r="C9998">
            <v>44467</v>
          </cell>
        </row>
        <row r="9999">
          <cell r="A9999" t="str">
            <v>USDINR21SEP68.5PE</v>
          </cell>
          <cell r="B9999">
            <v>1559299</v>
          </cell>
          <cell r="C9999">
            <v>44467</v>
          </cell>
        </row>
        <row r="10000">
          <cell r="A10000" t="str">
            <v>USDINR21SEP68.75CE</v>
          </cell>
          <cell r="B10000">
            <v>1561603</v>
          </cell>
          <cell r="C10000">
            <v>44467</v>
          </cell>
        </row>
        <row r="10001">
          <cell r="A10001" t="str">
            <v>USDINR21SEP68.75PE</v>
          </cell>
          <cell r="B10001">
            <v>1561859</v>
          </cell>
          <cell r="C10001">
            <v>44467</v>
          </cell>
        </row>
        <row r="10002">
          <cell r="A10002" t="str">
            <v>USDINR21SEP68CE</v>
          </cell>
          <cell r="B10002">
            <v>1558019</v>
          </cell>
          <cell r="C10002">
            <v>44467</v>
          </cell>
        </row>
        <row r="10003">
          <cell r="A10003" t="str">
            <v>USDINR21SEP68PE</v>
          </cell>
          <cell r="B10003">
            <v>1558275</v>
          </cell>
          <cell r="C10003">
            <v>44467</v>
          </cell>
        </row>
        <row r="10004">
          <cell r="A10004" t="str">
            <v>USDINR21SEP69.25CE</v>
          </cell>
          <cell r="B10004">
            <v>1562627</v>
          </cell>
          <cell r="C10004">
            <v>44467</v>
          </cell>
        </row>
        <row r="10005">
          <cell r="A10005" t="str">
            <v>USDINR21SEP69.25PE</v>
          </cell>
          <cell r="B10005">
            <v>1562883</v>
          </cell>
          <cell r="C10005">
            <v>44467</v>
          </cell>
        </row>
        <row r="10006">
          <cell r="A10006" t="str">
            <v>USDINR21SEP69.5CE</v>
          </cell>
          <cell r="B10006">
            <v>1563139</v>
          </cell>
          <cell r="C10006">
            <v>44467</v>
          </cell>
        </row>
        <row r="10007">
          <cell r="A10007" t="str">
            <v>USDINR21SEP69.5PE</v>
          </cell>
          <cell r="B10007">
            <v>1563395</v>
          </cell>
          <cell r="C10007">
            <v>44467</v>
          </cell>
        </row>
        <row r="10008">
          <cell r="A10008" t="str">
            <v>USDINR21SEP69.75CE</v>
          </cell>
          <cell r="B10008">
            <v>1563651</v>
          </cell>
          <cell r="C10008">
            <v>44467</v>
          </cell>
        </row>
        <row r="10009">
          <cell r="A10009" t="str">
            <v>USDINR21SEP69.75PE</v>
          </cell>
          <cell r="B10009">
            <v>1563907</v>
          </cell>
          <cell r="C10009">
            <v>44467</v>
          </cell>
        </row>
        <row r="10010">
          <cell r="A10010" t="str">
            <v>USDINR21SEP69CE</v>
          </cell>
          <cell r="B10010">
            <v>1562115</v>
          </cell>
          <cell r="C10010">
            <v>44467</v>
          </cell>
        </row>
        <row r="10011">
          <cell r="A10011" t="str">
            <v>USDINR21SEP69PE</v>
          </cell>
          <cell r="B10011">
            <v>1562371</v>
          </cell>
          <cell r="C10011">
            <v>44467</v>
          </cell>
        </row>
        <row r="10012">
          <cell r="A10012" t="str">
            <v>USDINR21SEP70.25CE</v>
          </cell>
          <cell r="B10012">
            <v>1575939</v>
          </cell>
          <cell r="C10012">
            <v>44467</v>
          </cell>
        </row>
        <row r="10013">
          <cell r="A10013" t="str">
            <v>USDINR21SEP70.25PE</v>
          </cell>
          <cell r="B10013">
            <v>1576195</v>
          </cell>
          <cell r="C10013">
            <v>44467</v>
          </cell>
        </row>
        <row r="10014">
          <cell r="A10014" t="str">
            <v>USDINR21SEP70.5CE</v>
          </cell>
          <cell r="B10014">
            <v>1576451</v>
          </cell>
          <cell r="C10014">
            <v>44467</v>
          </cell>
        </row>
        <row r="10015">
          <cell r="A10015" t="str">
            <v>USDINR21SEP70.5PE</v>
          </cell>
          <cell r="B10015">
            <v>1584387</v>
          </cell>
          <cell r="C10015">
            <v>44467</v>
          </cell>
        </row>
        <row r="10016">
          <cell r="A10016" t="str">
            <v>USDINR21SEP70.75CE</v>
          </cell>
          <cell r="B10016">
            <v>1584643</v>
          </cell>
          <cell r="C10016">
            <v>44467</v>
          </cell>
        </row>
        <row r="10017">
          <cell r="A10017" t="str">
            <v>USDINR21SEP70.75PE</v>
          </cell>
          <cell r="B10017">
            <v>1585411</v>
          </cell>
          <cell r="C10017">
            <v>44467</v>
          </cell>
        </row>
        <row r="10018">
          <cell r="A10018" t="str">
            <v>USDINR21SEP70CE</v>
          </cell>
          <cell r="B10018">
            <v>1564163</v>
          </cell>
          <cell r="C10018">
            <v>44467</v>
          </cell>
        </row>
        <row r="10019">
          <cell r="A10019" t="str">
            <v>USDINR21SEP70PE</v>
          </cell>
          <cell r="B10019">
            <v>1575683</v>
          </cell>
          <cell r="C10019">
            <v>44467</v>
          </cell>
        </row>
        <row r="10020">
          <cell r="A10020" t="str">
            <v>USDINR21SEP71.25CE</v>
          </cell>
          <cell r="B10020">
            <v>1586179</v>
          </cell>
          <cell r="C10020">
            <v>44467</v>
          </cell>
        </row>
        <row r="10021">
          <cell r="A10021" t="str">
            <v>USDINR21SEP71.25PE</v>
          </cell>
          <cell r="B10021">
            <v>1586435</v>
          </cell>
          <cell r="C10021">
            <v>44467</v>
          </cell>
        </row>
        <row r="10022">
          <cell r="A10022" t="str">
            <v>USDINR21SEP71.5CE</v>
          </cell>
          <cell r="B10022">
            <v>1590787</v>
          </cell>
          <cell r="C10022">
            <v>44467</v>
          </cell>
        </row>
        <row r="10023">
          <cell r="A10023" t="str">
            <v>USDINR21SEP71.5PE</v>
          </cell>
          <cell r="B10023">
            <v>1591043</v>
          </cell>
          <cell r="C10023">
            <v>44467</v>
          </cell>
        </row>
        <row r="10024">
          <cell r="A10024" t="str">
            <v>USDINR21SEP71.75CE</v>
          </cell>
          <cell r="B10024">
            <v>1591299</v>
          </cell>
          <cell r="C10024">
            <v>44467</v>
          </cell>
        </row>
        <row r="10025">
          <cell r="A10025" t="str">
            <v>USDINR21SEP71.75PE</v>
          </cell>
          <cell r="B10025">
            <v>1591555</v>
          </cell>
          <cell r="C10025">
            <v>44467</v>
          </cell>
        </row>
        <row r="10026">
          <cell r="A10026" t="str">
            <v>USDINR21SEP71CE</v>
          </cell>
          <cell r="B10026">
            <v>1585667</v>
          </cell>
          <cell r="C10026">
            <v>44467</v>
          </cell>
        </row>
        <row r="10027">
          <cell r="A10027" t="str">
            <v>USDINR21SEP71PE</v>
          </cell>
          <cell r="B10027">
            <v>1585923</v>
          </cell>
          <cell r="C10027">
            <v>44467</v>
          </cell>
        </row>
        <row r="10028">
          <cell r="A10028" t="str">
            <v>USDINR21SEP72.25CE</v>
          </cell>
          <cell r="B10028">
            <v>1593859</v>
          </cell>
          <cell r="C10028">
            <v>44467</v>
          </cell>
        </row>
        <row r="10029">
          <cell r="A10029" t="str">
            <v>USDINR21SEP72.25PE</v>
          </cell>
          <cell r="B10029">
            <v>1594115</v>
          </cell>
          <cell r="C10029">
            <v>44467</v>
          </cell>
        </row>
        <row r="10030">
          <cell r="A10030" t="str">
            <v>USDINR21SEP72.5CE</v>
          </cell>
          <cell r="B10030">
            <v>1594883</v>
          </cell>
          <cell r="C10030">
            <v>44467</v>
          </cell>
        </row>
        <row r="10031">
          <cell r="A10031" t="str">
            <v>USDINR21SEP72.5PE</v>
          </cell>
          <cell r="B10031">
            <v>1595139</v>
          </cell>
          <cell r="C10031">
            <v>44467</v>
          </cell>
        </row>
        <row r="10032">
          <cell r="A10032" t="str">
            <v>USDINR21SEP72.75CE</v>
          </cell>
          <cell r="B10032">
            <v>1596931</v>
          </cell>
          <cell r="C10032">
            <v>44467</v>
          </cell>
        </row>
        <row r="10033">
          <cell r="A10033" t="str">
            <v>USDINR21SEP72.75PE</v>
          </cell>
          <cell r="B10033">
            <v>1599747</v>
          </cell>
          <cell r="C10033">
            <v>44467</v>
          </cell>
        </row>
        <row r="10034">
          <cell r="A10034" t="str">
            <v>USDINR21SEP72CE</v>
          </cell>
          <cell r="B10034">
            <v>1593347</v>
          </cell>
          <cell r="C10034">
            <v>44467</v>
          </cell>
        </row>
        <row r="10035">
          <cell r="A10035" t="str">
            <v>USDINR21SEP72PE</v>
          </cell>
          <cell r="B10035">
            <v>1593603</v>
          </cell>
          <cell r="C10035">
            <v>44467</v>
          </cell>
        </row>
        <row r="10036">
          <cell r="A10036" t="str">
            <v>USDINR21SEP73.25CE</v>
          </cell>
          <cell r="B10036">
            <v>1600515</v>
          </cell>
          <cell r="C10036">
            <v>44467</v>
          </cell>
        </row>
        <row r="10037">
          <cell r="A10037" t="str">
            <v>USDINR21SEP73.25PE</v>
          </cell>
          <cell r="B10037">
            <v>1600771</v>
          </cell>
          <cell r="C10037">
            <v>44467</v>
          </cell>
        </row>
        <row r="10038">
          <cell r="A10038" t="str">
            <v>USDINR21SEP73.5CE</v>
          </cell>
          <cell r="B10038">
            <v>1601027</v>
          </cell>
          <cell r="C10038">
            <v>44467</v>
          </cell>
        </row>
        <row r="10039">
          <cell r="A10039" t="str">
            <v>USDINR21SEP73.5PE</v>
          </cell>
          <cell r="B10039">
            <v>1601283</v>
          </cell>
          <cell r="C10039">
            <v>44467</v>
          </cell>
        </row>
        <row r="10040">
          <cell r="A10040" t="str">
            <v>USDINR21SEP73.75CE</v>
          </cell>
          <cell r="B10040">
            <v>1602563</v>
          </cell>
          <cell r="C10040">
            <v>44467</v>
          </cell>
        </row>
        <row r="10041">
          <cell r="A10041" t="str">
            <v>USDINR21SEP73.75PE</v>
          </cell>
          <cell r="B10041">
            <v>1602819</v>
          </cell>
          <cell r="C10041">
            <v>44467</v>
          </cell>
        </row>
        <row r="10042">
          <cell r="A10042" t="str">
            <v>USDINR21SEP73CE</v>
          </cell>
          <cell r="B10042">
            <v>1600003</v>
          </cell>
          <cell r="C10042">
            <v>44467</v>
          </cell>
        </row>
        <row r="10043">
          <cell r="A10043" t="str">
            <v>USDINR21SEP73PE</v>
          </cell>
          <cell r="B10043">
            <v>1600259</v>
          </cell>
          <cell r="C10043">
            <v>44467</v>
          </cell>
        </row>
        <row r="10044">
          <cell r="A10044" t="str">
            <v>USDINR21SEP74.25CE</v>
          </cell>
          <cell r="B10044">
            <v>1619971</v>
          </cell>
          <cell r="C10044">
            <v>44467</v>
          </cell>
        </row>
        <row r="10045">
          <cell r="A10045" t="str">
            <v>USDINR21SEP74.25PE</v>
          </cell>
          <cell r="B10045">
            <v>1620227</v>
          </cell>
          <cell r="C10045">
            <v>44467</v>
          </cell>
        </row>
        <row r="10046">
          <cell r="A10046" t="str">
            <v>USDINR21SEP74.5CE</v>
          </cell>
          <cell r="B10046">
            <v>1622275</v>
          </cell>
          <cell r="C10046">
            <v>44467</v>
          </cell>
        </row>
        <row r="10047">
          <cell r="A10047" t="str">
            <v>USDINR21SEP74.5PE</v>
          </cell>
          <cell r="B10047">
            <v>1622531</v>
          </cell>
          <cell r="C10047">
            <v>44467</v>
          </cell>
        </row>
        <row r="10048">
          <cell r="A10048" t="str">
            <v>USDINR21SEP74.75CE</v>
          </cell>
          <cell r="B10048">
            <v>1630467</v>
          </cell>
          <cell r="C10048">
            <v>44467</v>
          </cell>
        </row>
        <row r="10049">
          <cell r="A10049" t="str">
            <v>USDINR21SEP74.75PE</v>
          </cell>
          <cell r="B10049">
            <v>1630723</v>
          </cell>
          <cell r="C10049">
            <v>44467</v>
          </cell>
        </row>
        <row r="10050">
          <cell r="A10050" t="str">
            <v>USDINR21SEP74CE</v>
          </cell>
          <cell r="B10050">
            <v>1604099</v>
          </cell>
          <cell r="C10050">
            <v>44467</v>
          </cell>
        </row>
        <row r="10051">
          <cell r="A10051" t="str">
            <v>USDINR21SEP74PE</v>
          </cell>
          <cell r="B10051">
            <v>1604355</v>
          </cell>
          <cell r="C10051">
            <v>44467</v>
          </cell>
        </row>
        <row r="10052">
          <cell r="A10052" t="str">
            <v>USDINR21SEP75.25CE</v>
          </cell>
          <cell r="B10052">
            <v>1632515</v>
          </cell>
          <cell r="C10052">
            <v>44467</v>
          </cell>
        </row>
        <row r="10053">
          <cell r="A10053" t="str">
            <v>USDINR21SEP75.25PE</v>
          </cell>
          <cell r="B10053">
            <v>1632771</v>
          </cell>
          <cell r="C10053">
            <v>44467</v>
          </cell>
        </row>
        <row r="10054">
          <cell r="A10054" t="str">
            <v>USDINR21SEP75.5CE</v>
          </cell>
          <cell r="B10054">
            <v>1634051</v>
          </cell>
          <cell r="C10054">
            <v>44467</v>
          </cell>
        </row>
        <row r="10055">
          <cell r="A10055" t="str">
            <v>USDINR21SEP75.5PE</v>
          </cell>
          <cell r="B10055">
            <v>1634307</v>
          </cell>
          <cell r="C10055">
            <v>44467</v>
          </cell>
        </row>
        <row r="10056">
          <cell r="A10056" t="str">
            <v>USDINR21SEP75.75CE</v>
          </cell>
          <cell r="B10056">
            <v>1634563</v>
          </cell>
          <cell r="C10056">
            <v>44467</v>
          </cell>
        </row>
        <row r="10057">
          <cell r="A10057" t="str">
            <v>USDINR21SEP75.75PE</v>
          </cell>
          <cell r="B10057">
            <v>1634819</v>
          </cell>
          <cell r="C10057">
            <v>44467</v>
          </cell>
        </row>
        <row r="10058">
          <cell r="A10058" t="str">
            <v>USDINR21SEP75CE</v>
          </cell>
          <cell r="B10058">
            <v>1632003</v>
          </cell>
          <cell r="C10058">
            <v>44467</v>
          </cell>
        </row>
        <row r="10059">
          <cell r="A10059" t="str">
            <v>USDINR21SEP75PE</v>
          </cell>
          <cell r="B10059">
            <v>1632259</v>
          </cell>
          <cell r="C10059">
            <v>44467</v>
          </cell>
        </row>
        <row r="10060">
          <cell r="A10060" t="str">
            <v>USDINR21SEP76.25CE</v>
          </cell>
          <cell r="B10060">
            <v>1639683</v>
          </cell>
          <cell r="C10060">
            <v>44467</v>
          </cell>
        </row>
        <row r="10061">
          <cell r="A10061" t="str">
            <v>USDINR21SEP76.25PE</v>
          </cell>
          <cell r="B10061">
            <v>1639939</v>
          </cell>
          <cell r="C10061">
            <v>44467</v>
          </cell>
        </row>
        <row r="10062">
          <cell r="A10062" t="str">
            <v>USDINR21SEP76.5CE</v>
          </cell>
          <cell r="B10062">
            <v>1640195</v>
          </cell>
          <cell r="C10062">
            <v>44467</v>
          </cell>
        </row>
        <row r="10063">
          <cell r="A10063" t="str">
            <v>USDINR21SEP76.5PE</v>
          </cell>
          <cell r="B10063">
            <v>1640451</v>
          </cell>
          <cell r="C10063">
            <v>44467</v>
          </cell>
        </row>
        <row r="10064">
          <cell r="A10064" t="str">
            <v>USDINR21SEP76.75CE</v>
          </cell>
          <cell r="B10064">
            <v>1640707</v>
          </cell>
          <cell r="C10064">
            <v>44467</v>
          </cell>
        </row>
        <row r="10065">
          <cell r="A10065" t="str">
            <v>USDINR21SEP76.75PE</v>
          </cell>
          <cell r="B10065">
            <v>1640963</v>
          </cell>
          <cell r="C10065">
            <v>44467</v>
          </cell>
        </row>
        <row r="10066">
          <cell r="A10066" t="str">
            <v>USDINR21SEP76CE</v>
          </cell>
          <cell r="B10066">
            <v>1639171</v>
          </cell>
          <cell r="C10066">
            <v>44467</v>
          </cell>
        </row>
        <row r="10067">
          <cell r="A10067" t="str">
            <v>USDINR21SEP76PE</v>
          </cell>
          <cell r="B10067">
            <v>1639427</v>
          </cell>
          <cell r="C10067">
            <v>44467</v>
          </cell>
        </row>
        <row r="10068">
          <cell r="A10068" t="str">
            <v>USDINR21SEP77.25CE</v>
          </cell>
          <cell r="B10068">
            <v>1649667</v>
          </cell>
          <cell r="C10068">
            <v>44467</v>
          </cell>
        </row>
        <row r="10069">
          <cell r="A10069" t="str">
            <v>USDINR21SEP77.25PE</v>
          </cell>
          <cell r="B10069">
            <v>1649923</v>
          </cell>
          <cell r="C10069">
            <v>44467</v>
          </cell>
        </row>
        <row r="10070">
          <cell r="A10070" t="str">
            <v>USDINR21SEP77.5CE</v>
          </cell>
          <cell r="B10070">
            <v>1650179</v>
          </cell>
          <cell r="C10070">
            <v>44467</v>
          </cell>
        </row>
        <row r="10071">
          <cell r="A10071" t="str">
            <v>USDINR21SEP77.5PE</v>
          </cell>
          <cell r="B10071">
            <v>1650435</v>
          </cell>
          <cell r="C10071">
            <v>44467</v>
          </cell>
        </row>
        <row r="10072">
          <cell r="A10072" t="str">
            <v>USDINR21SEP77.75CE</v>
          </cell>
          <cell r="B10072">
            <v>1672451</v>
          </cell>
          <cell r="C10072">
            <v>44467</v>
          </cell>
        </row>
        <row r="10073">
          <cell r="A10073" t="str">
            <v>USDINR21SEP77.75PE</v>
          </cell>
          <cell r="B10073">
            <v>1672707</v>
          </cell>
          <cell r="C10073">
            <v>44467</v>
          </cell>
        </row>
        <row r="10074">
          <cell r="A10074" t="str">
            <v>USDINR21SEP77CE</v>
          </cell>
          <cell r="B10074">
            <v>1649155</v>
          </cell>
          <cell r="C10074">
            <v>44467</v>
          </cell>
        </row>
        <row r="10075">
          <cell r="A10075" t="str">
            <v>USDINR21SEP77PE</v>
          </cell>
          <cell r="B10075">
            <v>1649411</v>
          </cell>
          <cell r="C10075">
            <v>44467</v>
          </cell>
        </row>
        <row r="10076">
          <cell r="A10076" t="str">
            <v>USDINR21SEP78.25CE</v>
          </cell>
          <cell r="B10076">
            <v>1673475</v>
          </cell>
          <cell r="C10076">
            <v>44467</v>
          </cell>
        </row>
        <row r="10077">
          <cell r="A10077" t="str">
            <v>USDINR21SEP78.25PE</v>
          </cell>
          <cell r="B10077">
            <v>1673731</v>
          </cell>
          <cell r="C10077">
            <v>44467</v>
          </cell>
        </row>
        <row r="10078">
          <cell r="A10078" t="str">
            <v>USDINR21SEP78.5CE</v>
          </cell>
          <cell r="B10078">
            <v>1675011</v>
          </cell>
          <cell r="C10078">
            <v>44467</v>
          </cell>
        </row>
        <row r="10079">
          <cell r="A10079" t="str">
            <v>USDINR21SEP78.5PE</v>
          </cell>
          <cell r="B10079">
            <v>1675267</v>
          </cell>
          <cell r="C10079">
            <v>44467</v>
          </cell>
        </row>
        <row r="10080">
          <cell r="A10080" t="str">
            <v>USDINR21SEP78.75CE</v>
          </cell>
          <cell r="B10080">
            <v>1675523</v>
          </cell>
          <cell r="C10080">
            <v>44467</v>
          </cell>
        </row>
        <row r="10081">
          <cell r="A10081" t="str">
            <v>USDINR21SEP78.75PE</v>
          </cell>
          <cell r="B10081">
            <v>1675779</v>
          </cell>
          <cell r="C10081">
            <v>44467</v>
          </cell>
        </row>
        <row r="10082">
          <cell r="A10082" t="str">
            <v>USDINR21SEP78CE</v>
          </cell>
          <cell r="B10082">
            <v>1672963</v>
          </cell>
          <cell r="C10082">
            <v>44467</v>
          </cell>
        </row>
        <row r="10083">
          <cell r="A10083" t="str">
            <v>USDINR21SEP78PE</v>
          </cell>
          <cell r="B10083">
            <v>1673219</v>
          </cell>
          <cell r="C10083">
            <v>44467</v>
          </cell>
        </row>
        <row r="10084">
          <cell r="A10084" t="str">
            <v>USDINR21SEP79.25CE</v>
          </cell>
          <cell r="B10084">
            <v>1677827</v>
          </cell>
          <cell r="C10084">
            <v>44467</v>
          </cell>
        </row>
        <row r="10085">
          <cell r="A10085" t="str">
            <v>USDINR21SEP79.25PE</v>
          </cell>
          <cell r="B10085">
            <v>1678083</v>
          </cell>
          <cell r="C10085">
            <v>44467</v>
          </cell>
        </row>
        <row r="10086">
          <cell r="A10086" t="str">
            <v>USDINR21SEP79.5CE</v>
          </cell>
          <cell r="B10086">
            <v>1678339</v>
          </cell>
          <cell r="C10086">
            <v>44467</v>
          </cell>
        </row>
        <row r="10087">
          <cell r="A10087" t="str">
            <v>USDINR21SEP79.5PE</v>
          </cell>
          <cell r="B10087">
            <v>1678595</v>
          </cell>
          <cell r="C10087">
            <v>44467</v>
          </cell>
        </row>
        <row r="10088">
          <cell r="A10088" t="str">
            <v>USDINR21SEP79.75CE</v>
          </cell>
          <cell r="B10088">
            <v>1681155</v>
          </cell>
          <cell r="C10088">
            <v>44467</v>
          </cell>
        </row>
        <row r="10089">
          <cell r="A10089" t="str">
            <v>USDINR21SEP79.75PE</v>
          </cell>
          <cell r="B10089">
            <v>1681411</v>
          </cell>
          <cell r="C10089">
            <v>44467</v>
          </cell>
        </row>
        <row r="10090">
          <cell r="A10090" t="str">
            <v>USDINR21SEP79CE</v>
          </cell>
          <cell r="B10090">
            <v>1676035</v>
          </cell>
          <cell r="C10090">
            <v>44467</v>
          </cell>
        </row>
        <row r="10091">
          <cell r="A10091" t="str">
            <v>USDINR21SEP79PE</v>
          </cell>
          <cell r="B10091">
            <v>1676291</v>
          </cell>
          <cell r="C10091">
            <v>44467</v>
          </cell>
        </row>
        <row r="10092">
          <cell r="A10092" t="str">
            <v>USDINR21SEP80.25CE</v>
          </cell>
          <cell r="B10092">
            <v>988931</v>
          </cell>
          <cell r="C10092">
            <v>44467</v>
          </cell>
        </row>
        <row r="10093">
          <cell r="A10093" t="str">
            <v>USDINR21SEP80.25PE</v>
          </cell>
          <cell r="B10093">
            <v>989187</v>
          </cell>
          <cell r="C10093">
            <v>44467</v>
          </cell>
        </row>
        <row r="10094">
          <cell r="A10094" t="str">
            <v>USDINR21SEP80.5CE</v>
          </cell>
          <cell r="B10094">
            <v>992003</v>
          </cell>
          <cell r="C10094">
            <v>44467</v>
          </cell>
        </row>
        <row r="10095">
          <cell r="A10095" t="str">
            <v>USDINR21SEP80.5PE</v>
          </cell>
          <cell r="B10095">
            <v>992259</v>
          </cell>
          <cell r="C10095">
            <v>44467</v>
          </cell>
        </row>
        <row r="10096">
          <cell r="A10096" t="str">
            <v>USDINR21SEP80.75CE</v>
          </cell>
          <cell r="B10096">
            <v>590851</v>
          </cell>
          <cell r="C10096">
            <v>44467</v>
          </cell>
        </row>
        <row r="10097">
          <cell r="A10097" t="str">
            <v>USDINR21SEP80.75PE</v>
          </cell>
          <cell r="B10097">
            <v>640259</v>
          </cell>
          <cell r="C10097">
            <v>44467</v>
          </cell>
        </row>
        <row r="10098">
          <cell r="A10098" t="str">
            <v>USDINR21SEP80CE</v>
          </cell>
          <cell r="B10098">
            <v>1444355</v>
          </cell>
          <cell r="C10098">
            <v>44467</v>
          </cell>
        </row>
        <row r="10099">
          <cell r="A10099" t="str">
            <v>USDINR21SEP80PE</v>
          </cell>
          <cell r="B10099">
            <v>1444611</v>
          </cell>
          <cell r="C10099">
            <v>44467</v>
          </cell>
        </row>
        <row r="10100">
          <cell r="A10100" t="str">
            <v>USDINR21DEC66.25CE</v>
          </cell>
          <cell r="B10100">
            <v>3527939</v>
          </cell>
          <cell r="C10100">
            <v>44559</v>
          </cell>
        </row>
        <row r="10101">
          <cell r="A10101" t="str">
            <v>USDINR21DEC66.25PE</v>
          </cell>
          <cell r="B10101">
            <v>3528195</v>
          </cell>
          <cell r="C10101">
            <v>44559</v>
          </cell>
        </row>
        <row r="10102">
          <cell r="A10102" t="str">
            <v>USDINR21DEC66.5CE</v>
          </cell>
          <cell r="B10102">
            <v>3132163</v>
          </cell>
          <cell r="C10102">
            <v>44559</v>
          </cell>
        </row>
        <row r="10103">
          <cell r="A10103" t="str">
            <v>USDINR21DEC66.5PE</v>
          </cell>
          <cell r="B10103">
            <v>3132419</v>
          </cell>
          <cell r="C10103">
            <v>44559</v>
          </cell>
        </row>
        <row r="10104">
          <cell r="A10104" t="str">
            <v>USDINR21DEC66.75CE</v>
          </cell>
          <cell r="B10104">
            <v>2550019</v>
          </cell>
          <cell r="C10104">
            <v>44559</v>
          </cell>
        </row>
        <row r="10105">
          <cell r="A10105" t="str">
            <v>USDINR21DEC66.75PE</v>
          </cell>
          <cell r="B10105">
            <v>2550275</v>
          </cell>
          <cell r="C10105">
            <v>44559</v>
          </cell>
        </row>
        <row r="10106">
          <cell r="A10106" t="str">
            <v>USDINR21DEC67.25CE</v>
          </cell>
          <cell r="B10106">
            <v>337667</v>
          </cell>
          <cell r="C10106">
            <v>44559</v>
          </cell>
        </row>
        <row r="10107">
          <cell r="A10107" t="str">
            <v>USDINR21DEC67.25PE</v>
          </cell>
          <cell r="B10107">
            <v>337923</v>
          </cell>
          <cell r="C10107">
            <v>44559</v>
          </cell>
        </row>
        <row r="10108">
          <cell r="A10108" t="str">
            <v>USDINR21DEC67.5CE</v>
          </cell>
          <cell r="B10108">
            <v>3176963</v>
          </cell>
          <cell r="C10108">
            <v>44559</v>
          </cell>
        </row>
        <row r="10109">
          <cell r="A10109" t="str">
            <v>USDINR21DEC67.5PE</v>
          </cell>
          <cell r="B10109">
            <v>3177219</v>
          </cell>
          <cell r="C10109">
            <v>44559</v>
          </cell>
        </row>
        <row r="10110">
          <cell r="A10110" t="str">
            <v>USDINR21DEC67.75CE</v>
          </cell>
          <cell r="B10110">
            <v>3177475</v>
          </cell>
          <cell r="C10110">
            <v>44559</v>
          </cell>
        </row>
        <row r="10111">
          <cell r="A10111" t="str">
            <v>USDINR21DEC67.75PE</v>
          </cell>
          <cell r="B10111">
            <v>3177731</v>
          </cell>
          <cell r="C10111">
            <v>44559</v>
          </cell>
        </row>
        <row r="10112">
          <cell r="A10112" t="str">
            <v>USDINR21DEC67CE</v>
          </cell>
          <cell r="B10112">
            <v>1960195</v>
          </cell>
          <cell r="C10112">
            <v>44559</v>
          </cell>
        </row>
        <row r="10113">
          <cell r="A10113" t="str">
            <v>USDINR21DEC67PE</v>
          </cell>
          <cell r="B10113">
            <v>1960451</v>
          </cell>
          <cell r="C10113">
            <v>44559</v>
          </cell>
        </row>
        <row r="10114">
          <cell r="A10114" t="str">
            <v>USDINR21DEC68.25CE</v>
          </cell>
          <cell r="B10114">
            <v>3178499</v>
          </cell>
          <cell r="C10114">
            <v>44559</v>
          </cell>
        </row>
        <row r="10115">
          <cell r="A10115" t="str">
            <v>USDINR21DEC68.25PE</v>
          </cell>
          <cell r="B10115">
            <v>3178755</v>
          </cell>
          <cell r="C10115">
            <v>44559</v>
          </cell>
        </row>
        <row r="10116">
          <cell r="A10116" t="str">
            <v>USDINR21DEC68.5CE</v>
          </cell>
          <cell r="B10116">
            <v>3179011</v>
          </cell>
          <cell r="C10116">
            <v>44559</v>
          </cell>
        </row>
        <row r="10117">
          <cell r="A10117" t="str">
            <v>USDINR21DEC68.5PE</v>
          </cell>
          <cell r="B10117">
            <v>3179267</v>
          </cell>
          <cell r="C10117">
            <v>44559</v>
          </cell>
        </row>
        <row r="10118">
          <cell r="A10118" t="str">
            <v>USDINR21DEC68.75CE</v>
          </cell>
          <cell r="B10118">
            <v>3179523</v>
          </cell>
          <cell r="C10118">
            <v>44559</v>
          </cell>
        </row>
        <row r="10119">
          <cell r="A10119" t="str">
            <v>USDINR21DEC68.75PE</v>
          </cell>
          <cell r="B10119">
            <v>3179779</v>
          </cell>
          <cell r="C10119">
            <v>44559</v>
          </cell>
        </row>
        <row r="10120">
          <cell r="A10120" t="str">
            <v>USDINR21DEC68CE</v>
          </cell>
          <cell r="B10120">
            <v>3177987</v>
          </cell>
          <cell r="C10120">
            <v>44559</v>
          </cell>
        </row>
        <row r="10121">
          <cell r="A10121" t="str">
            <v>USDINR21DEC68PE</v>
          </cell>
          <cell r="B10121">
            <v>3178243</v>
          </cell>
          <cell r="C10121">
            <v>44559</v>
          </cell>
        </row>
        <row r="10122">
          <cell r="A10122" t="str">
            <v>USDINR21DEC69.25CE</v>
          </cell>
          <cell r="B10122">
            <v>3180547</v>
          </cell>
          <cell r="C10122">
            <v>44559</v>
          </cell>
        </row>
        <row r="10123">
          <cell r="A10123" t="str">
            <v>USDINR21DEC69.25PE</v>
          </cell>
          <cell r="B10123">
            <v>3180803</v>
          </cell>
          <cell r="C10123">
            <v>44559</v>
          </cell>
        </row>
        <row r="10124">
          <cell r="A10124" t="str">
            <v>USDINR21DEC69.5CE</v>
          </cell>
          <cell r="B10124">
            <v>3181059</v>
          </cell>
          <cell r="C10124">
            <v>44559</v>
          </cell>
        </row>
        <row r="10125">
          <cell r="A10125" t="str">
            <v>USDINR21DEC69.5PE</v>
          </cell>
          <cell r="B10125">
            <v>3181315</v>
          </cell>
          <cell r="C10125">
            <v>44559</v>
          </cell>
        </row>
        <row r="10126">
          <cell r="A10126" t="str">
            <v>USDINR21DEC69.75CE</v>
          </cell>
          <cell r="B10126">
            <v>3181571</v>
          </cell>
          <cell r="C10126">
            <v>44559</v>
          </cell>
        </row>
        <row r="10127">
          <cell r="A10127" t="str">
            <v>USDINR21DEC69.75PE</v>
          </cell>
          <cell r="B10127">
            <v>3181827</v>
          </cell>
          <cell r="C10127">
            <v>44559</v>
          </cell>
        </row>
        <row r="10128">
          <cell r="A10128" t="str">
            <v>USDINR21DEC69CE</v>
          </cell>
          <cell r="B10128">
            <v>3180035</v>
          </cell>
          <cell r="C10128">
            <v>44559</v>
          </cell>
        </row>
        <row r="10129">
          <cell r="A10129" t="str">
            <v>USDINR21DEC69PE</v>
          </cell>
          <cell r="B10129">
            <v>3180291</v>
          </cell>
          <cell r="C10129">
            <v>44559</v>
          </cell>
        </row>
        <row r="10130">
          <cell r="A10130" t="str">
            <v>USDINR21DEC70.25CE</v>
          </cell>
          <cell r="B10130">
            <v>3182595</v>
          </cell>
          <cell r="C10130">
            <v>44559</v>
          </cell>
        </row>
        <row r="10131">
          <cell r="A10131" t="str">
            <v>USDINR21DEC70.25PE</v>
          </cell>
          <cell r="B10131">
            <v>3182851</v>
          </cell>
          <cell r="C10131">
            <v>44559</v>
          </cell>
        </row>
        <row r="10132">
          <cell r="A10132" t="str">
            <v>USDINR21DEC70.5CE</v>
          </cell>
          <cell r="B10132">
            <v>3183107</v>
          </cell>
          <cell r="C10132">
            <v>44559</v>
          </cell>
        </row>
        <row r="10133">
          <cell r="A10133" t="str">
            <v>USDINR21DEC70.5PE</v>
          </cell>
          <cell r="B10133">
            <v>3183363</v>
          </cell>
          <cell r="C10133">
            <v>44559</v>
          </cell>
        </row>
        <row r="10134">
          <cell r="A10134" t="str">
            <v>USDINR21DEC70.75CE</v>
          </cell>
          <cell r="B10134">
            <v>3395075</v>
          </cell>
          <cell r="C10134">
            <v>44559</v>
          </cell>
        </row>
        <row r="10135">
          <cell r="A10135" t="str">
            <v>USDINR21DEC70.75PE</v>
          </cell>
          <cell r="B10135">
            <v>3395331</v>
          </cell>
          <cell r="C10135">
            <v>44559</v>
          </cell>
        </row>
        <row r="10136">
          <cell r="A10136" t="str">
            <v>USDINR21DEC70CE</v>
          </cell>
          <cell r="B10136">
            <v>3182083</v>
          </cell>
          <cell r="C10136">
            <v>44559</v>
          </cell>
        </row>
        <row r="10137">
          <cell r="A10137" t="str">
            <v>USDINR21DEC70PE</v>
          </cell>
          <cell r="B10137">
            <v>3182339</v>
          </cell>
          <cell r="C10137">
            <v>44559</v>
          </cell>
        </row>
        <row r="10138">
          <cell r="A10138" t="str">
            <v>USDINR21DEC71.25CE</v>
          </cell>
          <cell r="B10138">
            <v>3400707</v>
          </cell>
          <cell r="C10138">
            <v>44559</v>
          </cell>
        </row>
        <row r="10139">
          <cell r="A10139" t="str">
            <v>USDINR21DEC71.25PE</v>
          </cell>
          <cell r="B10139">
            <v>3400963</v>
          </cell>
          <cell r="C10139">
            <v>44559</v>
          </cell>
        </row>
        <row r="10140">
          <cell r="A10140" t="str">
            <v>USDINR21DEC71.5CE</v>
          </cell>
          <cell r="B10140">
            <v>3401219</v>
          </cell>
          <cell r="C10140">
            <v>44559</v>
          </cell>
        </row>
        <row r="10141">
          <cell r="A10141" t="str">
            <v>USDINR21DEC71.5PE</v>
          </cell>
          <cell r="B10141">
            <v>3401475</v>
          </cell>
          <cell r="C10141">
            <v>44559</v>
          </cell>
        </row>
        <row r="10142">
          <cell r="A10142" t="str">
            <v>USDINR21DEC71.75CE</v>
          </cell>
          <cell r="B10142">
            <v>3411203</v>
          </cell>
          <cell r="C10142">
            <v>44559</v>
          </cell>
        </row>
        <row r="10143">
          <cell r="A10143" t="str">
            <v>USDINR21DEC71.75PE</v>
          </cell>
          <cell r="B10143">
            <v>3411459</v>
          </cell>
          <cell r="C10143">
            <v>44559</v>
          </cell>
        </row>
        <row r="10144">
          <cell r="A10144" t="str">
            <v>USDINR21DEC71CE</v>
          </cell>
          <cell r="B10144">
            <v>3395587</v>
          </cell>
          <cell r="C10144">
            <v>44559</v>
          </cell>
        </row>
        <row r="10145">
          <cell r="A10145" t="str">
            <v>USDINR21DEC71PE</v>
          </cell>
          <cell r="B10145">
            <v>3395843</v>
          </cell>
          <cell r="C10145">
            <v>44559</v>
          </cell>
        </row>
        <row r="10146">
          <cell r="A10146" t="str">
            <v>USDINR21DEC72.25CE</v>
          </cell>
          <cell r="B10146">
            <v>3466499</v>
          </cell>
          <cell r="C10146">
            <v>44559</v>
          </cell>
        </row>
        <row r="10147">
          <cell r="A10147" t="str">
            <v>USDINR21DEC72.25PE</v>
          </cell>
          <cell r="B10147">
            <v>3466755</v>
          </cell>
          <cell r="C10147">
            <v>44559</v>
          </cell>
        </row>
        <row r="10148">
          <cell r="A10148" t="str">
            <v>USDINR21DEC72.5CE</v>
          </cell>
          <cell r="B10148">
            <v>3467011</v>
          </cell>
          <cell r="C10148">
            <v>44559</v>
          </cell>
        </row>
        <row r="10149">
          <cell r="A10149" t="str">
            <v>USDINR21DEC72.5PE</v>
          </cell>
          <cell r="B10149">
            <v>3467267</v>
          </cell>
          <cell r="C10149">
            <v>44559</v>
          </cell>
        </row>
        <row r="10150">
          <cell r="A10150" t="str">
            <v>USDINR21DEC72.75CE</v>
          </cell>
          <cell r="B10150">
            <v>3522307</v>
          </cell>
          <cell r="C10150">
            <v>44559</v>
          </cell>
        </row>
        <row r="10151">
          <cell r="A10151" t="str">
            <v>USDINR21DEC72.75PE</v>
          </cell>
          <cell r="B10151">
            <v>3522563</v>
          </cell>
          <cell r="C10151">
            <v>44559</v>
          </cell>
        </row>
        <row r="10152">
          <cell r="A10152" t="str">
            <v>USDINR21DEC72CE</v>
          </cell>
          <cell r="B10152">
            <v>3411715</v>
          </cell>
          <cell r="C10152">
            <v>44559</v>
          </cell>
        </row>
        <row r="10153">
          <cell r="A10153" t="str">
            <v>USDINR21DEC72PE</v>
          </cell>
          <cell r="B10153">
            <v>3411971</v>
          </cell>
          <cell r="C10153">
            <v>44559</v>
          </cell>
        </row>
        <row r="10154">
          <cell r="A10154" t="str">
            <v>USDINR21DEC73.25CE</v>
          </cell>
          <cell r="B10154">
            <v>3523331</v>
          </cell>
          <cell r="C10154">
            <v>44559</v>
          </cell>
        </row>
        <row r="10155">
          <cell r="A10155" t="str">
            <v>USDINR21DEC73.25PE</v>
          </cell>
          <cell r="B10155">
            <v>3523587</v>
          </cell>
          <cell r="C10155">
            <v>44559</v>
          </cell>
        </row>
        <row r="10156">
          <cell r="A10156" t="str">
            <v>USDINR21DEC73.5CE</v>
          </cell>
          <cell r="B10156">
            <v>3523843</v>
          </cell>
          <cell r="C10156">
            <v>44559</v>
          </cell>
        </row>
        <row r="10157">
          <cell r="A10157" t="str">
            <v>USDINR21DEC73.5PE</v>
          </cell>
          <cell r="B10157">
            <v>3524099</v>
          </cell>
          <cell r="C10157">
            <v>44559</v>
          </cell>
        </row>
        <row r="10158">
          <cell r="A10158" t="str">
            <v>USDINR21DEC73.75CE</v>
          </cell>
          <cell r="B10158">
            <v>3524355</v>
          </cell>
          <cell r="C10158">
            <v>44559</v>
          </cell>
        </row>
        <row r="10159">
          <cell r="A10159" t="str">
            <v>USDINR21DEC73.75PE</v>
          </cell>
          <cell r="B10159">
            <v>3524611</v>
          </cell>
          <cell r="C10159">
            <v>44559</v>
          </cell>
        </row>
        <row r="10160">
          <cell r="A10160" t="str">
            <v>USDINR21DEC73CE</v>
          </cell>
          <cell r="B10160">
            <v>3522819</v>
          </cell>
          <cell r="C10160">
            <v>44559</v>
          </cell>
        </row>
        <row r="10161">
          <cell r="A10161" t="str">
            <v>USDINR21DEC73PE</v>
          </cell>
          <cell r="B10161">
            <v>3523075</v>
          </cell>
          <cell r="C10161">
            <v>44559</v>
          </cell>
        </row>
        <row r="10162">
          <cell r="A10162" t="str">
            <v>USDINR21DEC74.25CE</v>
          </cell>
          <cell r="B10162">
            <v>3628547</v>
          </cell>
          <cell r="C10162">
            <v>44559</v>
          </cell>
        </row>
        <row r="10163">
          <cell r="A10163" t="str">
            <v>USDINR21DEC74.25PE</v>
          </cell>
          <cell r="B10163">
            <v>3628803</v>
          </cell>
          <cell r="C10163">
            <v>44559</v>
          </cell>
        </row>
        <row r="10164">
          <cell r="A10164" t="str">
            <v>USDINR21DEC74.5CE</v>
          </cell>
          <cell r="B10164">
            <v>3629059</v>
          </cell>
          <cell r="C10164">
            <v>44559</v>
          </cell>
        </row>
        <row r="10165">
          <cell r="A10165" t="str">
            <v>USDINR21DEC74.5PE</v>
          </cell>
          <cell r="B10165">
            <v>3629315</v>
          </cell>
          <cell r="C10165">
            <v>44559</v>
          </cell>
        </row>
        <row r="10166">
          <cell r="A10166" t="str">
            <v>USDINR21DEC74.75CE</v>
          </cell>
          <cell r="B10166">
            <v>3629571</v>
          </cell>
          <cell r="C10166">
            <v>44559</v>
          </cell>
        </row>
        <row r="10167">
          <cell r="A10167" t="str">
            <v>USDINR21DEC74.75PE</v>
          </cell>
          <cell r="B10167">
            <v>3629827</v>
          </cell>
          <cell r="C10167">
            <v>44559</v>
          </cell>
        </row>
        <row r="10168">
          <cell r="A10168" t="str">
            <v>USDINR21DEC74CE</v>
          </cell>
          <cell r="B10168">
            <v>3524867</v>
          </cell>
          <cell r="C10168">
            <v>44559</v>
          </cell>
        </row>
        <row r="10169">
          <cell r="A10169" t="str">
            <v>USDINR21DEC74PE</v>
          </cell>
          <cell r="B10169">
            <v>3525123</v>
          </cell>
          <cell r="C10169">
            <v>44559</v>
          </cell>
        </row>
        <row r="10170">
          <cell r="A10170" t="str">
            <v>USDINR21DEC75.25CE</v>
          </cell>
          <cell r="B10170">
            <v>3630595</v>
          </cell>
          <cell r="C10170">
            <v>44559</v>
          </cell>
        </row>
        <row r="10171">
          <cell r="A10171" t="str">
            <v>USDINR21DEC75.25PE</v>
          </cell>
          <cell r="B10171">
            <v>3630851</v>
          </cell>
          <cell r="C10171">
            <v>44559</v>
          </cell>
        </row>
        <row r="10172">
          <cell r="A10172" t="str">
            <v>USDINR21DEC75.5CE</v>
          </cell>
          <cell r="B10172">
            <v>3631107</v>
          </cell>
          <cell r="C10172">
            <v>44559</v>
          </cell>
        </row>
        <row r="10173">
          <cell r="A10173" t="str">
            <v>USDINR21DEC75.5PE</v>
          </cell>
          <cell r="B10173">
            <v>3631363</v>
          </cell>
          <cell r="C10173">
            <v>44559</v>
          </cell>
        </row>
        <row r="10174">
          <cell r="A10174" t="str">
            <v>USDINR21DEC75.75CE</v>
          </cell>
          <cell r="B10174">
            <v>3631619</v>
          </cell>
          <cell r="C10174">
            <v>44559</v>
          </cell>
        </row>
        <row r="10175">
          <cell r="A10175" t="str">
            <v>USDINR21DEC75.75PE</v>
          </cell>
          <cell r="B10175">
            <v>3631875</v>
          </cell>
          <cell r="C10175">
            <v>44559</v>
          </cell>
        </row>
        <row r="10176">
          <cell r="A10176" t="str">
            <v>USDINR21DEC75CE</v>
          </cell>
          <cell r="B10176">
            <v>3630083</v>
          </cell>
          <cell r="C10176">
            <v>44559</v>
          </cell>
        </row>
        <row r="10177">
          <cell r="A10177" t="str">
            <v>USDINR21DEC75PE</v>
          </cell>
          <cell r="B10177">
            <v>3630339</v>
          </cell>
          <cell r="C10177">
            <v>44559</v>
          </cell>
        </row>
        <row r="10178">
          <cell r="A10178" t="str">
            <v>USDINR21DEC76.25CE</v>
          </cell>
          <cell r="B10178">
            <v>3632643</v>
          </cell>
          <cell r="C10178">
            <v>44559</v>
          </cell>
        </row>
        <row r="10179">
          <cell r="A10179" t="str">
            <v>USDINR21DEC76.25PE</v>
          </cell>
          <cell r="B10179">
            <v>3632899</v>
          </cell>
          <cell r="C10179">
            <v>44559</v>
          </cell>
        </row>
        <row r="10180">
          <cell r="A10180" t="str">
            <v>USDINR21DEC76.5CE</v>
          </cell>
          <cell r="B10180">
            <v>3633155</v>
          </cell>
          <cell r="C10180">
            <v>44559</v>
          </cell>
        </row>
        <row r="10181">
          <cell r="A10181" t="str">
            <v>USDINR21DEC76.5PE</v>
          </cell>
          <cell r="B10181">
            <v>3633411</v>
          </cell>
          <cell r="C10181">
            <v>44559</v>
          </cell>
        </row>
        <row r="10182">
          <cell r="A10182" t="str">
            <v>USDINR21DEC76.75CE</v>
          </cell>
          <cell r="B10182">
            <v>3633667</v>
          </cell>
          <cell r="C10182">
            <v>44559</v>
          </cell>
        </row>
        <row r="10183">
          <cell r="A10183" t="str">
            <v>USDINR21DEC76.75PE</v>
          </cell>
          <cell r="B10183">
            <v>3633923</v>
          </cell>
          <cell r="C10183">
            <v>44559</v>
          </cell>
        </row>
        <row r="10184">
          <cell r="A10184" t="str">
            <v>USDINR21DEC76CE</v>
          </cell>
          <cell r="B10184">
            <v>3632131</v>
          </cell>
          <cell r="C10184">
            <v>44559</v>
          </cell>
        </row>
        <row r="10185">
          <cell r="A10185" t="str">
            <v>USDINR21DEC76PE</v>
          </cell>
          <cell r="B10185">
            <v>3632387</v>
          </cell>
          <cell r="C10185">
            <v>44559</v>
          </cell>
        </row>
        <row r="10186">
          <cell r="A10186" t="str">
            <v>USDINR21DEC77.25CE</v>
          </cell>
          <cell r="B10186">
            <v>3634691</v>
          </cell>
          <cell r="C10186">
            <v>44559</v>
          </cell>
        </row>
        <row r="10187">
          <cell r="A10187" t="str">
            <v>USDINR21DEC77.25PE</v>
          </cell>
          <cell r="B10187">
            <v>3634947</v>
          </cell>
          <cell r="C10187">
            <v>44559</v>
          </cell>
        </row>
        <row r="10188">
          <cell r="A10188" t="str">
            <v>USDINR21DEC77.5CE</v>
          </cell>
          <cell r="B10188">
            <v>3635203</v>
          </cell>
          <cell r="C10188">
            <v>44559</v>
          </cell>
        </row>
        <row r="10189">
          <cell r="A10189" t="str">
            <v>USDINR21DEC77.5PE</v>
          </cell>
          <cell r="B10189">
            <v>3635459</v>
          </cell>
          <cell r="C10189">
            <v>44559</v>
          </cell>
        </row>
        <row r="10190">
          <cell r="A10190" t="str">
            <v>USDINR21DEC77.75CE</v>
          </cell>
          <cell r="B10190">
            <v>3635715</v>
          </cell>
          <cell r="C10190">
            <v>44559</v>
          </cell>
        </row>
        <row r="10191">
          <cell r="A10191" t="str">
            <v>USDINR21DEC77.75PE</v>
          </cell>
          <cell r="B10191">
            <v>3635971</v>
          </cell>
          <cell r="C10191">
            <v>44559</v>
          </cell>
        </row>
        <row r="10192">
          <cell r="A10192" t="str">
            <v>USDINR21DEC77CE</v>
          </cell>
          <cell r="B10192">
            <v>3634179</v>
          </cell>
          <cell r="C10192">
            <v>44559</v>
          </cell>
        </row>
        <row r="10193">
          <cell r="A10193" t="str">
            <v>USDINR21DEC77PE</v>
          </cell>
          <cell r="B10193">
            <v>3634435</v>
          </cell>
          <cell r="C10193">
            <v>44559</v>
          </cell>
        </row>
        <row r="10194">
          <cell r="A10194" t="str">
            <v>USDINR21DEC78.25CE</v>
          </cell>
          <cell r="B10194">
            <v>3636739</v>
          </cell>
          <cell r="C10194">
            <v>44559</v>
          </cell>
        </row>
        <row r="10195">
          <cell r="A10195" t="str">
            <v>USDINR21DEC78.25PE</v>
          </cell>
          <cell r="B10195">
            <v>3636995</v>
          </cell>
          <cell r="C10195">
            <v>44559</v>
          </cell>
        </row>
        <row r="10196">
          <cell r="A10196" t="str">
            <v>USDINR21DEC78.5CE</v>
          </cell>
          <cell r="B10196">
            <v>3637251</v>
          </cell>
          <cell r="C10196">
            <v>44559</v>
          </cell>
        </row>
        <row r="10197">
          <cell r="A10197" t="str">
            <v>USDINR21DEC78.5PE</v>
          </cell>
          <cell r="B10197">
            <v>3637507</v>
          </cell>
          <cell r="C10197">
            <v>44559</v>
          </cell>
        </row>
        <row r="10198">
          <cell r="A10198" t="str">
            <v>USDINR21DEC78.75CE</v>
          </cell>
          <cell r="B10198">
            <v>3637763</v>
          </cell>
          <cell r="C10198">
            <v>44559</v>
          </cell>
        </row>
        <row r="10199">
          <cell r="A10199" t="str">
            <v>USDINR21DEC78.75PE</v>
          </cell>
          <cell r="B10199">
            <v>3638019</v>
          </cell>
          <cell r="C10199">
            <v>44559</v>
          </cell>
        </row>
        <row r="10200">
          <cell r="A10200" t="str">
            <v>USDINR21DEC78CE</v>
          </cell>
          <cell r="B10200">
            <v>3636227</v>
          </cell>
          <cell r="C10200">
            <v>44559</v>
          </cell>
        </row>
        <row r="10201">
          <cell r="A10201" t="str">
            <v>USDINR21DEC78PE</v>
          </cell>
          <cell r="B10201">
            <v>3636483</v>
          </cell>
          <cell r="C10201">
            <v>44559</v>
          </cell>
        </row>
        <row r="10202">
          <cell r="A10202" t="str">
            <v>USDINR21DEC79.25CE</v>
          </cell>
          <cell r="B10202">
            <v>3638787</v>
          </cell>
          <cell r="C10202">
            <v>44559</v>
          </cell>
        </row>
        <row r="10203">
          <cell r="A10203" t="str">
            <v>USDINR21DEC79.25PE</v>
          </cell>
          <cell r="B10203">
            <v>3639043</v>
          </cell>
          <cell r="C10203">
            <v>44559</v>
          </cell>
        </row>
        <row r="10204">
          <cell r="A10204" t="str">
            <v>USDINR21DEC79.5CE</v>
          </cell>
          <cell r="B10204">
            <v>3639299</v>
          </cell>
          <cell r="C10204">
            <v>44559</v>
          </cell>
        </row>
        <row r="10205">
          <cell r="A10205" t="str">
            <v>USDINR21DEC79.5PE</v>
          </cell>
          <cell r="B10205">
            <v>3639555</v>
          </cell>
          <cell r="C10205">
            <v>44559</v>
          </cell>
        </row>
        <row r="10206">
          <cell r="A10206" t="str">
            <v>USDINR21DEC79CE</v>
          </cell>
          <cell r="B10206">
            <v>3638275</v>
          </cell>
          <cell r="C10206">
            <v>44559</v>
          </cell>
        </row>
        <row r="10207">
          <cell r="A10207" t="str">
            <v>USDINR21DEC79PE</v>
          </cell>
          <cell r="B10207">
            <v>3638531</v>
          </cell>
          <cell r="C10207">
            <v>44559</v>
          </cell>
        </row>
        <row r="10208">
          <cell r="A10208" t="str">
            <v>577GS203021APRFUT</v>
          </cell>
          <cell r="B10208">
            <v>262915</v>
          </cell>
          <cell r="C10208">
            <v>44315</v>
          </cell>
        </row>
        <row r="10209">
          <cell r="A10209" t="str">
            <v>577GS203021DECFUT</v>
          </cell>
          <cell r="B10209">
            <v>339971</v>
          </cell>
          <cell r="C10209">
            <v>44560</v>
          </cell>
        </row>
        <row r="10210">
          <cell r="A10210" t="str">
            <v>577GS203021FEBFUT</v>
          </cell>
          <cell r="B10210">
            <v>257795</v>
          </cell>
          <cell r="C10210">
            <v>44252</v>
          </cell>
        </row>
        <row r="10211">
          <cell r="A10211" t="str">
            <v>577GS203021JUNFUT</v>
          </cell>
          <cell r="B10211">
            <v>457475</v>
          </cell>
          <cell r="C10211">
            <v>44371</v>
          </cell>
        </row>
        <row r="10212">
          <cell r="A10212" t="str">
            <v>577GS203021MARFUT</v>
          </cell>
          <cell r="B10212">
            <v>340739</v>
          </cell>
          <cell r="C10212">
            <v>44280</v>
          </cell>
        </row>
        <row r="10213">
          <cell r="A10213" t="str">
            <v>577GS203021SEPFUT</v>
          </cell>
          <cell r="B10213">
            <v>399363</v>
          </cell>
          <cell r="C10213">
            <v>44469</v>
          </cell>
        </row>
        <row r="10214">
          <cell r="A10214" t="str">
            <v>579GS203021APRFUT</v>
          </cell>
          <cell r="B10214">
            <v>263171</v>
          </cell>
          <cell r="C10214">
            <v>44315</v>
          </cell>
        </row>
        <row r="10215">
          <cell r="A10215" t="str">
            <v>579GS203021DECFUT</v>
          </cell>
          <cell r="B10215">
            <v>340227</v>
          </cell>
          <cell r="C10215">
            <v>44560</v>
          </cell>
        </row>
        <row r="10216">
          <cell r="A10216" t="str">
            <v>579GS203021FEBFUT</v>
          </cell>
          <cell r="B10216">
            <v>264195</v>
          </cell>
          <cell r="C10216">
            <v>44252</v>
          </cell>
        </row>
        <row r="10217">
          <cell r="A10217" t="str">
            <v>579GS203021JUNFUT</v>
          </cell>
          <cell r="B10217">
            <v>413187</v>
          </cell>
          <cell r="C10217">
            <v>44371</v>
          </cell>
        </row>
        <row r="10218">
          <cell r="A10218" t="str">
            <v>579GS203021MARFUT</v>
          </cell>
          <cell r="B10218">
            <v>812035</v>
          </cell>
          <cell r="C10218">
            <v>44280</v>
          </cell>
        </row>
        <row r="10219">
          <cell r="A10219" t="str">
            <v>579GS203021SEPFUT</v>
          </cell>
          <cell r="B10219">
            <v>399619</v>
          </cell>
          <cell r="C10219">
            <v>44469</v>
          </cell>
        </row>
        <row r="10220">
          <cell r="A10220" t="str">
            <v>585GS203021APRFUT</v>
          </cell>
          <cell r="B10220">
            <v>268035</v>
          </cell>
          <cell r="C10220">
            <v>44315</v>
          </cell>
        </row>
        <row r="10221">
          <cell r="A10221" t="str">
            <v>585GS203021DECFUT</v>
          </cell>
          <cell r="B10221">
            <v>340995</v>
          </cell>
          <cell r="C10221">
            <v>44560</v>
          </cell>
        </row>
        <row r="10222">
          <cell r="A10222" t="str">
            <v>585GS203021FEBFUT</v>
          </cell>
          <cell r="B10222">
            <v>774915</v>
          </cell>
          <cell r="C10222">
            <v>44252</v>
          </cell>
        </row>
        <row r="10223">
          <cell r="A10223" t="str">
            <v>585GS203021JUNFUT</v>
          </cell>
          <cell r="B10223">
            <v>781315</v>
          </cell>
          <cell r="C10223">
            <v>44371</v>
          </cell>
        </row>
        <row r="10224">
          <cell r="A10224" t="str">
            <v>585GS203021MARFUT</v>
          </cell>
          <cell r="B10224">
            <v>775171</v>
          </cell>
          <cell r="C10224">
            <v>44280</v>
          </cell>
        </row>
        <row r="10225">
          <cell r="A10225" t="str">
            <v>585GS203021SEPFUT</v>
          </cell>
          <cell r="B10225">
            <v>790019</v>
          </cell>
          <cell r="C10225">
            <v>44469</v>
          </cell>
        </row>
        <row r="10226">
          <cell r="A10226" t="str">
            <v>619GS203421APRFUT</v>
          </cell>
          <cell r="B10226">
            <v>268803</v>
          </cell>
          <cell r="C10226">
            <v>44315</v>
          </cell>
        </row>
        <row r="10227">
          <cell r="A10227" t="str">
            <v>619GS203421DECFUT</v>
          </cell>
          <cell r="B10227">
            <v>342019</v>
          </cell>
          <cell r="C10227">
            <v>44560</v>
          </cell>
        </row>
        <row r="10228">
          <cell r="A10228" t="str">
            <v>619GS203421FEBFUT</v>
          </cell>
          <cell r="B10228">
            <v>264963</v>
          </cell>
          <cell r="C10228">
            <v>44252</v>
          </cell>
        </row>
        <row r="10229">
          <cell r="A10229" t="str">
            <v>619GS203421JUNFUT</v>
          </cell>
          <cell r="B10229">
            <v>262403</v>
          </cell>
          <cell r="C10229">
            <v>44371</v>
          </cell>
        </row>
        <row r="10230">
          <cell r="A10230" t="str">
            <v>619GS203421MARFUT</v>
          </cell>
          <cell r="B10230">
            <v>261123</v>
          </cell>
          <cell r="C10230">
            <v>44280</v>
          </cell>
        </row>
        <row r="10231">
          <cell r="A10231" t="str">
            <v>619GS203421SEPFUT</v>
          </cell>
          <cell r="B10231">
            <v>401411</v>
          </cell>
          <cell r="C10231">
            <v>44469</v>
          </cell>
        </row>
        <row r="10232">
          <cell r="A10232" t="str">
            <v>645GS202921APRFUT</v>
          </cell>
          <cell r="B10232">
            <v>269059</v>
          </cell>
          <cell r="C10232">
            <v>44315</v>
          </cell>
        </row>
        <row r="10233">
          <cell r="A10233" t="str">
            <v>645GS202921FEBFUT</v>
          </cell>
          <cell r="B10233">
            <v>268291</v>
          </cell>
          <cell r="C10233">
            <v>44252</v>
          </cell>
        </row>
        <row r="10234">
          <cell r="A10234" t="str">
            <v>645GS202921JUNFUT</v>
          </cell>
          <cell r="B10234">
            <v>413955</v>
          </cell>
          <cell r="C10234">
            <v>44371</v>
          </cell>
        </row>
        <row r="10235">
          <cell r="A10235" t="str">
            <v>645GS202921MARFUT</v>
          </cell>
          <cell r="B10235">
            <v>2634243</v>
          </cell>
          <cell r="C10235">
            <v>44280</v>
          </cell>
        </row>
        <row r="10236">
          <cell r="A10236" t="str">
            <v>645GS202921SEPFUT</v>
          </cell>
          <cell r="B10236">
            <v>401667</v>
          </cell>
          <cell r="C10236">
            <v>44469</v>
          </cell>
        </row>
        <row r="10237">
          <cell r="A10237" t="str">
            <v>727GS202621APRFUT</v>
          </cell>
          <cell r="B10237">
            <v>269571</v>
          </cell>
          <cell r="C10237">
            <v>44315</v>
          </cell>
        </row>
        <row r="10238">
          <cell r="A10238" t="str">
            <v>727GS202621DECFUT</v>
          </cell>
          <cell r="B10238">
            <v>342275</v>
          </cell>
          <cell r="C10238">
            <v>44560</v>
          </cell>
        </row>
        <row r="10239">
          <cell r="A10239" t="str">
            <v>727GS202621FEBFUT</v>
          </cell>
          <cell r="B10239">
            <v>270595</v>
          </cell>
          <cell r="C10239">
            <v>44252</v>
          </cell>
        </row>
        <row r="10240">
          <cell r="A10240" t="str">
            <v>727GS202621JUNFUT</v>
          </cell>
          <cell r="B10240">
            <v>414211</v>
          </cell>
          <cell r="C10240">
            <v>44371</v>
          </cell>
        </row>
        <row r="10241">
          <cell r="A10241" t="str">
            <v>727GS202621MARFUT</v>
          </cell>
          <cell r="B10241">
            <v>2634499</v>
          </cell>
          <cell r="C10241">
            <v>44280</v>
          </cell>
        </row>
        <row r="10242">
          <cell r="A10242" t="str">
            <v>727GS202621SEPFUT</v>
          </cell>
          <cell r="B10242">
            <v>402179</v>
          </cell>
          <cell r="C10242">
            <v>44469</v>
          </cell>
        </row>
        <row r="10243">
          <cell r="A10243" t="str">
            <v>757GS203321APRFUT</v>
          </cell>
          <cell r="B10243">
            <v>270083</v>
          </cell>
          <cell r="C10243">
            <v>44315</v>
          </cell>
        </row>
        <row r="10244">
          <cell r="A10244" t="str">
            <v>757GS203321DECFUT</v>
          </cell>
          <cell r="B10244">
            <v>345347</v>
          </cell>
          <cell r="C10244">
            <v>44560</v>
          </cell>
        </row>
        <row r="10245">
          <cell r="A10245" t="str">
            <v>757GS203321FEBFUT</v>
          </cell>
          <cell r="B10245">
            <v>273667</v>
          </cell>
          <cell r="C10245">
            <v>44252</v>
          </cell>
        </row>
        <row r="10246">
          <cell r="A10246" t="str">
            <v>757GS203321JUNFUT</v>
          </cell>
          <cell r="B10246">
            <v>414467</v>
          </cell>
          <cell r="C10246">
            <v>44371</v>
          </cell>
        </row>
        <row r="10247">
          <cell r="A10247" t="str">
            <v>757GS203321MARFUT</v>
          </cell>
          <cell r="B10247">
            <v>2634755</v>
          </cell>
          <cell r="C10247">
            <v>44280</v>
          </cell>
        </row>
        <row r="10248">
          <cell r="A10248" t="str">
            <v>757GS203321SEPFUT</v>
          </cell>
          <cell r="B10248">
            <v>404995</v>
          </cell>
          <cell r="C10248">
            <v>44469</v>
          </cell>
        </row>
        <row r="10249">
          <cell r="A10249" t="str">
            <v>795GS203221APRFUT</v>
          </cell>
          <cell r="B10249">
            <v>278019</v>
          </cell>
          <cell r="C10249">
            <v>44315</v>
          </cell>
        </row>
        <row r="10250">
          <cell r="A10250" t="str">
            <v>795GS203221FEBFUT</v>
          </cell>
          <cell r="B10250">
            <v>274179</v>
          </cell>
          <cell r="C10250">
            <v>44252</v>
          </cell>
        </row>
        <row r="10251">
          <cell r="A10251" t="str">
            <v>795GS203221JUNFUT</v>
          </cell>
          <cell r="B10251">
            <v>414723</v>
          </cell>
          <cell r="C10251">
            <v>44371</v>
          </cell>
        </row>
        <row r="10252">
          <cell r="A10252" t="str">
            <v>795GS203221MARFUT</v>
          </cell>
          <cell r="B10252">
            <v>2635011</v>
          </cell>
          <cell r="C10252">
            <v>44280</v>
          </cell>
        </row>
        <row r="10253">
          <cell r="A10253" t="str">
            <v>91DTB21APRFUT</v>
          </cell>
          <cell r="B10253">
            <v>303363</v>
          </cell>
          <cell r="C10253">
            <v>44314</v>
          </cell>
        </row>
        <row r="10254">
          <cell r="A10254" t="str">
            <v>91DTB21JUNFUT</v>
          </cell>
          <cell r="B10254">
            <v>3664899</v>
          </cell>
          <cell r="C10254">
            <v>44377</v>
          </cell>
        </row>
        <row r="10255">
          <cell r="A10255" t="str">
            <v>91DTB21MARFUT</v>
          </cell>
          <cell r="B10255">
            <v>263427</v>
          </cell>
          <cell r="C10255">
            <v>44286</v>
          </cell>
        </row>
        <row r="10256">
          <cell r="A10256" t="str">
            <v>91DTB21MAYFUT</v>
          </cell>
          <cell r="B10256">
            <v>2614275</v>
          </cell>
          <cell r="C10256">
            <v>44341</v>
          </cell>
        </row>
        <row r="10257">
          <cell r="A10257" t="str">
            <v>EURINR21APRFUT</v>
          </cell>
          <cell r="B10257">
            <v>273923</v>
          </cell>
          <cell r="C10257">
            <v>44314</v>
          </cell>
        </row>
        <row r="10258">
          <cell r="A10258" t="str">
            <v>EURINR21AUGFUT</v>
          </cell>
          <cell r="B10258">
            <v>1890307</v>
          </cell>
          <cell r="C10258">
            <v>44435</v>
          </cell>
        </row>
        <row r="10259">
          <cell r="A10259" t="str">
            <v>EURINR21DECFUT</v>
          </cell>
          <cell r="B10259">
            <v>267011</v>
          </cell>
          <cell r="C10259">
            <v>44559</v>
          </cell>
        </row>
        <row r="10260">
          <cell r="A10260" t="str">
            <v>EURINR21JULFUT</v>
          </cell>
          <cell r="B10260">
            <v>636163</v>
          </cell>
          <cell r="C10260">
            <v>44405</v>
          </cell>
        </row>
        <row r="10261">
          <cell r="A10261" t="str">
            <v>EURINR21JUNFUT</v>
          </cell>
          <cell r="B10261">
            <v>272643</v>
          </cell>
          <cell r="C10261">
            <v>44375</v>
          </cell>
        </row>
        <row r="10262">
          <cell r="A10262" t="str">
            <v>EURINR21MARFUT</v>
          </cell>
          <cell r="B10262">
            <v>447235</v>
          </cell>
          <cell r="C10262">
            <v>44281</v>
          </cell>
        </row>
        <row r="10263">
          <cell r="A10263" t="str">
            <v>EURINR21MAYFUT</v>
          </cell>
          <cell r="B10263">
            <v>299779</v>
          </cell>
          <cell r="C10263">
            <v>44343</v>
          </cell>
        </row>
        <row r="10264">
          <cell r="A10264" t="str">
            <v>EURINR21NOVFUT</v>
          </cell>
          <cell r="B10264">
            <v>800259</v>
          </cell>
          <cell r="C10264">
            <v>44526</v>
          </cell>
        </row>
        <row r="10265">
          <cell r="A10265" t="str">
            <v>EURINR21OCTFUT</v>
          </cell>
          <cell r="B10265">
            <v>348675</v>
          </cell>
          <cell r="C10265">
            <v>44496</v>
          </cell>
        </row>
        <row r="10266">
          <cell r="A10266" t="str">
            <v>EURINR21SEPFUT</v>
          </cell>
          <cell r="B10266">
            <v>258307</v>
          </cell>
          <cell r="C10266">
            <v>44467</v>
          </cell>
        </row>
        <row r="10267">
          <cell r="A10267" t="str">
            <v>EURINR22FEBFUT</v>
          </cell>
          <cell r="B10267">
            <v>2612483</v>
          </cell>
          <cell r="C10267">
            <v>44616</v>
          </cell>
        </row>
        <row r="10268">
          <cell r="A10268" t="str">
            <v>EURINR22JANFUT</v>
          </cell>
          <cell r="B10268">
            <v>275715</v>
          </cell>
          <cell r="C10268">
            <v>44588</v>
          </cell>
        </row>
        <row r="10269">
          <cell r="A10269" t="str">
            <v>GBPINR21APRFUT</v>
          </cell>
          <cell r="B10269">
            <v>288003</v>
          </cell>
          <cell r="C10269">
            <v>44314</v>
          </cell>
        </row>
        <row r="10270">
          <cell r="A10270" t="str">
            <v>GBPINR21AUGFUT</v>
          </cell>
          <cell r="B10270">
            <v>1890819</v>
          </cell>
          <cell r="C10270">
            <v>44435</v>
          </cell>
        </row>
        <row r="10271">
          <cell r="A10271" t="str">
            <v>GBPINR21DECFUT</v>
          </cell>
          <cell r="B10271">
            <v>315139</v>
          </cell>
          <cell r="C10271">
            <v>44559</v>
          </cell>
        </row>
        <row r="10272">
          <cell r="A10272" t="str">
            <v>GBPINR21JULFUT</v>
          </cell>
          <cell r="B10272">
            <v>708611</v>
          </cell>
          <cell r="C10272">
            <v>44405</v>
          </cell>
        </row>
        <row r="10273">
          <cell r="A10273" t="str">
            <v>GBPINR21JUNFUT</v>
          </cell>
          <cell r="B10273">
            <v>411907</v>
          </cell>
          <cell r="C10273">
            <v>44375</v>
          </cell>
        </row>
        <row r="10274">
          <cell r="A10274" t="str">
            <v>GBPINR21MARFUT</v>
          </cell>
          <cell r="B10274">
            <v>2632963</v>
          </cell>
          <cell r="C10274">
            <v>44281</v>
          </cell>
        </row>
        <row r="10275">
          <cell r="A10275" t="str">
            <v>GBPINR21MAYFUT</v>
          </cell>
          <cell r="B10275">
            <v>320515</v>
          </cell>
          <cell r="C10275">
            <v>44343</v>
          </cell>
        </row>
        <row r="10276">
          <cell r="A10276" t="str">
            <v>GBPINR21NOVFUT</v>
          </cell>
          <cell r="B10276">
            <v>803075</v>
          </cell>
          <cell r="C10276">
            <v>44526</v>
          </cell>
        </row>
        <row r="10277">
          <cell r="A10277" t="str">
            <v>GBPINR21OCTFUT</v>
          </cell>
          <cell r="B10277">
            <v>354563</v>
          </cell>
          <cell r="C10277">
            <v>44496</v>
          </cell>
        </row>
        <row r="10278">
          <cell r="A10278" t="str">
            <v>GBPINR21SEPFUT</v>
          </cell>
          <cell r="B10278">
            <v>307971</v>
          </cell>
          <cell r="C10278">
            <v>44467</v>
          </cell>
        </row>
        <row r="10279">
          <cell r="A10279" t="str">
            <v>GBPINR22FEBFUT</v>
          </cell>
          <cell r="B10279">
            <v>2612995</v>
          </cell>
          <cell r="C10279">
            <v>44616</v>
          </cell>
        </row>
        <row r="10280">
          <cell r="A10280" t="str">
            <v>GBPINR22JANFUT</v>
          </cell>
          <cell r="B10280">
            <v>277251</v>
          </cell>
          <cell r="C10280">
            <v>44588</v>
          </cell>
        </row>
        <row r="10281">
          <cell r="A10281" t="str">
            <v>JPYINR21APRFUT</v>
          </cell>
          <cell r="B10281">
            <v>297731</v>
          </cell>
          <cell r="C10281">
            <v>44314</v>
          </cell>
        </row>
        <row r="10282">
          <cell r="A10282" t="str">
            <v>JPYINR21AUGFUT</v>
          </cell>
          <cell r="B10282">
            <v>1892867</v>
          </cell>
          <cell r="C10282">
            <v>44435</v>
          </cell>
        </row>
        <row r="10283">
          <cell r="A10283" t="str">
            <v>JPYINR21DECFUT</v>
          </cell>
          <cell r="B10283">
            <v>363523</v>
          </cell>
          <cell r="C10283">
            <v>44559</v>
          </cell>
        </row>
        <row r="10284">
          <cell r="A10284" t="str">
            <v>JPYINR21JULFUT</v>
          </cell>
          <cell r="B10284">
            <v>709123</v>
          </cell>
          <cell r="C10284">
            <v>44405</v>
          </cell>
        </row>
        <row r="10285">
          <cell r="A10285" t="str">
            <v>JPYINR21JUNFUT</v>
          </cell>
          <cell r="B10285">
            <v>412419</v>
          </cell>
          <cell r="C10285">
            <v>44375</v>
          </cell>
        </row>
        <row r="10286">
          <cell r="A10286" t="str">
            <v>JPYINR21MARFUT</v>
          </cell>
          <cell r="B10286">
            <v>2633475</v>
          </cell>
          <cell r="C10286">
            <v>44281</v>
          </cell>
        </row>
        <row r="10287">
          <cell r="A10287" t="str">
            <v>JPYINR21MAYFUT</v>
          </cell>
          <cell r="B10287">
            <v>321027</v>
          </cell>
          <cell r="C10287">
            <v>44343</v>
          </cell>
        </row>
        <row r="10288">
          <cell r="A10288" t="str">
            <v>JPYINR21NOVFUT</v>
          </cell>
          <cell r="B10288">
            <v>806403</v>
          </cell>
          <cell r="C10288">
            <v>44526</v>
          </cell>
        </row>
        <row r="10289">
          <cell r="A10289" t="str">
            <v>JPYINR21OCTFUT</v>
          </cell>
          <cell r="B10289">
            <v>406019</v>
          </cell>
          <cell r="C10289">
            <v>44496</v>
          </cell>
        </row>
        <row r="10290">
          <cell r="A10290" t="str">
            <v>JPYINR21SEPFUT</v>
          </cell>
          <cell r="B10290">
            <v>332291</v>
          </cell>
          <cell r="C10290">
            <v>44467</v>
          </cell>
        </row>
        <row r="10291">
          <cell r="A10291" t="str">
            <v>JPYINR22FEBFUT</v>
          </cell>
          <cell r="B10291">
            <v>2613507</v>
          </cell>
          <cell r="C10291">
            <v>44616</v>
          </cell>
        </row>
        <row r="10292">
          <cell r="A10292" t="str">
            <v>JPYINR22JANFUT</v>
          </cell>
          <cell r="B10292">
            <v>289027</v>
          </cell>
          <cell r="C10292">
            <v>44588</v>
          </cell>
        </row>
        <row r="10293">
          <cell r="A10293" t="str">
            <v>ONMIBOR21APRFUT</v>
          </cell>
          <cell r="B10293">
            <v>279555</v>
          </cell>
          <cell r="C10293">
            <v>44316</v>
          </cell>
        </row>
        <row r="10294">
          <cell r="A10294" t="str">
            <v>ONMIBOR21DECFUT</v>
          </cell>
          <cell r="B10294">
            <v>259075</v>
          </cell>
          <cell r="C10294">
            <v>44561</v>
          </cell>
        </row>
        <row r="10295">
          <cell r="A10295" t="str">
            <v>ONMIBOR21FEBFUT</v>
          </cell>
          <cell r="B10295">
            <v>275459</v>
          </cell>
          <cell r="C10295">
            <v>44253</v>
          </cell>
        </row>
        <row r="10296">
          <cell r="A10296" t="str">
            <v>ONMIBOR21JUNFUT</v>
          </cell>
          <cell r="B10296">
            <v>260611</v>
          </cell>
          <cell r="C10296">
            <v>44377</v>
          </cell>
        </row>
        <row r="10297">
          <cell r="A10297" t="str">
            <v>ONMIBOR21MARFUT</v>
          </cell>
          <cell r="B10297">
            <v>265219</v>
          </cell>
          <cell r="C10297">
            <v>44286</v>
          </cell>
        </row>
        <row r="10298">
          <cell r="A10298" t="str">
            <v>ONMIBOR21SEPFUT</v>
          </cell>
          <cell r="B10298">
            <v>262659</v>
          </cell>
          <cell r="C10298">
            <v>44469</v>
          </cell>
        </row>
        <row r="10299">
          <cell r="A10299" t="str">
            <v>USDINR21APRFUT</v>
          </cell>
          <cell r="B10299">
            <v>299011</v>
          </cell>
          <cell r="C10299">
            <v>44314</v>
          </cell>
        </row>
        <row r="10300">
          <cell r="A10300" t="str">
            <v>USDINR21AUGFUT</v>
          </cell>
          <cell r="B10300">
            <v>1893123</v>
          </cell>
          <cell r="C10300">
            <v>44435</v>
          </cell>
        </row>
        <row r="10301">
          <cell r="A10301" t="str">
            <v>USDINR21DECFUT</v>
          </cell>
          <cell r="B10301">
            <v>363779</v>
          </cell>
          <cell r="C10301">
            <v>44559</v>
          </cell>
        </row>
        <row r="10302">
          <cell r="A10302" t="str">
            <v>USDINR21JULFUT</v>
          </cell>
          <cell r="B10302">
            <v>709379</v>
          </cell>
          <cell r="C10302">
            <v>44405</v>
          </cell>
        </row>
        <row r="10303">
          <cell r="A10303" t="str">
            <v>USDINR21JUNFUT</v>
          </cell>
          <cell r="B10303">
            <v>412675</v>
          </cell>
          <cell r="C10303">
            <v>44375</v>
          </cell>
        </row>
        <row r="10304">
          <cell r="A10304" t="str">
            <v>USDINR21MARFUT</v>
          </cell>
          <cell r="B10304">
            <v>2633731</v>
          </cell>
          <cell r="C10304">
            <v>44281</v>
          </cell>
        </row>
        <row r="10305">
          <cell r="A10305" t="str">
            <v>USDINR21MAYFUT</v>
          </cell>
          <cell r="B10305">
            <v>321283</v>
          </cell>
          <cell r="C10305">
            <v>44343</v>
          </cell>
        </row>
        <row r="10306">
          <cell r="A10306" t="str">
            <v>USDINR21NOVFUT</v>
          </cell>
          <cell r="B10306">
            <v>830467</v>
          </cell>
          <cell r="C10306">
            <v>44526</v>
          </cell>
        </row>
        <row r="10307">
          <cell r="A10307" t="str">
            <v>USDINR21OCTFUT</v>
          </cell>
          <cell r="B10307">
            <v>417027</v>
          </cell>
          <cell r="C10307">
            <v>44496</v>
          </cell>
        </row>
        <row r="10308">
          <cell r="A10308" t="str">
            <v>USDINR21SEPFUT</v>
          </cell>
          <cell r="B10308">
            <v>346627</v>
          </cell>
          <cell r="C10308">
            <v>44467</v>
          </cell>
        </row>
        <row r="10309">
          <cell r="A10309" t="str">
            <v>USDINR22FEBFUT</v>
          </cell>
          <cell r="B10309">
            <v>2613763</v>
          </cell>
          <cell r="C10309">
            <v>44616</v>
          </cell>
        </row>
        <row r="10310">
          <cell r="A10310" t="str">
            <v>USDINR22JANFUT</v>
          </cell>
          <cell r="B10310">
            <v>289539</v>
          </cell>
          <cell r="C10310">
            <v>44588</v>
          </cell>
        </row>
        <row r="10311">
          <cell r="A10311" t="str">
            <v>USDINR28APR2127AUG21FUT</v>
          </cell>
          <cell r="B10311">
            <v>3</v>
          </cell>
          <cell r="C10311">
            <v>44314</v>
          </cell>
        </row>
        <row r="10312">
          <cell r="A10312" t="str">
            <v>AARTIIND21FEB1000CE</v>
          </cell>
          <cell r="B10312">
            <v>12630274</v>
          </cell>
          <cell r="C10312">
            <v>44252</v>
          </cell>
        </row>
        <row r="10313">
          <cell r="A10313" t="str">
            <v>AARTIIND21FEB1000PE</v>
          </cell>
          <cell r="B10313">
            <v>12630530</v>
          </cell>
          <cell r="C10313">
            <v>44252</v>
          </cell>
        </row>
        <row r="10314">
          <cell r="A10314" t="str">
            <v>AARTIIND21FEB1020CE</v>
          </cell>
          <cell r="B10314">
            <v>12630786</v>
          </cell>
          <cell r="C10314">
            <v>44252</v>
          </cell>
        </row>
        <row r="10315">
          <cell r="A10315" t="str">
            <v>AARTIIND21FEB1020PE</v>
          </cell>
          <cell r="B10315">
            <v>12631042</v>
          </cell>
          <cell r="C10315">
            <v>44252</v>
          </cell>
        </row>
        <row r="10316">
          <cell r="A10316" t="str">
            <v>AARTIIND21FEB1040CE</v>
          </cell>
          <cell r="B10316">
            <v>12631298</v>
          </cell>
          <cell r="C10316">
            <v>44252</v>
          </cell>
        </row>
        <row r="10317">
          <cell r="A10317" t="str">
            <v>AARTIIND21FEB1040PE</v>
          </cell>
          <cell r="B10317">
            <v>12631554</v>
          </cell>
          <cell r="C10317">
            <v>44252</v>
          </cell>
        </row>
        <row r="10318">
          <cell r="A10318" t="str">
            <v>AARTIIND21FEB1060CE</v>
          </cell>
          <cell r="B10318">
            <v>12631810</v>
          </cell>
          <cell r="C10318">
            <v>44252</v>
          </cell>
        </row>
        <row r="10319">
          <cell r="A10319" t="str">
            <v>AARTIIND21FEB1060PE</v>
          </cell>
          <cell r="B10319">
            <v>12632322</v>
          </cell>
          <cell r="C10319">
            <v>44252</v>
          </cell>
        </row>
        <row r="10320">
          <cell r="A10320" t="str">
            <v>AARTIIND21FEB1080CE</v>
          </cell>
          <cell r="B10320">
            <v>12632578</v>
          </cell>
          <cell r="C10320">
            <v>44252</v>
          </cell>
        </row>
        <row r="10321">
          <cell r="A10321" t="str">
            <v>AARTIIND21FEB1080PE</v>
          </cell>
          <cell r="B10321">
            <v>12633346</v>
          </cell>
          <cell r="C10321">
            <v>44252</v>
          </cell>
        </row>
        <row r="10322">
          <cell r="A10322" t="str">
            <v>AARTIIND21FEB1100CE</v>
          </cell>
          <cell r="B10322">
            <v>12633602</v>
          </cell>
          <cell r="C10322">
            <v>44252</v>
          </cell>
        </row>
        <row r="10323">
          <cell r="A10323" t="str">
            <v>AARTIIND21FEB1100PE</v>
          </cell>
          <cell r="B10323">
            <v>12633858</v>
          </cell>
          <cell r="C10323">
            <v>44252</v>
          </cell>
        </row>
        <row r="10324">
          <cell r="A10324" t="str">
            <v>AARTIIND21FEB1120CE</v>
          </cell>
          <cell r="B10324">
            <v>12634114</v>
          </cell>
          <cell r="C10324">
            <v>44252</v>
          </cell>
        </row>
        <row r="10325">
          <cell r="A10325" t="str">
            <v>AARTIIND21FEB1120PE</v>
          </cell>
          <cell r="B10325">
            <v>12634626</v>
          </cell>
          <cell r="C10325">
            <v>44252</v>
          </cell>
        </row>
        <row r="10326">
          <cell r="A10326" t="str">
            <v>AARTIIND21FEB1140CE</v>
          </cell>
          <cell r="B10326">
            <v>12635394</v>
          </cell>
          <cell r="C10326">
            <v>44252</v>
          </cell>
        </row>
        <row r="10327">
          <cell r="A10327" t="str">
            <v>AARTIIND21FEB1140PE</v>
          </cell>
          <cell r="B10327">
            <v>12635906</v>
          </cell>
          <cell r="C10327">
            <v>44252</v>
          </cell>
        </row>
        <row r="10328">
          <cell r="A10328" t="str">
            <v>AARTIIND21FEB1160CE</v>
          </cell>
          <cell r="B10328">
            <v>12636162</v>
          </cell>
          <cell r="C10328">
            <v>44252</v>
          </cell>
        </row>
        <row r="10329">
          <cell r="A10329" t="str">
            <v>AARTIIND21FEB1160PE</v>
          </cell>
          <cell r="B10329">
            <v>12636418</v>
          </cell>
          <cell r="C10329">
            <v>44252</v>
          </cell>
        </row>
        <row r="10330">
          <cell r="A10330" t="str">
            <v>AARTIIND21FEB1180CE</v>
          </cell>
          <cell r="B10330">
            <v>12636674</v>
          </cell>
          <cell r="C10330">
            <v>44252</v>
          </cell>
        </row>
        <row r="10331">
          <cell r="A10331" t="str">
            <v>AARTIIND21FEB1180PE</v>
          </cell>
          <cell r="B10331">
            <v>12636930</v>
          </cell>
          <cell r="C10331">
            <v>44252</v>
          </cell>
        </row>
        <row r="10332">
          <cell r="A10332" t="str">
            <v>AARTIIND21FEB1200CE</v>
          </cell>
          <cell r="B10332">
            <v>12637186</v>
          </cell>
          <cell r="C10332">
            <v>44252</v>
          </cell>
        </row>
        <row r="10333">
          <cell r="A10333" t="str">
            <v>AARTIIND21FEB1200PE</v>
          </cell>
          <cell r="B10333">
            <v>12637698</v>
          </cell>
          <cell r="C10333">
            <v>44252</v>
          </cell>
        </row>
        <row r="10334">
          <cell r="A10334" t="str">
            <v>AARTIIND21FEB1220CE</v>
          </cell>
          <cell r="B10334">
            <v>12637954</v>
          </cell>
          <cell r="C10334">
            <v>44252</v>
          </cell>
        </row>
        <row r="10335">
          <cell r="A10335" t="str">
            <v>AARTIIND21FEB1220PE</v>
          </cell>
          <cell r="B10335">
            <v>12638210</v>
          </cell>
          <cell r="C10335">
            <v>44252</v>
          </cell>
        </row>
        <row r="10336">
          <cell r="A10336" t="str">
            <v>AARTIIND21FEB1240CE</v>
          </cell>
          <cell r="B10336">
            <v>12638466</v>
          </cell>
          <cell r="C10336">
            <v>44252</v>
          </cell>
        </row>
        <row r="10337">
          <cell r="A10337" t="str">
            <v>AARTIIND21FEB1240PE</v>
          </cell>
          <cell r="B10337">
            <v>12638722</v>
          </cell>
          <cell r="C10337">
            <v>44252</v>
          </cell>
        </row>
        <row r="10338">
          <cell r="A10338" t="str">
            <v>AARTIIND21FEB1260CE</v>
          </cell>
          <cell r="B10338">
            <v>12638978</v>
          </cell>
          <cell r="C10338">
            <v>44252</v>
          </cell>
        </row>
        <row r="10339">
          <cell r="A10339" t="str">
            <v>AARTIIND21FEB1260PE</v>
          </cell>
          <cell r="B10339">
            <v>12639234</v>
          </cell>
          <cell r="C10339">
            <v>44252</v>
          </cell>
        </row>
        <row r="10340">
          <cell r="A10340" t="str">
            <v>AARTIIND21FEB1280CE</v>
          </cell>
          <cell r="B10340">
            <v>12639490</v>
          </cell>
          <cell r="C10340">
            <v>44252</v>
          </cell>
        </row>
        <row r="10341">
          <cell r="A10341" t="str">
            <v>AARTIIND21FEB1280PE</v>
          </cell>
          <cell r="B10341">
            <v>12640258</v>
          </cell>
          <cell r="C10341">
            <v>44252</v>
          </cell>
        </row>
        <row r="10342">
          <cell r="A10342" t="str">
            <v>AARTIIND21FEB1300CE</v>
          </cell>
          <cell r="B10342">
            <v>12640514</v>
          </cell>
          <cell r="C10342">
            <v>44252</v>
          </cell>
        </row>
        <row r="10343">
          <cell r="A10343" t="str">
            <v>AARTIIND21FEB1300PE</v>
          </cell>
          <cell r="B10343">
            <v>12640770</v>
          </cell>
          <cell r="C10343">
            <v>44252</v>
          </cell>
        </row>
        <row r="10344">
          <cell r="A10344" t="str">
            <v>AARTIIND21FEB1320CE</v>
          </cell>
          <cell r="B10344">
            <v>12641026</v>
          </cell>
          <cell r="C10344">
            <v>44252</v>
          </cell>
        </row>
        <row r="10345">
          <cell r="A10345" t="str">
            <v>AARTIIND21FEB1320PE</v>
          </cell>
          <cell r="B10345">
            <v>12641282</v>
          </cell>
          <cell r="C10345">
            <v>44252</v>
          </cell>
        </row>
        <row r="10346">
          <cell r="A10346" t="str">
            <v>AARTIIND21FEB1340CE</v>
          </cell>
          <cell r="B10346">
            <v>12641538</v>
          </cell>
          <cell r="C10346">
            <v>44252</v>
          </cell>
        </row>
        <row r="10347">
          <cell r="A10347" t="str">
            <v>AARTIIND21FEB1340PE</v>
          </cell>
          <cell r="B10347">
            <v>12641794</v>
          </cell>
          <cell r="C10347">
            <v>44252</v>
          </cell>
        </row>
        <row r="10348">
          <cell r="A10348" t="str">
            <v>AARTIIND21FEB1360CE</v>
          </cell>
          <cell r="B10348">
            <v>12642050</v>
          </cell>
          <cell r="C10348">
            <v>44252</v>
          </cell>
        </row>
        <row r="10349">
          <cell r="A10349" t="str">
            <v>AARTIIND21FEB1360PE</v>
          </cell>
          <cell r="B10349">
            <v>12642306</v>
          </cell>
          <cell r="C10349">
            <v>44252</v>
          </cell>
        </row>
        <row r="10350">
          <cell r="A10350" t="str">
            <v>AARTIIND21FEB1380CE</v>
          </cell>
          <cell r="B10350">
            <v>12642562</v>
          </cell>
          <cell r="C10350">
            <v>44252</v>
          </cell>
        </row>
        <row r="10351">
          <cell r="A10351" t="str">
            <v>AARTIIND21FEB1380PE</v>
          </cell>
          <cell r="B10351">
            <v>12642818</v>
          </cell>
          <cell r="C10351">
            <v>44252</v>
          </cell>
        </row>
        <row r="10352">
          <cell r="A10352" t="str">
            <v>AARTIIND21FEB1400CE</v>
          </cell>
          <cell r="B10352">
            <v>12643074</v>
          </cell>
          <cell r="C10352">
            <v>44252</v>
          </cell>
        </row>
        <row r="10353">
          <cell r="A10353" t="str">
            <v>AARTIIND21FEB1400PE</v>
          </cell>
          <cell r="B10353">
            <v>12643586</v>
          </cell>
          <cell r="C10353">
            <v>44252</v>
          </cell>
        </row>
        <row r="10354">
          <cell r="A10354" t="str">
            <v>AARTIIND21FEB1420CE</v>
          </cell>
          <cell r="B10354">
            <v>12643842</v>
          </cell>
          <cell r="C10354">
            <v>44252</v>
          </cell>
        </row>
        <row r="10355">
          <cell r="A10355" t="str">
            <v>AARTIIND21FEB1420PE</v>
          </cell>
          <cell r="B10355">
            <v>12644098</v>
          </cell>
          <cell r="C10355">
            <v>44252</v>
          </cell>
        </row>
        <row r="10356">
          <cell r="A10356" t="str">
            <v>AARTIIND21FEB1440CE</v>
          </cell>
          <cell r="B10356">
            <v>12644354</v>
          </cell>
          <cell r="C10356">
            <v>44252</v>
          </cell>
        </row>
        <row r="10357">
          <cell r="A10357" t="str">
            <v>AARTIIND21FEB1440PE</v>
          </cell>
          <cell r="B10357">
            <v>12644610</v>
          </cell>
          <cell r="C10357">
            <v>44252</v>
          </cell>
        </row>
        <row r="10358">
          <cell r="A10358" t="str">
            <v>AARTIIND21FEB1460CE</v>
          </cell>
          <cell r="B10358">
            <v>12644866</v>
          </cell>
          <cell r="C10358">
            <v>44252</v>
          </cell>
        </row>
        <row r="10359">
          <cell r="A10359" t="str">
            <v>AARTIIND21FEB1460PE</v>
          </cell>
          <cell r="B10359">
            <v>12645122</v>
          </cell>
          <cell r="C10359">
            <v>44252</v>
          </cell>
        </row>
        <row r="10360">
          <cell r="A10360" t="str">
            <v>AARTIIND21FEB1480CE</v>
          </cell>
          <cell r="B10360">
            <v>12645378</v>
          </cell>
          <cell r="C10360">
            <v>44252</v>
          </cell>
        </row>
        <row r="10361">
          <cell r="A10361" t="str">
            <v>AARTIIND21FEB1480PE</v>
          </cell>
          <cell r="B10361">
            <v>12645634</v>
          </cell>
          <cell r="C10361">
            <v>44252</v>
          </cell>
        </row>
        <row r="10362">
          <cell r="A10362" t="str">
            <v>AARTIIND21FEB1500CE</v>
          </cell>
          <cell r="B10362">
            <v>12645890</v>
          </cell>
          <cell r="C10362">
            <v>44252</v>
          </cell>
        </row>
        <row r="10363">
          <cell r="A10363" t="str">
            <v>AARTIIND21FEB1500PE</v>
          </cell>
          <cell r="B10363">
            <v>12646402</v>
          </cell>
          <cell r="C10363">
            <v>44252</v>
          </cell>
        </row>
        <row r="10364">
          <cell r="A10364" t="str">
            <v>AARTIIND21FEB1520CE</v>
          </cell>
          <cell r="B10364">
            <v>12646658</v>
          </cell>
          <cell r="C10364">
            <v>44252</v>
          </cell>
        </row>
        <row r="10365">
          <cell r="A10365" t="str">
            <v>AARTIIND21FEB1520PE</v>
          </cell>
          <cell r="B10365">
            <v>12646914</v>
          </cell>
          <cell r="C10365">
            <v>44252</v>
          </cell>
        </row>
        <row r="10366">
          <cell r="A10366" t="str">
            <v>AARTIIND21FEB1540CE</v>
          </cell>
          <cell r="B10366">
            <v>12647170</v>
          </cell>
          <cell r="C10366">
            <v>44252</v>
          </cell>
        </row>
        <row r="10367">
          <cell r="A10367" t="str">
            <v>AARTIIND21FEB1540PE</v>
          </cell>
          <cell r="B10367">
            <v>12647938</v>
          </cell>
          <cell r="C10367">
            <v>44252</v>
          </cell>
        </row>
        <row r="10368">
          <cell r="A10368" t="str">
            <v>AARTIIND21FEB1560CE</v>
          </cell>
          <cell r="B10368">
            <v>12648194</v>
          </cell>
          <cell r="C10368">
            <v>44252</v>
          </cell>
        </row>
        <row r="10369">
          <cell r="A10369" t="str">
            <v>AARTIIND21FEB1560PE</v>
          </cell>
          <cell r="B10369">
            <v>12648962</v>
          </cell>
          <cell r="C10369">
            <v>44252</v>
          </cell>
        </row>
        <row r="10370">
          <cell r="A10370" t="str">
            <v>AARTIIND21FEB1580CE</v>
          </cell>
          <cell r="B10370">
            <v>12649218</v>
          </cell>
          <cell r="C10370">
            <v>44252</v>
          </cell>
        </row>
        <row r="10371">
          <cell r="A10371" t="str">
            <v>AARTIIND21FEB1580PE</v>
          </cell>
          <cell r="B10371">
            <v>12649474</v>
          </cell>
          <cell r="C10371">
            <v>44252</v>
          </cell>
        </row>
        <row r="10372">
          <cell r="A10372" t="str">
            <v>AARTIIND21FEB1600CE</v>
          </cell>
          <cell r="B10372">
            <v>12649730</v>
          </cell>
          <cell r="C10372">
            <v>44252</v>
          </cell>
        </row>
        <row r="10373">
          <cell r="A10373" t="str">
            <v>AARTIIND21FEB1600PE</v>
          </cell>
          <cell r="B10373">
            <v>12649986</v>
          </cell>
          <cell r="C10373">
            <v>44252</v>
          </cell>
        </row>
        <row r="10374">
          <cell r="A10374" t="str">
            <v>AARTIIND21FEB880CE</v>
          </cell>
          <cell r="B10374">
            <v>12627202</v>
          </cell>
          <cell r="C10374">
            <v>44252</v>
          </cell>
        </row>
        <row r="10375">
          <cell r="A10375" t="str">
            <v>AARTIIND21FEB880PE</v>
          </cell>
          <cell r="B10375">
            <v>12627458</v>
          </cell>
          <cell r="C10375">
            <v>44252</v>
          </cell>
        </row>
        <row r="10376">
          <cell r="A10376" t="str">
            <v>AARTIIND21FEB900CE</v>
          </cell>
          <cell r="B10376">
            <v>12627714</v>
          </cell>
          <cell r="C10376">
            <v>44252</v>
          </cell>
        </row>
        <row r="10377">
          <cell r="A10377" t="str">
            <v>AARTIIND21FEB900PE</v>
          </cell>
          <cell r="B10377">
            <v>12627970</v>
          </cell>
          <cell r="C10377">
            <v>44252</v>
          </cell>
        </row>
        <row r="10378">
          <cell r="A10378" t="str">
            <v>AARTIIND21FEB920CE</v>
          </cell>
          <cell r="B10378">
            <v>12628226</v>
          </cell>
          <cell r="C10378">
            <v>44252</v>
          </cell>
        </row>
        <row r="10379">
          <cell r="A10379" t="str">
            <v>AARTIIND21FEB920PE</v>
          </cell>
          <cell r="B10379">
            <v>12628482</v>
          </cell>
          <cell r="C10379">
            <v>44252</v>
          </cell>
        </row>
        <row r="10380">
          <cell r="A10380" t="str">
            <v>AARTIIND21FEB940CE</v>
          </cell>
          <cell r="B10380">
            <v>12628738</v>
          </cell>
          <cell r="C10380">
            <v>44252</v>
          </cell>
        </row>
        <row r="10381">
          <cell r="A10381" t="str">
            <v>AARTIIND21FEB940PE</v>
          </cell>
          <cell r="B10381">
            <v>12628994</v>
          </cell>
          <cell r="C10381">
            <v>44252</v>
          </cell>
        </row>
        <row r="10382">
          <cell r="A10382" t="str">
            <v>AARTIIND21FEB960CE</v>
          </cell>
          <cell r="B10382">
            <v>12629250</v>
          </cell>
          <cell r="C10382">
            <v>44252</v>
          </cell>
        </row>
        <row r="10383">
          <cell r="A10383" t="str">
            <v>AARTIIND21FEB960PE</v>
          </cell>
          <cell r="B10383">
            <v>12629506</v>
          </cell>
          <cell r="C10383">
            <v>44252</v>
          </cell>
        </row>
        <row r="10384">
          <cell r="A10384" t="str">
            <v>AARTIIND21FEB980CE</v>
          </cell>
          <cell r="B10384">
            <v>12629762</v>
          </cell>
          <cell r="C10384">
            <v>44252</v>
          </cell>
        </row>
        <row r="10385">
          <cell r="A10385" t="str">
            <v>AARTIIND21FEB980PE</v>
          </cell>
          <cell r="B10385">
            <v>12630018</v>
          </cell>
          <cell r="C10385">
            <v>44252</v>
          </cell>
        </row>
        <row r="10386">
          <cell r="A10386" t="str">
            <v>AARTIIND21MAR1000CE</v>
          </cell>
          <cell r="B10386">
            <v>12663554</v>
          </cell>
          <cell r="C10386">
            <v>44280</v>
          </cell>
        </row>
        <row r="10387">
          <cell r="A10387" t="str">
            <v>AARTIIND21MAR1000PE</v>
          </cell>
          <cell r="B10387">
            <v>12663810</v>
          </cell>
          <cell r="C10387">
            <v>44280</v>
          </cell>
        </row>
        <row r="10388">
          <cell r="A10388" t="str">
            <v>AARTIIND21MAR1020CE</v>
          </cell>
          <cell r="B10388">
            <v>12664066</v>
          </cell>
          <cell r="C10388">
            <v>44280</v>
          </cell>
        </row>
        <row r="10389">
          <cell r="A10389" t="str">
            <v>AARTIIND21MAR1020PE</v>
          </cell>
          <cell r="B10389">
            <v>12664578</v>
          </cell>
          <cell r="C10389">
            <v>44280</v>
          </cell>
        </row>
        <row r="10390">
          <cell r="A10390" t="str">
            <v>AARTIIND21MAR1040CE</v>
          </cell>
          <cell r="B10390">
            <v>12665346</v>
          </cell>
          <cell r="C10390">
            <v>44280</v>
          </cell>
        </row>
        <row r="10391">
          <cell r="A10391" t="str">
            <v>AARTIIND21MAR1040PE</v>
          </cell>
          <cell r="B10391">
            <v>12665602</v>
          </cell>
          <cell r="C10391">
            <v>44280</v>
          </cell>
        </row>
        <row r="10392">
          <cell r="A10392" t="str">
            <v>AARTIIND21MAR1060CE</v>
          </cell>
          <cell r="B10392">
            <v>12665858</v>
          </cell>
          <cell r="C10392">
            <v>44280</v>
          </cell>
        </row>
        <row r="10393">
          <cell r="A10393" t="str">
            <v>AARTIIND21MAR1060PE</v>
          </cell>
          <cell r="B10393">
            <v>12666114</v>
          </cell>
          <cell r="C10393">
            <v>44280</v>
          </cell>
        </row>
        <row r="10394">
          <cell r="A10394" t="str">
            <v>AARTIIND21MAR1080CE</v>
          </cell>
          <cell r="B10394">
            <v>12666370</v>
          </cell>
          <cell r="C10394">
            <v>44280</v>
          </cell>
        </row>
        <row r="10395">
          <cell r="A10395" t="str">
            <v>AARTIIND21MAR1080PE</v>
          </cell>
          <cell r="B10395">
            <v>12666626</v>
          </cell>
          <cell r="C10395">
            <v>44280</v>
          </cell>
        </row>
        <row r="10396">
          <cell r="A10396" t="str">
            <v>AARTIIND21MAR1100CE</v>
          </cell>
          <cell r="B10396">
            <v>12666882</v>
          </cell>
          <cell r="C10396">
            <v>44280</v>
          </cell>
        </row>
        <row r="10397">
          <cell r="A10397" t="str">
            <v>AARTIIND21MAR1100PE</v>
          </cell>
          <cell r="B10397">
            <v>12667138</v>
          </cell>
          <cell r="C10397">
            <v>44280</v>
          </cell>
        </row>
        <row r="10398">
          <cell r="A10398" t="str">
            <v>AARTIIND21MAR1120CE</v>
          </cell>
          <cell r="B10398">
            <v>12667394</v>
          </cell>
          <cell r="C10398">
            <v>44280</v>
          </cell>
        </row>
        <row r="10399">
          <cell r="A10399" t="str">
            <v>AARTIIND21MAR1120PE</v>
          </cell>
          <cell r="B10399">
            <v>12667650</v>
          </cell>
          <cell r="C10399">
            <v>44280</v>
          </cell>
        </row>
        <row r="10400">
          <cell r="A10400" t="str">
            <v>AARTIIND21MAR1140CE</v>
          </cell>
          <cell r="B10400">
            <v>12667906</v>
          </cell>
          <cell r="C10400">
            <v>44280</v>
          </cell>
        </row>
        <row r="10401">
          <cell r="A10401" t="str">
            <v>AARTIIND21MAR1140PE</v>
          </cell>
          <cell r="B10401">
            <v>12668162</v>
          </cell>
          <cell r="C10401">
            <v>44280</v>
          </cell>
        </row>
        <row r="10402">
          <cell r="A10402" t="str">
            <v>AARTIIND21MAR1160CE</v>
          </cell>
          <cell r="B10402">
            <v>12668418</v>
          </cell>
          <cell r="C10402">
            <v>44280</v>
          </cell>
        </row>
        <row r="10403">
          <cell r="A10403" t="str">
            <v>AARTIIND21MAR1160PE</v>
          </cell>
          <cell r="B10403">
            <v>12668674</v>
          </cell>
          <cell r="C10403">
            <v>44280</v>
          </cell>
        </row>
        <row r="10404">
          <cell r="A10404" t="str">
            <v>AARTIIND21MAR1180CE</v>
          </cell>
          <cell r="B10404">
            <v>12668930</v>
          </cell>
          <cell r="C10404">
            <v>44280</v>
          </cell>
        </row>
        <row r="10405">
          <cell r="A10405" t="str">
            <v>AARTIIND21MAR1180PE</v>
          </cell>
          <cell r="B10405">
            <v>12669186</v>
          </cell>
          <cell r="C10405">
            <v>44280</v>
          </cell>
        </row>
        <row r="10406">
          <cell r="A10406" t="str">
            <v>AARTIIND21MAR1200CE</v>
          </cell>
          <cell r="B10406">
            <v>12669954</v>
          </cell>
          <cell r="C10406">
            <v>44280</v>
          </cell>
        </row>
        <row r="10407">
          <cell r="A10407" t="str">
            <v>AARTIIND21MAR1200PE</v>
          </cell>
          <cell r="B10407">
            <v>12670210</v>
          </cell>
          <cell r="C10407">
            <v>44280</v>
          </cell>
        </row>
        <row r="10408">
          <cell r="A10408" t="str">
            <v>AARTIIND21MAR1220CE</v>
          </cell>
          <cell r="B10408">
            <v>12670466</v>
          </cell>
          <cell r="C10408">
            <v>44280</v>
          </cell>
        </row>
        <row r="10409">
          <cell r="A10409" t="str">
            <v>AARTIIND21MAR1220PE</v>
          </cell>
          <cell r="B10409">
            <v>12671490</v>
          </cell>
          <cell r="C10409">
            <v>44280</v>
          </cell>
        </row>
        <row r="10410">
          <cell r="A10410" t="str">
            <v>AARTIIND21MAR1240CE</v>
          </cell>
          <cell r="B10410">
            <v>12671746</v>
          </cell>
          <cell r="C10410">
            <v>44280</v>
          </cell>
        </row>
        <row r="10411">
          <cell r="A10411" t="str">
            <v>AARTIIND21MAR1240PE</v>
          </cell>
          <cell r="B10411">
            <v>12672002</v>
          </cell>
          <cell r="C10411">
            <v>44280</v>
          </cell>
        </row>
        <row r="10412">
          <cell r="A10412" t="str">
            <v>AARTIIND21MAR1260CE</v>
          </cell>
          <cell r="B10412">
            <v>12672258</v>
          </cell>
          <cell r="C10412">
            <v>44280</v>
          </cell>
        </row>
        <row r="10413">
          <cell r="A10413" t="str">
            <v>AARTIIND21MAR1260PE</v>
          </cell>
          <cell r="B10413">
            <v>12672514</v>
          </cell>
          <cell r="C10413">
            <v>44280</v>
          </cell>
        </row>
        <row r="10414">
          <cell r="A10414" t="str">
            <v>AARTIIND21MAR1280CE</v>
          </cell>
          <cell r="B10414">
            <v>12672770</v>
          </cell>
          <cell r="C10414">
            <v>44280</v>
          </cell>
        </row>
        <row r="10415">
          <cell r="A10415" t="str">
            <v>AARTIIND21MAR1280PE</v>
          </cell>
          <cell r="B10415">
            <v>12673026</v>
          </cell>
          <cell r="C10415">
            <v>44280</v>
          </cell>
        </row>
        <row r="10416">
          <cell r="A10416" t="str">
            <v>AARTIIND21MAR1300CE</v>
          </cell>
          <cell r="B10416">
            <v>12673282</v>
          </cell>
          <cell r="C10416">
            <v>44280</v>
          </cell>
        </row>
        <row r="10417">
          <cell r="A10417" t="str">
            <v>AARTIIND21MAR1300PE</v>
          </cell>
          <cell r="B10417">
            <v>12673538</v>
          </cell>
          <cell r="C10417">
            <v>44280</v>
          </cell>
        </row>
        <row r="10418">
          <cell r="A10418" t="str">
            <v>AARTIIND21MAR1320CE</v>
          </cell>
          <cell r="B10418">
            <v>12673794</v>
          </cell>
          <cell r="C10418">
            <v>44280</v>
          </cell>
        </row>
        <row r="10419">
          <cell r="A10419" t="str">
            <v>AARTIIND21MAR1320PE</v>
          </cell>
          <cell r="B10419">
            <v>12674050</v>
          </cell>
          <cell r="C10419">
            <v>44280</v>
          </cell>
        </row>
        <row r="10420">
          <cell r="A10420" t="str">
            <v>AARTIIND21MAR1340CE</v>
          </cell>
          <cell r="B10420">
            <v>12674306</v>
          </cell>
          <cell r="C10420">
            <v>44280</v>
          </cell>
        </row>
        <row r="10421">
          <cell r="A10421" t="str">
            <v>AARTIIND21MAR1340PE</v>
          </cell>
          <cell r="B10421">
            <v>12674818</v>
          </cell>
          <cell r="C10421">
            <v>44280</v>
          </cell>
        </row>
        <row r="10422">
          <cell r="A10422" t="str">
            <v>AARTIIND21MAR1360CE</v>
          </cell>
          <cell r="B10422">
            <v>12675074</v>
          </cell>
          <cell r="C10422">
            <v>44280</v>
          </cell>
        </row>
        <row r="10423">
          <cell r="A10423" t="str">
            <v>AARTIIND21MAR1360PE</v>
          </cell>
          <cell r="B10423">
            <v>12676354</v>
          </cell>
          <cell r="C10423">
            <v>44280</v>
          </cell>
        </row>
        <row r="10424">
          <cell r="A10424" t="str">
            <v>AARTIIND21MAR1380CE</v>
          </cell>
          <cell r="B10424">
            <v>12676610</v>
          </cell>
          <cell r="C10424">
            <v>44280</v>
          </cell>
        </row>
        <row r="10425">
          <cell r="A10425" t="str">
            <v>AARTIIND21MAR1380PE</v>
          </cell>
          <cell r="B10425">
            <v>12676866</v>
          </cell>
          <cell r="C10425">
            <v>44280</v>
          </cell>
        </row>
        <row r="10426">
          <cell r="A10426" t="str">
            <v>AARTIIND21MAR1400CE</v>
          </cell>
          <cell r="B10426">
            <v>12677122</v>
          </cell>
          <cell r="C10426">
            <v>44280</v>
          </cell>
        </row>
        <row r="10427">
          <cell r="A10427" t="str">
            <v>AARTIIND21MAR1400PE</v>
          </cell>
          <cell r="B10427">
            <v>12677890</v>
          </cell>
          <cell r="C10427">
            <v>44280</v>
          </cell>
        </row>
        <row r="10428">
          <cell r="A10428" t="str">
            <v>AARTIIND21MAR1420CE</v>
          </cell>
          <cell r="B10428">
            <v>12678146</v>
          </cell>
          <cell r="C10428">
            <v>44280</v>
          </cell>
        </row>
        <row r="10429">
          <cell r="A10429" t="str">
            <v>AARTIIND21MAR1420PE</v>
          </cell>
          <cell r="B10429">
            <v>12678402</v>
          </cell>
          <cell r="C10429">
            <v>44280</v>
          </cell>
        </row>
        <row r="10430">
          <cell r="A10430" t="str">
            <v>AARTIIND21MAR1440CE</v>
          </cell>
          <cell r="B10430">
            <v>12678658</v>
          </cell>
          <cell r="C10430">
            <v>44280</v>
          </cell>
        </row>
        <row r="10431">
          <cell r="A10431" t="str">
            <v>AARTIIND21MAR1440PE</v>
          </cell>
          <cell r="B10431">
            <v>12678914</v>
          </cell>
          <cell r="C10431">
            <v>44280</v>
          </cell>
        </row>
        <row r="10432">
          <cell r="A10432" t="str">
            <v>AARTIIND21MAR1460CE</v>
          </cell>
          <cell r="B10432">
            <v>12679170</v>
          </cell>
          <cell r="C10432">
            <v>44280</v>
          </cell>
        </row>
        <row r="10433">
          <cell r="A10433" t="str">
            <v>AARTIIND21MAR1460PE</v>
          </cell>
          <cell r="B10433">
            <v>12679426</v>
          </cell>
          <cell r="C10433">
            <v>44280</v>
          </cell>
        </row>
        <row r="10434">
          <cell r="A10434" t="str">
            <v>AARTIIND21MAR1480CE</v>
          </cell>
          <cell r="B10434">
            <v>12679682</v>
          </cell>
          <cell r="C10434">
            <v>44280</v>
          </cell>
        </row>
        <row r="10435">
          <cell r="A10435" t="str">
            <v>AARTIIND21MAR1480PE</v>
          </cell>
          <cell r="B10435">
            <v>12679938</v>
          </cell>
          <cell r="C10435">
            <v>44280</v>
          </cell>
        </row>
        <row r="10436">
          <cell r="A10436" t="str">
            <v>AARTIIND21MAR1500CE</v>
          </cell>
          <cell r="B10436">
            <v>12680194</v>
          </cell>
          <cell r="C10436">
            <v>44280</v>
          </cell>
        </row>
        <row r="10437">
          <cell r="A10437" t="str">
            <v>AARTIIND21MAR1500PE</v>
          </cell>
          <cell r="B10437">
            <v>12680962</v>
          </cell>
          <cell r="C10437">
            <v>44280</v>
          </cell>
        </row>
        <row r="10438">
          <cell r="A10438" t="str">
            <v>AARTIIND21MAR1520CE</v>
          </cell>
          <cell r="B10438">
            <v>12681218</v>
          </cell>
          <cell r="C10438">
            <v>44280</v>
          </cell>
        </row>
        <row r="10439">
          <cell r="A10439" t="str">
            <v>AARTIIND21MAR1520PE</v>
          </cell>
          <cell r="B10439">
            <v>12681474</v>
          </cell>
          <cell r="C10439">
            <v>44280</v>
          </cell>
        </row>
        <row r="10440">
          <cell r="A10440" t="str">
            <v>AARTIIND21MAR1540CE</v>
          </cell>
          <cell r="B10440">
            <v>12681730</v>
          </cell>
          <cell r="C10440">
            <v>44280</v>
          </cell>
        </row>
        <row r="10441">
          <cell r="A10441" t="str">
            <v>AARTIIND21MAR1540PE</v>
          </cell>
          <cell r="B10441">
            <v>12681986</v>
          </cell>
          <cell r="C10441">
            <v>44280</v>
          </cell>
        </row>
        <row r="10442">
          <cell r="A10442" t="str">
            <v>AARTIIND21MAR1560CE</v>
          </cell>
          <cell r="B10442">
            <v>12682242</v>
          </cell>
          <cell r="C10442">
            <v>44280</v>
          </cell>
        </row>
        <row r="10443">
          <cell r="A10443" t="str">
            <v>AARTIIND21MAR1560PE</v>
          </cell>
          <cell r="B10443">
            <v>12682498</v>
          </cell>
          <cell r="C10443">
            <v>44280</v>
          </cell>
        </row>
        <row r="10444">
          <cell r="A10444" t="str">
            <v>AARTIIND21MAR1580CE</v>
          </cell>
          <cell r="B10444">
            <v>12682754</v>
          </cell>
          <cell r="C10444">
            <v>44280</v>
          </cell>
        </row>
        <row r="10445">
          <cell r="A10445" t="str">
            <v>AARTIIND21MAR1580PE</v>
          </cell>
          <cell r="B10445">
            <v>12683010</v>
          </cell>
          <cell r="C10445">
            <v>44280</v>
          </cell>
        </row>
        <row r="10446">
          <cell r="A10446" t="str">
            <v>AARTIIND21MAR1600CE</v>
          </cell>
          <cell r="B10446">
            <v>12683266</v>
          </cell>
          <cell r="C10446">
            <v>44280</v>
          </cell>
        </row>
        <row r="10447">
          <cell r="A10447" t="str">
            <v>AARTIIND21MAR1600PE</v>
          </cell>
          <cell r="B10447">
            <v>12684290</v>
          </cell>
          <cell r="C10447">
            <v>44280</v>
          </cell>
        </row>
        <row r="10448">
          <cell r="A10448" t="str">
            <v>AARTIIND21MAR880CE</v>
          </cell>
          <cell r="B10448">
            <v>12660482</v>
          </cell>
          <cell r="C10448">
            <v>44280</v>
          </cell>
        </row>
        <row r="10449">
          <cell r="A10449" t="str">
            <v>AARTIIND21MAR880PE</v>
          </cell>
          <cell r="B10449">
            <v>12660738</v>
          </cell>
          <cell r="C10449">
            <v>44280</v>
          </cell>
        </row>
        <row r="10450">
          <cell r="A10450" t="str">
            <v>AARTIIND21MAR900CE</v>
          </cell>
          <cell r="B10450">
            <v>12660994</v>
          </cell>
          <cell r="C10450">
            <v>44280</v>
          </cell>
        </row>
        <row r="10451">
          <cell r="A10451" t="str">
            <v>AARTIIND21MAR900PE</v>
          </cell>
          <cell r="B10451">
            <v>12661250</v>
          </cell>
          <cell r="C10451">
            <v>44280</v>
          </cell>
        </row>
        <row r="10452">
          <cell r="A10452" t="str">
            <v>AARTIIND21MAR920CE</v>
          </cell>
          <cell r="B10452">
            <v>12661506</v>
          </cell>
          <cell r="C10452">
            <v>44280</v>
          </cell>
        </row>
        <row r="10453">
          <cell r="A10453" t="str">
            <v>AARTIIND21MAR920PE</v>
          </cell>
          <cell r="B10453">
            <v>12661762</v>
          </cell>
          <cell r="C10453">
            <v>44280</v>
          </cell>
        </row>
        <row r="10454">
          <cell r="A10454" t="str">
            <v>AARTIIND21MAR940CE</v>
          </cell>
          <cell r="B10454">
            <v>12662018</v>
          </cell>
          <cell r="C10454">
            <v>44280</v>
          </cell>
        </row>
        <row r="10455">
          <cell r="A10455" t="str">
            <v>AARTIIND21MAR940PE</v>
          </cell>
          <cell r="B10455">
            <v>12662274</v>
          </cell>
          <cell r="C10455">
            <v>44280</v>
          </cell>
        </row>
        <row r="10456">
          <cell r="A10456" t="str">
            <v>AARTIIND21MAR960CE</v>
          </cell>
          <cell r="B10456">
            <v>12662530</v>
          </cell>
          <cell r="C10456">
            <v>44280</v>
          </cell>
        </row>
        <row r="10457">
          <cell r="A10457" t="str">
            <v>AARTIIND21MAR960PE</v>
          </cell>
          <cell r="B10457">
            <v>12662786</v>
          </cell>
          <cell r="C10457">
            <v>44280</v>
          </cell>
        </row>
        <row r="10458">
          <cell r="A10458" t="str">
            <v>AARTIIND21MAR980CE</v>
          </cell>
          <cell r="B10458">
            <v>12663042</v>
          </cell>
          <cell r="C10458">
            <v>44280</v>
          </cell>
        </row>
        <row r="10459">
          <cell r="A10459" t="str">
            <v>AARTIIND21MAR980PE</v>
          </cell>
          <cell r="B10459">
            <v>12663298</v>
          </cell>
          <cell r="C10459">
            <v>44280</v>
          </cell>
        </row>
        <row r="10460">
          <cell r="A10460" t="str">
            <v>AARTIIND21APR1000CE</v>
          </cell>
          <cell r="B10460">
            <v>17085442</v>
          </cell>
          <cell r="C10460">
            <v>44315</v>
          </cell>
        </row>
        <row r="10461">
          <cell r="A10461" t="str">
            <v>AARTIIND21APR1000PE</v>
          </cell>
          <cell r="B10461">
            <v>17085698</v>
          </cell>
          <cell r="C10461">
            <v>44315</v>
          </cell>
        </row>
        <row r="10462">
          <cell r="A10462" t="str">
            <v>AARTIIND21APR1020CE</v>
          </cell>
          <cell r="B10462">
            <v>17085954</v>
          </cell>
          <cell r="C10462">
            <v>44315</v>
          </cell>
        </row>
        <row r="10463">
          <cell r="A10463" t="str">
            <v>AARTIIND21APR1020PE</v>
          </cell>
          <cell r="B10463">
            <v>17170946</v>
          </cell>
          <cell r="C10463">
            <v>44315</v>
          </cell>
        </row>
        <row r="10464">
          <cell r="A10464" t="str">
            <v>AARTIIND21APR1040CE</v>
          </cell>
          <cell r="B10464">
            <v>17171202</v>
          </cell>
          <cell r="C10464">
            <v>44315</v>
          </cell>
        </row>
        <row r="10465">
          <cell r="A10465" t="str">
            <v>AARTIIND21APR1040PE</v>
          </cell>
          <cell r="B10465">
            <v>17171458</v>
          </cell>
          <cell r="C10465">
            <v>44315</v>
          </cell>
        </row>
        <row r="10466">
          <cell r="A10466" t="str">
            <v>AARTIIND21APR1060CE</v>
          </cell>
          <cell r="B10466">
            <v>17171714</v>
          </cell>
          <cell r="C10466">
            <v>44315</v>
          </cell>
        </row>
        <row r="10467">
          <cell r="A10467" t="str">
            <v>AARTIIND21APR1060PE</v>
          </cell>
          <cell r="B10467">
            <v>17171970</v>
          </cell>
          <cell r="C10467">
            <v>44315</v>
          </cell>
        </row>
        <row r="10468">
          <cell r="A10468" t="str">
            <v>AARTIIND21APR1080CE</v>
          </cell>
          <cell r="B10468">
            <v>17172226</v>
          </cell>
          <cell r="C10468">
            <v>44315</v>
          </cell>
        </row>
        <row r="10469">
          <cell r="A10469" t="str">
            <v>AARTIIND21APR1080PE</v>
          </cell>
          <cell r="B10469">
            <v>17172482</v>
          </cell>
          <cell r="C10469">
            <v>44315</v>
          </cell>
        </row>
        <row r="10470">
          <cell r="A10470" t="str">
            <v>AARTIIND21APR1100CE</v>
          </cell>
          <cell r="B10470">
            <v>17172738</v>
          </cell>
          <cell r="C10470">
            <v>44315</v>
          </cell>
        </row>
        <row r="10471">
          <cell r="A10471" t="str">
            <v>AARTIIND21APR1100PE</v>
          </cell>
          <cell r="B10471">
            <v>17172994</v>
          </cell>
          <cell r="C10471">
            <v>44315</v>
          </cell>
        </row>
        <row r="10472">
          <cell r="A10472" t="str">
            <v>AARTIIND21APR1120CE</v>
          </cell>
          <cell r="B10472">
            <v>17173250</v>
          </cell>
          <cell r="C10472">
            <v>44315</v>
          </cell>
        </row>
        <row r="10473">
          <cell r="A10473" t="str">
            <v>AARTIIND21APR1120PE</v>
          </cell>
          <cell r="B10473">
            <v>17173506</v>
          </cell>
          <cell r="C10473">
            <v>44315</v>
          </cell>
        </row>
        <row r="10474">
          <cell r="A10474" t="str">
            <v>AARTIIND21APR1140CE</v>
          </cell>
          <cell r="B10474">
            <v>17173762</v>
          </cell>
          <cell r="C10474">
            <v>44315</v>
          </cell>
        </row>
        <row r="10475">
          <cell r="A10475" t="str">
            <v>AARTIIND21APR1140PE</v>
          </cell>
          <cell r="B10475">
            <v>17174018</v>
          </cell>
          <cell r="C10475">
            <v>44315</v>
          </cell>
        </row>
        <row r="10476">
          <cell r="A10476" t="str">
            <v>AARTIIND21APR1160CE</v>
          </cell>
          <cell r="B10476">
            <v>17174274</v>
          </cell>
          <cell r="C10476">
            <v>44315</v>
          </cell>
        </row>
        <row r="10477">
          <cell r="A10477" t="str">
            <v>AARTIIND21APR1160PE</v>
          </cell>
          <cell r="B10477">
            <v>17174530</v>
          </cell>
          <cell r="C10477">
            <v>44315</v>
          </cell>
        </row>
        <row r="10478">
          <cell r="A10478" t="str">
            <v>AARTIIND21APR1180CE</v>
          </cell>
          <cell r="B10478">
            <v>17174786</v>
          </cell>
          <cell r="C10478">
            <v>44315</v>
          </cell>
        </row>
        <row r="10479">
          <cell r="A10479" t="str">
            <v>AARTIIND21APR1180PE</v>
          </cell>
          <cell r="B10479">
            <v>17175042</v>
          </cell>
          <cell r="C10479">
            <v>44315</v>
          </cell>
        </row>
        <row r="10480">
          <cell r="A10480" t="str">
            <v>AARTIIND21APR1200CE</v>
          </cell>
          <cell r="B10480">
            <v>17175298</v>
          </cell>
          <cell r="C10480">
            <v>44315</v>
          </cell>
        </row>
        <row r="10481">
          <cell r="A10481" t="str">
            <v>AARTIIND21APR1200PE</v>
          </cell>
          <cell r="B10481">
            <v>17176066</v>
          </cell>
          <cell r="C10481">
            <v>44315</v>
          </cell>
        </row>
        <row r="10482">
          <cell r="A10482" t="str">
            <v>AARTIIND21APR1220CE</v>
          </cell>
          <cell r="B10482">
            <v>17176322</v>
          </cell>
          <cell r="C10482">
            <v>44315</v>
          </cell>
        </row>
        <row r="10483">
          <cell r="A10483" t="str">
            <v>AARTIIND21APR1220PE</v>
          </cell>
          <cell r="B10483">
            <v>17176578</v>
          </cell>
          <cell r="C10483">
            <v>44315</v>
          </cell>
        </row>
        <row r="10484">
          <cell r="A10484" t="str">
            <v>AARTIIND21APR1240CE</v>
          </cell>
          <cell r="B10484">
            <v>17176834</v>
          </cell>
          <cell r="C10484">
            <v>44315</v>
          </cell>
        </row>
        <row r="10485">
          <cell r="A10485" t="str">
            <v>AARTIIND21APR1240PE</v>
          </cell>
          <cell r="B10485">
            <v>17177090</v>
          </cell>
          <cell r="C10485">
            <v>44315</v>
          </cell>
        </row>
        <row r="10486">
          <cell r="A10486" t="str">
            <v>AARTIIND21APR1260CE</v>
          </cell>
          <cell r="B10486">
            <v>17177346</v>
          </cell>
          <cell r="C10486">
            <v>44315</v>
          </cell>
        </row>
        <row r="10487">
          <cell r="A10487" t="str">
            <v>AARTIIND21APR1260PE</v>
          </cell>
          <cell r="B10487">
            <v>17177602</v>
          </cell>
          <cell r="C10487">
            <v>44315</v>
          </cell>
        </row>
        <row r="10488">
          <cell r="A10488" t="str">
            <v>AARTIIND21APR1280CE</v>
          </cell>
          <cell r="B10488">
            <v>17177858</v>
          </cell>
          <cell r="C10488">
            <v>44315</v>
          </cell>
        </row>
        <row r="10489">
          <cell r="A10489" t="str">
            <v>AARTIIND21APR1280PE</v>
          </cell>
          <cell r="B10489">
            <v>17178114</v>
          </cell>
          <cell r="C10489">
            <v>44315</v>
          </cell>
        </row>
        <row r="10490">
          <cell r="A10490" t="str">
            <v>AARTIIND21APR1300CE</v>
          </cell>
          <cell r="B10490">
            <v>17178370</v>
          </cell>
          <cell r="C10490">
            <v>44315</v>
          </cell>
        </row>
        <row r="10491">
          <cell r="A10491" t="str">
            <v>AARTIIND21APR1300PE</v>
          </cell>
          <cell r="B10491">
            <v>17178626</v>
          </cell>
          <cell r="C10491">
            <v>44315</v>
          </cell>
        </row>
        <row r="10492">
          <cell r="A10492" t="str">
            <v>AARTIIND21APR1320CE</v>
          </cell>
          <cell r="B10492">
            <v>17178882</v>
          </cell>
          <cell r="C10492">
            <v>44315</v>
          </cell>
        </row>
        <row r="10493">
          <cell r="A10493" t="str">
            <v>AARTIIND21APR1320PE</v>
          </cell>
          <cell r="B10493">
            <v>17179138</v>
          </cell>
          <cell r="C10493">
            <v>44315</v>
          </cell>
        </row>
        <row r="10494">
          <cell r="A10494" t="str">
            <v>AARTIIND21APR1340CE</v>
          </cell>
          <cell r="B10494">
            <v>17179394</v>
          </cell>
          <cell r="C10494">
            <v>44315</v>
          </cell>
        </row>
        <row r="10495">
          <cell r="A10495" t="str">
            <v>AARTIIND21APR1340PE</v>
          </cell>
          <cell r="B10495">
            <v>17179650</v>
          </cell>
          <cell r="C10495">
            <v>44315</v>
          </cell>
        </row>
        <row r="10496">
          <cell r="A10496" t="str">
            <v>AARTIIND21APR1360CE</v>
          </cell>
          <cell r="B10496">
            <v>17179906</v>
          </cell>
          <cell r="C10496">
            <v>44315</v>
          </cell>
        </row>
        <row r="10497">
          <cell r="A10497" t="str">
            <v>AARTIIND21APR1360PE</v>
          </cell>
          <cell r="B10497">
            <v>17181442</v>
          </cell>
          <cell r="C10497">
            <v>44315</v>
          </cell>
        </row>
        <row r="10498">
          <cell r="A10498" t="str">
            <v>AARTIIND21APR1380CE</v>
          </cell>
          <cell r="B10498">
            <v>17181698</v>
          </cell>
          <cell r="C10498">
            <v>44315</v>
          </cell>
        </row>
        <row r="10499">
          <cell r="A10499" t="str">
            <v>AARTIIND21APR1380PE</v>
          </cell>
          <cell r="B10499">
            <v>17181954</v>
          </cell>
          <cell r="C10499">
            <v>44315</v>
          </cell>
        </row>
        <row r="10500">
          <cell r="A10500" t="str">
            <v>AARTIIND21APR1400CE</v>
          </cell>
          <cell r="B10500">
            <v>17184770</v>
          </cell>
          <cell r="C10500">
            <v>44315</v>
          </cell>
        </row>
        <row r="10501">
          <cell r="A10501" t="str">
            <v>AARTIIND21APR1400PE</v>
          </cell>
          <cell r="B10501">
            <v>17185538</v>
          </cell>
          <cell r="C10501">
            <v>44315</v>
          </cell>
        </row>
        <row r="10502">
          <cell r="A10502" t="str">
            <v>AARTIIND21APR1420CE</v>
          </cell>
          <cell r="B10502">
            <v>17185794</v>
          </cell>
          <cell r="C10502">
            <v>44315</v>
          </cell>
        </row>
        <row r="10503">
          <cell r="A10503" t="str">
            <v>AARTIIND21APR1420PE</v>
          </cell>
          <cell r="B10503">
            <v>17186050</v>
          </cell>
          <cell r="C10503">
            <v>44315</v>
          </cell>
        </row>
        <row r="10504">
          <cell r="A10504" t="str">
            <v>AARTIIND21APR1440CE</v>
          </cell>
          <cell r="B10504">
            <v>17186306</v>
          </cell>
          <cell r="C10504">
            <v>44315</v>
          </cell>
        </row>
        <row r="10505">
          <cell r="A10505" t="str">
            <v>AARTIIND21APR1440PE</v>
          </cell>
          <cell r="B10505">
            <v>17186562</v>
          </cell>
          <cell r="C10505">
            <v>44315</v>
          </cell>
        </row>
        <row r="10506">
          <cell r="A10506" t="str">
            <v>AARTIIND21APR1460CE</v>
          </cell>
          <cell r="B10506">
            <v>17188354</v>
          </cell>
          <cell r="C10506">
            <v>44315</v>
          </cell>
        </row>
        <row r="10507">
          <cell r="A10507" t="str">
            <v>AARTIIND21APR1460PE</v>
          </cell>
          <cell r="B10507">
            <v>17188610</v>
          </cell>
          <cell r="C10507">
            <v>44315</v>
          </cell>
        </row>
        <row r="10508">
          <cell r="A10508" t="str">
            <v>AARTIIND21APR1480CE</v>
          </cell>
          <cell r="B10508">
            <v>17188866</v>
          </cell>
          <cell r="C10508">
            <v>44315</v>
          </cell>
        </row>
        <row r="10509">
          <cell r="A10509" t="str">
            <v>AARTIIND21APR1480PE</v>
          </cell>
          <cell r="B10509">
            <v>17189122</v>
          </cell>
          <cell r="C10509">
            <v>44315</v>
          </cell>
        </row>
        <row r="10510">
          <cell r="A10510" t="str">
            <v>AARTIIND21APR1500CE</v>
          </cell>
          <cell r="B10510">
            <v>17189378</v>
          </cell>
          <cell r="C10510">
            <v>44315</v>
          </cell>
        </row>
        <row r="10511">
          <cell r="A10511" t="str">
            <v>AARTIIND21APR1500PE</v>
          </cell>
          <cell r="B10511">
            <v>17189634</v>
          </cell>
          <cell r="C10511">
            <v>44315</v>
          </cell>
        </row>
        <row r="10512">
          <cell r="A10512" t="str">
            <v>AARTIIND21APR1520CE</v>
          </cell>
          <cell r="B10512">
            <v>17189890</v>
          </cell>
          <cell r="C10512">
            <v>44315</v>
          </cell>
        </row>
        <row r="10513">
          <cell r="A10513" t="str">
            <v>AARTIIND21APR1520PE</v>
          </cell>
          <cell r="B10513">
            <v>17212930</v>
          </cell>
          <cell r="C10513">
            <v>44315</v>
          </cell>
        </row>
        <row r="10514">
          <cell r="A10514" t="str">
            <v>AARTIIND21APR1540CE</v>
          </cell>
          <cell r="B10514">
            <v>17213186</v>
          </cell>
          <cell r="C10514">
            <v>44315</v>
          </cell>
        </row>
        <row r="10515">
          <cell r="A10515" t="str">
            <v>AARTIIND21APR1540PE</v>
          </cell>
          <cell r="B10515">
            <v>17213442</v>
          </cell>
          <cell r="C10515">
            <v>44315</v>
          </cell>
        </row>
        <row r="10516">
          <cell r="A10516" t="str">
            <v>AARTIIND21APR1560CE</v>
          </cell>
          <cell r="B10516">
            <v>17213954</v>
          </cell>
          <cell r="C10516">
            <v>44315</v>
          </cell>
        </row>
        <row r="10517">
          <cell r="A10517" t="str">
            <v>AARTIIND21APR1560PE</v>
          </cell>
          <cell r="B10517">
            <v>17214210</v>
          </cell>
          <cell r="C10517">
            <v>44315</v>
          </cell>
        </row>
        <row r="10518">
          <cell r="A10518" t="str">
            <v>AARTIIND21APR1580CE</v>
          </cell>
          <cell r="B10518">
            <v>17214466</v>
          </cell>
          <cell r="C10518">
            <v>44315</v>
          </cell>
        </row>
        <row r="10519">
          <cell r="A10519" t="str">
            <v>AARTIIND21APR1580PE</v>
          </cell>
          <cell r="B10519">
            <v>17214722</v>
          </cell>
          <cell r="C10519">
            <v>44315</v>
          </cell>
        </row>
        <row r="10520">
          <cell r="A10520" t="str">
            <v>AARTIIND21APR1600CE</v>
          </cell>
          <cell r="B10520">
            <v>17214978</v>
          </cell>
          <cell r="C10520">
            <v>44315</v>
          </cell>
        </row>
        <row r="10521">
          <cell r="A10521" t="str">
            <v>AARTIIND21APR1600PE</v>
          </cell>
          <cell r="B10521">
            <v>17215234</v>
          </cell>
          <cell r="C10521">
            <v>44315</v>
          </cell>
        </row>
        <row r="10522">
          <cell r="A10522" t="str">
            <v>AARTIIND21APR880CE</v>
          </cell>
          <cell r="B10522">
            <v>17080322</v>
          </cell>
          <cell r="C10522">
            <v>44315</v>
          </cell>
        </row>
        <row r="10523">
          <cell r="A10523" t="str">
            <v>AARTIIND21APR880PE</v>
          </cell>
          <cell r="B10523">
            <v>17080578</v>
          </cell>
          <cell r="C10523">
            <v>44315</v>
          </cell>
        </row>
        <row r="10524">
          <cell r="A10524" t="str">
            <v>AARTIIND21APR900CE</v>
          </cell>
          <cell r="B10524">
            <v>17080834</v>
          </cell>
          <cell r="C10524">
            <v>44315</v>
          </cell>
        </row>
        <row r="10525">
          <cell r="A10525" t="str">
            <v>AARTIIND21APR900PE</v>
          </cell>
          <cell r="B10525">
            <v>17081602</v>
          </cell>
          <cell r="C10525">
            <v>44315</v>
          </cell>
        </row>
        <row r="10526">
          <cell r="A10526" t="str">
            <v>AARTIIND21APR920CE</v>
          </cell>
          <cell r="B10526">
            <v>17083394</v>
          </cell>
          <cell r="C10526">
            <v>44315</v>
          </cell>
        </row>
        <row r="10527">
          <cell r="A10527" t="str">
            <v>AARTIIND21APR920PE</v>
          </cell>
          <cell r="B10527">
            <v>17083650</v>
          </cell>
          <cell r="C10527">
            <v>44315</v>
          </cell>
        </row>
        <row r="10528">
          <cell r="A10528" t="str">
            <v>AARTIIND21APR940CE</v>
          </cell>
          <cell r="B10528">
            <v>17083906</v>
          </cell>
          <cell r="C10528">
            <v>44315</v>
          </cell>
        </row>
        <row r="10529">
          <cell r="A10529" t="str">
            <v>AARTIIND21APR940PE</v>
          </cell>
          <cell r="B10529">
            <v>17084162</v>
          </cell>
          <cell r="C10529">
            <v>44315</v>
          </cell>
        </row>
        <row r="10530">
          <cell r="A10530" t="str">
            <v>AARTIIND21APR960CE</v>
          </cell>
          <cell r="B10530">
            <v>17084418</v>
          </cell>
          <cell r="C10530">
            <v>44315</v>
          </cell>
        </row>
        <row r="10531">
          <cell r="A10531" t="str">
            <v>AARTIIND21APR960PE</v>
          </cell>
          <cell r="B10531">
            <v>17084674</v>
          </cell>
          <cell r="C10531">
            <v>44315</v>
          </cell>
        </row>
        <row r="10532">
          <cell r="A10532" t="str">
            <v>AARTIIND21APR980CE</v>
          </cell>
          <cell r="B10532">
            <v>17084930</v>
          </cell>
          <cell r="C10532">
            <v>44315</v>
          </cell>
        </row>
        <row r="10533">
          <cell r="A10533" t="str">
            <v>AARTIIND21APR980PE</v>
          </cell>
          <cell r="B10533">
            <v>17085186</v>
          </cell>
          <cell r="C10533">
            <v>44315</v>
          </cell>
        </row>
        <row r="10534">
          <cell r="A10534" t="str">
            <v>ACC21FEB1140CE</v>
          </cell>
          <cell r="B10534">
            <v>16471042</v>
          </cell>
          <cell r="C10534">
            <v>44252</v>
          </cell>
        </row>
        <row r="10535">
          <cell r="A10535" t="str">
            <v>ACC21FEB1140PE</v>
          </cell>
          <cell r="B10535">
            <v>16531202</v>
          </cell>
          <cell r="C10535">
            <v>44252</v>
          </cell>
        </row>
        <row r="10536">
          <cell r="A10536" t="str">
            <v>ACC21FEB1160CE</v>
          </cell>
          <cell r="B10536">
            <v>16531458</v>
          </cell>
          <cell r="C10536">
            <v>44252</v>
          </cell>
        </row>
        <row r="10537">
          <cell r="A10537" t="str">
            <v>ACC21FEB1160PE</v>
          </cell>
          <cell r="B10537">
            <v>16549634</v>
          </cell>
          <cell r="C10537">
            <v>44252</v>
          </cell>
        </row>
        <row r="10538">
          <cell r="A10538" t="str">
            <v>ACC21FEB1180CE</v>
          </cell>
          <cell r="B10538">
            <v>16549890</v>
          </cell>
          <cell r="C10538">
            <v>44252</v>
          </cell>
        </row>
        <row r="10539">
          <cell r="A10539" t="str">
            <v>ACC21FEB1180PE</v>
          </cell>
          <cell r="B10539">
            <v>16564482</v>
          </cell>
          <cell r="C10539">
            <v>44252</v>
          </cell>
        </row>
        <row r="10540">
          <cell r="A10540" t="str">
            <v>ACC21FEB1200CE</v>
          </cell>
          <cell r="B10540">
            <v>16564738</v>
          </cell>
          <cell r="C10540">
            <v>44252</v>
          </cell>
        </row>
        <row r="10541">
          <cell r="A10541" t="str">
            <v>ACC21FEB1200PE</v>
          </cell>
          <cell r="B10541">
            <v>16571650</v>
          </cell>
          <cell r="C10541">
            <v>44252</v>
          </cell>
        </row>
        <row r="10542">
          <cell r="A10542" t="str">
            <v>ACC21FEB1220CE</v>
          </cell>
          <cell r="B10542">
            <v>16571906</v>
          </cell>
          <cell r="C10542">
            <v>44252</v>
          </cell>
        </row>
        <row r="10543">
          <cell r="A10543" t="str">
            <v>ACC21FEB1220PE</v>
          </cell>
          <cell r="B10543">
            <v>16572674</v>
          </cell>
          <cell r="C10543">
            <v>44252</v>
          </cell>
        </row>
        <row r="10544">
          <cell r="A10544" t="str">
            <v>ACC21FEB1240CE</v>
          </cell>
          <cell r="B10544">
            <v>16572930</v>
          </cell>
          <cell r="C10544">
            <v>44252</v>
          </cell>
        </row>
        <row r="10545">
          <cell r="A10545" t="str">
            <v>ACC21FEB1240PE</v>
          </cell>
          <cell r="B10545">
            <v>16585730</v>
          </cell>
          <cell r="C10545">
            <v>44252</v>
          </cell>
        </row>
        <row r="10546">
          <cell r="A10546" t="str">
            <v>ACC21FEB1260CE</v>
          </cell>
          <cell r="B10546">
            <v>16585986</v>
          </cell>
          <cell r="C10546">
            <v>44252</v>
          </cell>
        </row>
        <row r="10547">
          <cell r="A10547" t="str">
            <v>ACC21FEB1260PE</v>
          </cell>
          <cell r="B10547">
            <v>16586242</v>
          </cell>
          <cell r="C10547">
            <v>44252</v>
          </cell>
        </row>
        <row r="10548">
          <cell r="A10548" t="str">
            <v>ACC21FEB1280CE</v>
          </cell>
          <cell r="B10548">
            <v>16586498</v>
          </cell>
          <cell r="C10548">
            <v>44252</v>
          </cell>
        </row>
        <row r="10549">
          <cell r="A10549" t="str">
            <v>ACC21FEB1280PE</v>
          </cell>
          <cell r="B10549">
            <v>16643330</v>
          </cell>
          <cell r="C10549">
            <v>44252</v>
          </cell>
        </row>
        <row r="10550">
          <cell r="A10550" t="str">
            <v>ACC21FEB1300CE</v>
          </cell>
          <cell r="B10550">
            <v>16643586</v>
          </cell>
          <cell r="C10550">
            <v>44252</v>
          </cell>
        </row>
        <row r="10551">
          <cell r="A10551" t="str">
            <v>ACC21FEB1300PE</v>
          </cell>
          <cell r="B10551">
            <v>16667906</v>
          </cell>
          <cell r="C10551">
            <v>44252</v>
          </cell>
        </row>
        <row r="10552">
          <cell r="A10552" t="str">
            <v>ACC21FEB1320CE</v>
          </cell>
          <cell r="B10552">
            <v>16670210</v>
          </cell>
          <cell r="C10552">
            <v>44252</v>
          </cell>
        </row>
        <row r="10553">
          <cell r="A10553" t="str">
            <v>ACC21FEB1320PE</v>
          </cell>
          <cell r="B10553">
            <v>16670466</v>
          </cell>
          <cell r="C10553">
            <v>44252</v>
          </cell>
        </row>
        <row r="10554">
          <cell r="A10554" t="str">
            <v>ACC21FEB1340CE</v>
          </cell>
          <cell r="B10554">
            <v>16670722</v>
          </cell>
          <cell r="C10554">
            <v>44252</v>
          </cell>
        </row>
        <row r="10555">
          <cell r="A10555" t="str">
            <v>ACC21FEB1340PE</v>
          </cell>
          <cell r="B10555">
            <v>16670978</v>
          </cell>
          <cell r="C10555">
            <v>44252</v>
          </cell>
        </row>
        <row r="10556">
          <cell r="A10556" t="str">
            <v>ACC21FEB1360CE</v>
          </cell>
          <cell r="B10556">
            <v>16671234</v>
          </cell>
          <cell r="C10556">
            <v>44252</v>
          </cell>
        </row>
        <row r="10557">
          <cell r="A10557" t="str">
            <v>ACC21FEB1360PE</v>
          </cell>
          <cell r="B10557">
            <v>16671490</v>
          </cell>
          <cell r="C10557">
            <v>44252</v>
          </cell>
        </row>
        <row r="10558">
          <cell r="A10558" t="str">
            <v>ACC21FEB1380CE</v>
          </cell>
          <cell r="B10558">
            <v>16671746</v>
          </cell>
          <cell r="C10558">
            <v>44252</v>
          </cell>
        </row>
        <row r="10559">
          <cell r="A10559" t="str">
            <v>ACC21FEB1380PE</v>
          </cell>
          <cell r="B10559">
            <v>16672002</v>
          </cell>
          <cell r="C10559">
            <v>44252</v>
          </cell>
        </row>
        <row r="10560">
          <cell r="A10560" t="str">
            <v>ACC21FEB1400CE</v>
          </cell>
          <cell r="B10560">
            <v>16672258</v>
          </cell>
          <cell r="C10560">
            <v>44252</v>
          </cell>
        </row>
        <row r="10561">
          <cell r="A10561" t="str">
            <v>ACC21FEB1400PE</v>
          </cell>
          <cell r="B10561">
            <v>16672514</v>
          </cell>
          <cell r="C10561">
            <v>44252</v>
          </cell>
        </row>
        <row r="10562">
          <cell r="A10562" t="str">
            <v>ACC21FEB1420CE</v>
          </cell>
          <cell r="B10562">
            <v>16681218</v>
          </cell>
          <cell r="C10562">
            <v>44252</v>
          </cell>
        </row>
        <row r="10563">
          <cell r="A10563" t="str">
            <v>ACC21FEB1420PE</v>
          </cell>
          <cell r="B10563">
            <v>16682498</v>
          </cell>
          <cell r="C10563">
            <v>44252</v>
          </cell>
        </row>
        <row r="10564">
          <cell r="A10564" t="str">
            <v>ACC21FEB1440CE</v>
          </cell>
          <cell r="B10564">
            <v>16682754</v>
          </cell>
          <cell r="C10564">
            <v>44252</v>
          </cell>
        </row>
        <row r="10565">
          <cell r="A10565" t="str">
            <v>ACC21FEB1440PE</v>
          </cell>
          <cell r="B10565">
            <v>16683010</v>
          </cell>
          <cell r="C10565">
            <v>44252</v>
          </cell>
        </row>
        <row r="10566">
          <cell r="A10566" t="str">
            <v>ACC21FEB1460CE</v>
          </cell>
          <cell r="B10566">
            <v>16683266</v>
          </cell>
          <cell r="C10566">
            <v>44252</v>
          </cell>
        </row>
        <row r="10567">
          <cell r="A10567" t="str">
            <v>ACC21FEB1460PE</v>
          </cell>
          <cell r="B10567">
            <v>16683522</v>
          </cell>
          <cell r="C10567">
            <v>44252</v>
          </cell>
        </row>
        <row r="10568">
          <cell r="A10568" t="str">
            <v>ACC21FEB1480CE</v>
          </cell>
          <cell r="B10568">
            <v>16683778</v>
          </cell>
          <cell r="C10568">
            <v>44252</v>
          </cell>
        </row>
        <row r="10569">
          <cell r="A10569" t="str">
            <v>ACC21FEB1480PE</v>
          </cell>
          <cell r="B10569">
            <v>16684034</v>
          </cell>
          <cell r="C10569">
            <v>44252</v>
          </cell>
        </row>
        <row r="10570">
          <cell r="A10570" t="str">
            <v>ACC21FEB1500CE</v>
          </cell>
          <cell r="B10570">
            <v>16684290</v>
          </cell>
          <cell r="C10570">
            <v>44252</v>
          </cell>
        </row>
        <row r="10571">
          <cell r="A10571" t="str">
            <v>ACC21FEB1500PE</v>
          </cell>
          <cell r="B10571">
            <v>16684546</v>
          </cell>
          <cell r="C10571">
            <v>44252</v>
          </cell>
        </row>
        <row r="10572">
          <cell r="A10572" t="str">
            <v>ACC21FEB1520CE</v>
          </cell>
          <cell r="B10572">
            <v>16684802</v>
          </cell>
          <cell r="C10572">
            <v>44252</v>
          </cell>
        </row>
        <row r="10573">
          <cell r="A10573" t="str">
            <v>ACC21FEB1520PE</v>
          </cell>
          <cell r="B10573">
            <v>16685058</v>
          </cell>
          <cell r="C10573">
            <v>44252</v>
          </cell>
        </row>
        <row r="10574">
          <cell r="A10574" t="str">
            <v>ACC21FEB1540CE</v>
          </cell>
          <cell r="B10574">
            <v>16685314</v>
          </cell>
          <cell r="C10574">
            <v>44252</v>
          </cell>
        </row>
        <row r="10575">
          <cell r="A10575" t="str">
            <v>ACC21FEB1540PE</v>
          </cell>
          <cell r="B10575">
            <v>16685826</v>
          </cell>
          <cell r="C10575">
            <v>44252</v>
          </cell>
        </row>
        <row r="10576">
          <cell r="A10576" t="str">
            <v>ACC21FEB1560CE</v>
          </cell>
          <cell r="B10576">
            <v>16686082</v>
          </cell>
          <cell r="C10576">
            <v>44252</v>
          </cell>
        </row>
        <row r="10577">
          <cell r="A10577" t="str">
            <v>ACC21FEB1560PE</v>
          </cell>
          <cell r="B10577">
            <v>16686338</v>
          </cell>
          <cell r="C10577">
            <v>44252</v>
          </cell>
        </row>
        <row r="10578">
          <cell r="A10578" t="str">
            <v>ACC21FEB1580CE</v>
          </cell>
          <cell r="B10578">
            <v>16686594</v>
          </cell>
          <cell r="C10578">
            <v>44252</v>
          </cell>
        </row>
        <row r="10579">
          <cell r="A10579" t="str">
            <v>ACC21FEB1580PE</v>
          </cell>
          <cell r="B10579">
            <v>16686850</v>
          </cell>
          <cell r="C10579">
            <v>44252</v>
          </cell>
        </row>
        <row r="10580">
          <cell r="A10580" t="str">
            <v>ACC21FEB1600CE</v>
          </cell>
          <cell r="B10580">
            <v>16687106</v>
          </cell>
          <cell r="C10580">
            <v>44252</v>
          </cell>
        </row>
        <row r="10581">
          <cell r="A10581" t="str">
            <v>ACC21FEB1600PE</v>
          </cell>
          <cell r="B10581">
            <v>16716802</v>
          </cell>
          <cell r="C10581">
            <v>44252</v>
          </cell>
        </row>
        <row r="10582">
          <cell r="A10582" t="str">
            <v>ACC21FEB1620CE</v>
          </cell>
          <cell r="B10582">
            <v>16717058</v>
          </cell>
          <cell r="C10582">
            <v>44252</v>
          </cell>
        </row>
        <row r="10583">
          <cell r="A10583" t="str">
            <v>ACC21FEB1620PE</v>
          </cell>
          <cell r="B10583">
            <v>16719362</v>
          </cell>
          <cell r="C10583">
            <v>44252</v>
          </cell>
        </row>
        <row r="10584">
          <cell r="A10584" t="str">
            <v>ACC21FEB1640CE</v>
          </cell>
          <cell r="B10584">
            <v>16719618</v>
          </cell>
          <cell r="C10584">
            <v>44252</v>
          </cell>
        </row>
        <row r="10585">
          <cell r="A10585" t="str">
            <v>ACC21FEB1640PE</v>
          </cell>
          <cell r="B10585">
            <v>16719874</v>
          </cell>
          <cell r="C10585">
            <v>44252</v>
          </cell>
        </row>
        <row r="10586">
          <cell r="A10586" t="str">
            <v>ACC21FEB1660CE</v>
          </cell>
          <cell r="B10586">
            <v>16720130</v>
          </cell>
          <cell r="C10586">
            <v>44252</v>
          </cell>
        </row>
        <row r="10587">
          <cell r="A10587" t="str">
            <v>ACC21FEB1660PE</v>
          </cell>
          <cell r="B10587">
            <v>16720386</v>
          </cell>
          <cell r="C10587">
            <v>44252</v>
          </cell>
        </row>
        <row r="10588">
          <cell r="A10588" t="str">
            <v>ACC21FEB1680CE</v>
          </cell>
          <cell r="B10588">
            <v>16720642</v>
          </cell>
          <cell r="C10588">
            <v>44252</v>
          </cell>
        </row>
        <row r="10589">
          <cell r="A10589" t="str">
            <v>ACC21FEB1680PE</v>
          </cell>
          <cell r="B10589">
            <v>16720898</v>
          </cell>
          <cell r="C10589">
            <v>44252</v>
          </cell>
        </row>
        <row r="10590">
          <cell r="A10590" t="str">
            <v>ACC21FEB1700CE</v>
          </cell>
          <cell r="B10590">
            <v>16721154</v>
          </cell>
          <cell r="C10590">
            <v>44252</v>
          </cell>
        </row>
        <row r="10591">
          <cell r="A10591" t="str">
            <v>ACC21FEB1700PE</v>
          </cell>
          <cell r="B10591">
            <v>16721410</v>
          </cell>
          <cell r="C10591">
            <v>44252</v>
          </cell>
        </row>
        <row r="10592">
          <cell r="A10592" t="str">
            <v>ACC21FEB1720CE</v>
          </cell>
          <cell r="B10592">
            <v>16721666</v>
          </cell>
          <cell r="C10592">
            <v>44252</v>
          </cell>
        </row>
        <row r="10593">
          <cell r="A10593" t="str">
            <v>ACC21FEB1720PE</v>
          </cell>
          <cell r="B10593">
            <v>16723202</v>
          </cell>
          <cell r="C10593">
            <v>44252</v>
          </cell>
        </row>
        <row r="10594">
          <cell r="A10594" t="str">
            <v>ACC21FEB1740CE</v>
          </cell>
          <cell r="B10594">
            <v>16723458</v>
          </cell>
          <cell r="C10594">
            <v>44252</v>
          </cell>
        </row>
        <row r="10595">
          <cell r="A10595" t="str">
            <v>ACC21FEB1740PE</v>
          </cell>
          <cell r="B10595">
            <v>16723714</v>
          </cell>
          <cell r="C10595">
            <v>44252</v>
          </cell>
        </row>
        <row r="10596">
          <cell r="A10596" t="str">
            <v>ACC21FEB1760CE</v>
          </cell>
          <cell r="B10596">
            <v>16723970</v>
          </cell>
          <cell r="C10596">
            <v>44252</v>
          </cell>
        </row>
        <row r="10597">
          <cell r="A10597" t="str">
            <v>ACC21FEB1760PE</v>
          </cell>
          <cell r="B10597">
            <v>16724226</v>
          </cell>
          <cell r="C10597">
            <v>44252</v>
          </cell>
        </row>
        <row r="10598">
          <cell r="A10598" t="str">
            <v>ACC21FEB1780CE</v>
          </cell>
          <cell r="B10598">
            <v>16724994</v>
          </cell>
          <cell r="C10598">
            <v>44252</v>
          </cell>
        </row>
        <row r="10599">
          <cell r="A10599" t="str">
            <v>ACC21FEB1780PE</v>
          </cell>
          <cell r="B10599">
            <v>16725250</v>
          </cell>
          <cell r="C10599">
            <v>44252</v>
          </cell>
        </row>
        <row r="10600">
          <cell r="A10600" t="str">
            <v>ACC21FEB1800CE</v>
          </cell>
          <cell r="B10600">
            <v>16725506</v>
          </cell>
          <cell r="C10600">
            <v>44252</v>
          </cell>
        </row>
        <row r="10601">
          <cell r="A10601" t="str">
            <v>ACC21FEB1800PE</v>
          </cell>
          <cell r="B10601">
            <v>16725762</v>
          </cell>
          <cell r="C10601">
            <v>44252</v>
          </cell>
        </row>
        <row r="10602">
          <cell r="A10602" t="str">
            <v>ACC21FEB1820CE</v>
          </cell>
          <cell r="B10602">
            <v>16726018</v>
          </cell>
          <cell r="C10602">
            <v>44252</v>
          </cell>
        </row>
        <row r="10603">
          <cell r="A10603" t="str">
            <v>ACC21FEB1820PE</v>
          </cell>
          <cell r="B10603">
            <v>16726274</v>
          </cell>
          <cell r="C10603">
            <v>44252</v>
          </cell>
        </row>
        <row r="10604">
          <cell r="A10604" t="str">
            <v>ACC21FEB1840CE</v>
          </cell>
          <cell r="B10604">
            <v>16726530</v>
          </cell>
          <cell r="C10604">
            <v>44252</v>
          </cell>
        </row>
        <row r="10605">
          <cell r="A10605" t="str">
            <v>ACC21FEB1840PE</v>
          </cell>
          <cell r="B10605">
            <v>16726786</v>
          </cell>
          <cell r="C10605">
            <v>44252</v>
          </cell>
        </row>
        <row r="10606">
          <cell r="A10606" t="str">
            <v>ACC21FEB1860CE</v>
          </cell>
          <cell r="B10606">
            <v>16727042</v>
          </cell>
          <cell r="C10606">
            <v>44252</v>
          </cell>
        </row>
        <row r="10607">
          <cell r="A10607" t="str">
            <v>ACC21FEB1860PE</v>
          </cell>
          <cell r="B10607">
            <v>16727298</v>
          </cell>
          <cell r="C10607">
            <v>44252</v>
          </cell>
        </row>
        <row r="10608">
          <cell r="A10608" t="str">
            <v>ACC21FEB1880CE</v>
          </cell>
          <cell r="B10608">
            <v>16727554</v>
          </cell>
          <cell r="C10608">
            <v>44252</v>
          </cell>
        </row>
        <row r="10609">
          <cell r="A10609" t="str">
            <v>ACC21FEB1880PE</v>
          </cell>
          <cell r="B10609">
            <v>16727810</v>
          </cell>
          <cell r="C10609">
            <v>44252</v>
          </cell>
        </row>
        <row r="10610">
          <cell r="A10610" t="str">
            <v>ACC21FEB1900CE</v>
          </cell>
          <cell r="B10610">
            <v>16728066</v>
          </cell>
          <cell r="C10610">
            <v>44252</v>
          </cell>
        </row>
        <row r="10611">
          <cell r="A10611" t="str">
            <v>ACC21FEB1900PE</v>
          </cell>
          <cell r="B10611">
            <v>16728322</v>
          </cell>
          <cell r="C10611">
            <v>44252</v>
          </cell>
        </row>
        <row r="10612">
          <cell r="A10612" t="str">
            <v>ACC21FEB1920CE</v>
          </cell>
          <cell r="B10612">
            <v>16728578</v>
          </cell>
          <cell r="C10612">
            <v>44252</v>
          </cell>
        </row>
        <row r="10613">
          <cell r="A10613" t="str">
            <v>ACC21FEB1920PE</v>
          </cell>
          <cell r="B10613">
            <v>16728834</v>
          </cell>
          <cell r="C10613">
            <v>44252</v>
          </cell>
        </row>
        <row r="10614">
          <cell r="A10614" t="str">
            <v>ACC21FEB1940CE</v>
          </cell>
          <cell r="B10614">
            <v>16729090</v>
          </cell>
          <cell r="C10614">
            <v>44252</v>
          </cell>
        </row>
        <row r="10615">
          <cell r="A10615" t="str">
            <v>ACC21FEB1940PE</v>
          </cell>
          <cell r="B10615">
            <v>16729346</v>
          </cell>
          <cell r="C10615">
            <v>44252</v>
          </cell>
        </row>
        <row r="10616">
          <cell r="A10616" t="str">
            <v>ACC21FEB1960CE</v>
          </cell>
          <cell r="B10616">
            <v>16729602</v>
          </cell>
          <cell r="C10616">
            <v>44252</v>
          </cell>
        </row>
        <row r="10617">
          <cell r="A10617" t="str">
            <v>ACC21FEB1960PE</v>
          </cell>
          <cell r="B10617">
            <v>16729858</v>
          </cell>
          <cell r="C10617">
            <v>44252</v>
          </cell>
        </row>
        <row r="10618">
          <cell r="A10618" t="str">
            <v>ACC21FEB1980CE</v>
          </cell>
          <cell r="B10618">
            <v>16730114</v>
          </cell>
          <cell r="C10618">
            <v>44252</v>
          </cell>
        </row>
        <row r="10619">
          <cell r="A10619" t="str">
            <v>ACC21FEB1980PE</v>
          </cell>
          <cell r="B10619">
            <v>16730370</v>
          </cell>
          <cell r="C10619">
            <v>44252</v>
          </cell>
        </row>
        <row r="10620">
          <cell r="A10620" t="str">
            <v>ACC21FEB2000CE</v>
          </cell>
          <cell r="B10620">
            <v>16730626</v>
          </cell>
          <cell r="C10620">
            <v>44252</v>
          </cell>
        </row>
        <row r="10621">
          <cell r="A10621" t="str">
            <v>ACC21FEB2000PE</v>
          </cell>
          <cell r="B10621">
            <v>16730882</v>
          </cell>
          <cell r="C10621">
            <v>44252</v>
          </cell>
        </row>
        <row r="10622">
          <cell r="A10622" t="str">
            <v>ACC21FEB2020CE</v>
          </cell>
          <cell r="B10622">
            <v>16731138</v>
          </cell>
          <cell r="C10622">
            <v>44252</v>
          </cell>
        </row>
        <row r="10623">
          <cell r="A10623" t="str">
            <v>ACC21FEB2020PE</v>
          </cell>
          <cell r="B10623">
            <v>16731394</v>
          </cell>
          <cell r="C10623">
            <v>44252</v>
          </cell>
        </row>
        <row r="10624">
          <cell r="A10624" t="str">
            <v>ACC21FEB2040CE</v>
          </cell>
          <cell r="B10624">
            <v>16731650</v>
          </cell>
          <cell r="C10624">
            <v>44252</v>
          </cell>
        </row>
        <row r="10625">
          <cell r="A10625" t="str">
            <v>ACC21FEB2040PE</v>
          </cell>
          <cell r="B10625">
            <v>16731906</v>
          </cell>
          <cell r="C10625">
            <v>44252</v>
          </cell>
        </row>
        <row r="10626">
          <cell r="A10626" t="str">
            <v>ACC21FEB2060CE</v>
          </cell>
          <cell r="B10626">
            <v>16732162</v>
          </cell>
          <cell r="C10626">
            <v>44252</v>
          </cell>
        </row>
        <row r="10627">
          <cell r="A10627" t="str">
            <v>ACC21FEB2060PE</v>
          </cell>
          <cell r="B10627">
            <v>16732418</v>
          </cell>
          <cell r="C10627">
            <v>44252</v>
          </cell>
        </row>
        <row r="10628">
          <cell r="A10628" t="str">
            <v>ACC21FEB2080CE</v>
          </cell>
          <cell r="B10628">
            <v>16732674</v>
          </cell>
          <cell r="C10628">
            <v>44252</v>
          </cell>
        </row>
        <row r="10629">
          <cell r="A10629" t="str">
            <v>ACC21FEB2080PE</v>
          </cell>
          <cell r="B10629">
            <v>16732930</v>
          </cell>
          <cell r="C10629">
            <v>44252</v>
          </cell>
        </row>
        <row r="10630">
          <cell r="A10630" t="str">
            <v>ACC21FEB2100CE</v>
          </cell>
          <cell r="B10630">
            <v>16733186</v>
          </cell>
          <cell r="C10630">
            <v>44252</v>
          </cell>
        </row>
        <row r="10631">
          <cell r="A10631" t="str">
            <v>ACC21FEB2100PE</v>
          </cell>
          <cell r="B10631">
            <v>16749058</v>
          </cell>
          <cell r="C10631">
            <v>44252</v>
          </cell>
        </row>
        <row r="10632">
          <cell r="A10632" t="str">
            <v>ACC21FEB2120CE</v>
          </cell>
          <cell r="B10632">
            <v>16749314</v>
          </cell>
          <cell r="C10632">
            <v>44252</v>
          </cell>
        </row>
        <row r="10633">
          <cell r="A10633" t="str">
            <v>ACC21FEB2120PE</v>
          </cell>
          <cell r="B10633">
            <v>16775426</v>
          </cell>
          <cell r="C10633">
            <v>44252</v>
          </cell>
        </row>
        <row r="10634">
          <cell r="A10634" t="str">
            <v>ACC21FEB2140CE</v>
          </cell>
          <cell r="B10634">
            <v>16787458</v>
          </cell>
          <cell r="C10634">
            <v>44252</v>
          </cell>
        </row>
        <row r="10635">
          <cell r="A10635" t="str">
            <v>ACC21FEB2140PE</v>
          </cell>
          <cell r="B10635">
            <v>16787714</v>
          </cell>
          <cell r="C10635">
            <v>44252</v>
          </cell>
        </row>
        <row r="10636">
          <cell r="A10636" t="str">
            <v>ACC21FEB2160CE</v>
          </cell>
          <cell r="B10636">
            <v>16787970</v>
          </cell>
          <cell r="C10636">
            <v>44252</v>
          </cell>
        </row>
        <row r="10637">
          <cell r="A10637" t="str">
            <v>ACC21FEB2160PE</v>
          </cell>
          <cell r="B10637">
            <v>16788226</v>
          </cell>
          <cell r="C10637">
            <v>44252</v>
          </cell>
        </row>
        <row r="10638">
          <cell r="A10638" t="str">
            <v>ACC21MAR1140CE</v>
          </cell>
          <cell r="B10638">
            <v>12698370</v>
          </cell>
          <cell r="C10638">
            <v>44280</v>
          </cell>
        </row>
        <row r="10639">
          <cell r="A10639" t="str">
            <v>ACC21MAR1140PE</v>
          </cell>
          <cell r="B10639">
            <v>12698626</v>
          </cell>
          <cell r="C10639">
            <v>44280</v>
          </cell>
        </row>
        <row r="10640">
          <cell r="A10640" t="str">
            <v>ACC21MAR1160CE</v>
          </cell>
          <cell r="B10640">
            <v>12698882</v>
          </cell>
          <cell r="C10640">
            <v>44280</v>
          </cell>
        </row>
        <row r="10641">
          <cell r="A10641" t="str">
            <v>ACC21MAR1160PE</v>
          </cell>
          <cell r="B10641">
            <v>12699138</v>
          </cell>
          <cell r="C10641">
            <v>44280</v>
          </cell>
        </row>
        <row r="10642">
          <cell r="A10642" t="str">
            <v>ACC21MAR1180CE</v>
          </cell>
          <cell r="B10642">
            <v>12699650</v>
          </cell>
          <cell r="C10642">
            <v>44280</v>
          </cell>
        </row>
        <row r="10643">
          <cell r="A10643" t="str">
            <v>ACC21MAR1180PE</v>
          </cell>
          <cell r="B10643">
            <v>12699906</v>
          </cell>
          <cell r="C10643">
            <v>44280</v>
          </cell>
        </row>
        <row r="10644">
          <cell r="A10644" t="str">
            <v>ACC21MAR1200CE</v>
          </cell>
          <cell r="B10644">
            <v>12700162</v>
          </cell>
          <cell r="C10644">
            <v>44280</v>
          </cell>
        </row>
        <row r="10645">
          <cell r="A10645" t="str">
            <v>ACC21MAR1200PE</v>
          </cell>
          <cell r="B10645">
            <v>12700418</v>
          </cell>
          <cell r="C10645">
            <v>44280</v>
          </cell>
        </row>
        <row r="10646">
          <cell r="A10646" t="str">
            <v>ACC21MAR1220CE</v>
          </cell>
          <cell r="B10646">
            <v>12700674</v>
          </cell>
          <cell r="C10646">
            <v>44280</v>
          </cell>
        </row>
        <row r="10647">
          <cell r="A10647" t="str">
            <v>ACC21MAR1220PE</v>
          </cell>
          <cell r="B10647">
            <v>12700930</v>
          </cell>
          <cell r="C10647">
            <v>44280</v>
          </cell>
        </row>
        <row r="10648">
          <cell r="A10648" t="str">
            <v>ACC21MAR1240CE</v>
          </cell>
          <cell r="B10648">
            <v>12701186</v>
          </cell>
          <cell r="C10648">
            <v>44280</v>
          </cell>
        </row>
        <row r="10649">
          <cell r="A10649" t="str">
            <v>ACC21MAR1240PE</v>
          </cell>
          <cell r="B10649">
            <v>12701442</v>
          </cell>
          <cell r="C10649">
            <v>44280</v>
          </cell>
        </row>
        <row r="10650">
          <cell r="A10650" t="str">
            <v>ACC21MAR1260CE</v>
          </cell>
          <cell r="B10650">
            <v>12701698</v>
          </cell>
          <cell r="C10650">
            <v>44280</v>
          </cell>
        </row>
        <row r="10651">
          <cell r="A10651" t="str">
            <v>ACC21MAR1260PE</v>
          </cell>
          <cell r="B10651">
            <v>12701954</v>
          </cell>
          <cell r="C10651">
            <v>44280</v>
          </cell>
        </row>
        <row r="10652">
          <cell r="A10652" t="str">
            <v>ACC21MAR1280CE</v>
          </cell>
          <cell r="B10652">
            <v>12702210</v>
          </cell>
          <cell r="C10652">
            <v>44280</v>
          </cell>
        </row>
        <row r="10653">
          <cell r="A10653" t="str">
            <v>ACC21MAR1280PE</v>
          </cell>
          <cell r="B10653">
            <v>12702466</v>
          </cell>
          <cell r="C10653">
            <v>44280</v>
          </cell>
        </row>
        <row r="10654">
          <cell r="A10654" t="str">
            <v>ACC21MAR1300CE</v>
          </cell>
          <cell r="B10654">
            <v>12702722</v>
          </cell>
          <cell r="C10654">
            <v>44280</v>
          </cell>
        </row>
        <row r="10655">
          <cell r="A10655" t="str">
            <v>ACC21MAR1300PE</v>
          </cell>
          <cell r="B10655">
            <v>12702978</v>
          </cell>
          <cell r="C10655">
            <v>44280</v>
          </cell>
        </row>
        <row r="10656">
          <cell r="A10656" t="str">
            <v>ACC21MAR1320CE</v>
          </cell>
          <cell r="B10656">
            <v>12703234</v>
          </cell>
          <cell r="C10656">
            <v>44280</v>
          </cell>
        </row>
        <row r="10657">
          <cell r="A10657" t="str">
            <v>ACC21MAR1320PE</v>
          </cell>
          <cell r="B10657">
            <v>12703490</v>
          </cell>
          <cell r="C10657">
            <v>44280</v>
          </cell>
        </row>
        <row r="10658">
          <cell r="A10658" t="str">
            <v>ACC21MAR1340CE</v>
          </cell>
          <cell r="B10658">
            <v>12703746</v>
          </cell>
          <cell r="C10658">
            <v>44280</v>
          </cell>
        </row>
        <row r="10659">
          <cell r="A10659" t="str">
            <v>ACC21MAR1340PE</v>
          </cell>
          <cell r="B10659">
            <v>12704002</v>
          </cell>
          <cell r="C10659">
            <v>44280</v>
          </cell>
        </row>
        <row r="10660">
          <cell r="A10660" t="str">
            <v>ACC21MAR1360CE</v>
          </cell>
          <cell r="B10660">
            <v>12704258</v>
          </cell>
          <cell r="C10660">
            <v>44280</v>
          </cell>
        </row>
        <row r="10661">
          <cell r="A10661" t="str">
            <v>ACC21MAR1360PE</v>
          </cell>
          <cell r="B10661">
            <v>12704514</v>
          </cell>
          <cell r="C10661">
            <v>44280</v>
          </cell>
        </row>
        <row r="10662">
          <cell r="A10662" t="str">
            <v>ACC21MAR1380CE</v>
          </cell>
          <cell r="B10662">
            <v>12704770</v>
          </cell>
          <cell r="C10662">
            <v>44280</v>
          </cell>
        </row>
        <row r="10663">
          <cell r="A10663" t="str">
            <v>ACC21MAR1380PE</v>
          </cell>
          <cell r="B10663">
            <v>12705026</v>
          </cell>
          <cell r="C10663">
            <v>44280</v>
          </cell>
        </row>
        <row r="10664">
          <cell r="A10664" t="str">
            <v>ACC21MAR1400CE</v>
          </cell>
          <cell r="B10664">
            <v>12705282</v>
          </cell>
          <cell r="C10664">
            <v>44280</v>
          </cell>
        </row>
        <row r="10665">
          <cell r="A10665" t="str">
            <v>ACC21MAR1400PE</v>
          </cell>
          <cell r="B10665">
            <v>12705538</v>
          </cell>
          <cell r="C10665">
            <v>44280</v>
          </cell>
        </row>
        <row r="10666">
          <cell r="A10666" t="str">
            <v>ACC21MAR1420CE</v>
          </cell>
          <cell r="B10666">
            <v>12705794</v>
          </cell>
          <cell r="C10666">
            <v>44280</v>
          </cell>
        </row>
        <row r="10667">
          <cell r="A10667" t="str">
            <v>ACC21MAR1420PE</v>
          </cell>
          <cell r="B10667">
            <v>12706050</v>
          </cell>
          <cell r="C10667">
            <v>44280</v>
          </cell>
        </row>
        <row r="10668">
          <cell r="A10668" t="str">
            <v>ACC21MAR1440CE</v>
          </cell>
          <cell r="B10668">
            <v>12706306</v>
          </cell>
          <cell r="C10668">
            <v>44280</v>
          </cell>
        </row>
        <row r="10669">
          <cell r="A10669" t="str">
            <v>ACC21MAR1440PE</v>
          </cell>
          <cell r="B10669">
            <v>12706562</v>
          </cell>
          <cell r="C10669">
            <v>44280</v>
          </cell>
        </row>
        <row r="10670">
          <cell r="A10670" t="str">
            <v>ACC21MAR1460CE</v>
          </cell>
          <cell r="B10670">
            <v>12706818</v>
          </cell>
          <cell r="C10670">
            <v>44280</v>
          </cell>
        </row>
        <row r="10671">
          <cell r="A10671" t="str">
            <v>ACC21MAR1460PE</v>
          </cell>
          <cell r="B10671">
            <v>12707074</v>
          </cell>
          <cell r="C10671">
            <v>44280</v>
          </cell>
        </row>
        <row r="10672">
          <cell r="A10672" t="str">
            <v>ACC21MAR1480CE</v>
          </cell>
          <cell r="B10672">
            <v>12707330</v>
          </cell>
          <cell r="C10672">
            <v>44280</v>
          </cell>
        </row>
        <row r="10673">
          <cell r="A10673" t="str">
            <v>ACC21MAR1480PE</v>
          </cell>
          <cell r="B10673">
            <v>12707586</v>
          </cell>
          <cell r="C10673">
            <v>44280</v>
          </cell>
        </row>
        <row r="10674">
          <cell r="A10674" t="str">
            <v>ACC21MAR1500CE</v>
          </cell>
          <cell r="B10674">
            <v>12708098</v>
          </cell>
          <cell r="C10674">
            <v>44280</v>
          </cell>
        </row>
        <row r="10675">
          <cell r="A10675" t="str">
            <v>ACC21MAR1500PE</v>
          </cell>
          <cell r="B10675">
            <v>12708354</v>
          </cell>
          <cell r="C10675">
            <v>44280</v>
          </cell>
        </row>
        <row r="10676">
          <cell r="A10676" t="str">
            <v>ACC21MAR1520CE</v>
          </cell>
          <cell r="B10676">
            <v>12708610</v>
          </cell>
          <cell r="C10676">
            <v>44280</v>
          </cell>
        </row>
        <row r="10677">
          <cell r="A10677" t="str">
            <v>ACC21MAR1520PE</v>
          </cell>
          <cell r="B10677">
            <v>12708866</v>
          </cell>
          <cell r="C10677">
            <v>44280</v>
          </cell>
        </row>
        <row r="10678">
          <cell r="A10678" t="str">
            <v>ACC21MAR1540CE</v>
          </cell>
          <cell r="B10678">
            <v>12709122</v>
          </cell>
          <cell r="C10678">
            <v>44280</v>
          </cell>
        </row>
        <row r="10679">
          <cell r="A10679" t="str">
            <v>ACC21MAR1540PE</v>
          </cell>
          <cell r="B10679">
            <v>12709378</v>
          </cell>
          <cell r="C10679">
            <v>44280</v>
          </cell>
        </row>
        <row r="10680">
          <cell r="A10680" t="str">
            <v>ACC21MAR1560CE</v>
          </cell>
          <cell r="B10680">
            <v>12709634</v>
          </cell>
          <cell r="C10680">
            <v>44280</v>
          </cell>
        </row>
        <row r="10681">
          <cell r="A10681" t="str">
            <v>ACC21MAR1560PE</v>
          </cell>
          <cell r="B10681">
            <v>12710146</v>
          </cell>
          <cell r="C10681">
            <v>44280</v>
          </cell>
        </row>
        <row r="10682">
          <cell r="A10682" t="str">
            <v>ACC21MAR1580CE</v>
          </cell>
          <cell r="B10682">
            <v>12710402</v>
          </cell>
          <cell r="C10682">
            <v>44280</v>
          </cell>
        </row>
        <row r="10683">
          <cell r="A10683" t="str">
            <v>ACC21MAR1580PE</v>
          </cell>
          <cell r="B10683">
            <v>12710658</v>
          </cell>
          <cell r="C10683">
            <v>44280</v>
          </cell>
        </row>
        <row r="10684">
          <cell r="A10684" t="str">
            <v>ACC21MAR1600CE</v>
          </cell>
          <cell r="B10684">
            <v>12710914</v>
          </cell>
          <cell r="C10684">
            <v>44280</v>
          </cell>
        </row>
        <row r="10685">
          <cell r="A10685" t="str">
            <v>ACC21MAR1600PE</v>
          </cell>
          <cell r="B10685">
            <v>12711170</v>
          </cell>
          <cell r="C10685">
            <v>44280</v>
          </cell>
        </row>
        <row r="10686">
          <cell r="A10686" t="str">
            <v>ACC21MAR1620CE</v>
          </cell>
          <cell r="B10686">
            <v>12711426</v>
          </cell>
          <cell r="C10686">
            <v>44280</v>
          </cell>
        </row>
        <row r="10687">
          <cell r="A10687" t="str">
            <v>ACC21MAR1620PE</v>
          </cell>
          <cell r="B10687">
            <v>12711938</v>
          </cell>
          <cell r="C10687">
            <v>44280</v>
          </cell>
        </row>
        <row r="10688">
          <cell r="A10688" t="str">
            <v>ACC21MAR1640CE</v>
          </cell>
          <cell r="B10688">
            <v>12712194</v>
          </cell>
          <cell r="C10688">
            <v>44280</v>
          </cell>
        </row>
        <row r="10689">
          <cell r="A10689" t="str">
            <v>ACC21MAR1640PE</v>
          </cell>
          <cell r="B10689">
            <v>12712450</v>
          </cell>
          <cell r="C10689">
            <v>44280</v>
          </cell>
        </row>
        <row r="10690">
          <cell r="A10690" t="str">
            <v>ACC21MAR1660CE</v>
          </cell>
          <cell r="B10690">
            <v>12712706</v>
          </cell>
          <cell r="C10690">
            <v>44280</v>
          </cell>
        </row>
        <row r="10691">
          <cell r="A10691" t="str">
            <v>ACC21MAR1660PE</v>
          </cell>
          <cell r="B10691">
            <v>12714498</v>
          </cell>
          <cell r="C10691">
            <v>44280</v>
          </cell>
        </row>
        <row r="10692">
          <cell r="A10692" t="str">
            <v>ACC21MAR1680CE</v>
          </cell>
          <cell r="B10692">
            <v>12714754</v>
          </cell>
          <cell r="C10692">
            <v>44280</v>
          </cell>
        </row>
        <row r="10693">
          <cell r="A10693" t="str">
            <v>ACC21MAR1680PE</v>
          </cell>
          <cell r="B10693">
            <v>12716290</v>
          </cell>
          <cell r="C10693">
            <v>44280</v>
          </cell>
        </row>
        <row r="10694">
          <cell r="A10694" t="str">
            <v>ACC21MAR1700CE</v>
          </cell>
          <cell r="B10694">
            <v>12716802</v>
          </cell>
          <cell r="C10694">
            <v>44280</v>
          </cell>
        </row>
        <row r="10695">
          <cell r="A10695" t="str">
            <v>ACC21MAR1700PE</v>
          </cell>
          <cell r="B10695">
            <v>12717058</v>
          </cell>
          <cell r="C10695">
            <v>44280</v>
          </cell>
        </row>
        <row r="10696">
          <cell r="A10696" t="str">
            <v>ACC21MAR1720CE</v>
          </cell>
          <cell r="B10696">
            <v>12718082</v>
          </cell>
          <cell r="C10696">
            <v>44280</v>
          </cell>
        </row>
        <row r="10697">
          <cell r="A10697" t="str">
            <v>ACC21MAR1720PE</v>
          </cell>
          <cell r="B10697">
            <v>12718338</v>
          </cell>
          <cell r="C10697">
            <v>44280</v>
          </cell>
        </row>
        <row r="10698">
          <cell r="A10698" t="str">
            <v>ACC21MAR1740CE</v>
          </cell>
          <cell r="B10698">
            <v>12718594</v>
          </cell>
          <cell r="C10698">
            <v>44280</v>
          </cell>
        </row>
        <row r="10699">
          <cell r="A10699" t="str">
            <v>ACC21MAR1740PE</v>
          </cell>
          <cell r="B10699">
            <v>12718850</v>
          </cell>
          <cell r="C10699">
            <v>44280</v>
          </cell>
        </row>
        <row r="10700">
          <cell r="A10700" t="str">
            <v>ACC21MAR1760CE</v>
          </cell>
          <cell r="B10700">
            <v>12719106</v>
          </cell>
          <cell r="C10700">
            <v>44280</v>
          </cell>
        </row>
        <row r="10701">
          <cell r="A10701" t="str">
            <v>ACC21MAR1760PE</v>
          </cell>
          <cell r="B10701">
            <v>12719362</v>
          </cell>
          <cell r="C10701">
            <v>44280</v>
          </cell>
        </row>
        <row r="10702">
          <cell r="A10702" t="str">
            <v>ACC21MAR1780CE</v>
          </cell>
          <cell r="B10702">
            <v>12719618</v>
          </cell>
          <cell r="C10702">
            <v>44280</v>
          </cell>
        </row>
        <row r="10703">
          <cell r="A10703" t="str">
            <v>ACC21MAR1780PE</v>
          </cell>
          <cell r="B10703">
            <v>12719874</v>
          </cell>
          <cell r="C10703">
            <v>44280</v>
          </cell>
        </row>
        <row r="10704">
          <cell r="A10704" t="str">
            <v>ACC21MAR1800CE</v>
          </cell>
          <cell r="B10704">
            <v>12720130</v>
          </cell>
          <cell r="C10704">
            <v>44280</v>
          </cell>
        </row>
        <row r="10705">
          <cell r="A10705" t="str">
            <v>ACC21MAR1800PE</v>
          </cell>
          <cell r="B10705">
            <v>12720386</v>
          </cell>
          <cell r="C10705">
            <v>44280</v>
          </cell>
        </row>
        <row r="10706">
          <cell r="A10706" t="str">
            <v>ACC21MAR1820CE</v>
          </cell>
          <cell r="B10706">
            <v>12720642</v>
          </cell>
          <cell r="C10706">
            <v>44280</v>
          </cell>
        </row>
        <row r="10707">
          <cell r="A10707" t="str">
            <v>ACC21MAR1820PE</v>
          </cell>
          <cell r="B10707">
            <v>12720898</v>
          </cell>
          <cell r="C10707">
            <v>44280</v>
          </cell>
        </row>
        <row r="10708">
          <cell r="A10708" t="str">
            <v>ACC21MAR1840CE</v>
          </cell>
          <cell r="B10708">
            <v>12721154</v>
          </cell>
          <cell r="C10708">
            <v>44280</v>
          </cell>
        </row>
        <row r="10709">
          <cell r="A10709" t="str">
            <v>ACC21MAR1840PE</v>
          </cell>
          <cell r="B10709">
            <v>12721410</v>
          </cell>
          <cell r="C10709">
            <v>44280</v>
          </cell>
        </row>
        <row r="10710">
          <cell r="A10710" t="str">
            <v>ACC21MAR1860CE</v>
          </cell>
          <cell r="B10710">
            <v>12721666</v>
          </cell>
          <cell r="C10710">
            <v>44280</v>
          </cell>
        </row>
        <row r="10711">
          <cell r="A10711" t="str">
            <v>ACC21MAR1860PE</v>
          </cell>
          <cell r="B10711">
            <v>12721922</v>
          </cell>
          <cell r="C10711">
            <v>44280</v>
          </cell>
        </row>
        <row r="10712">
          <cell r="A10712" t="str">
            <v>ACC21MAR1880CE</v>
          </cell>
          <cell r="B10712">
            <v>12722178</v>
          </cell>
          <cell r="C10712">
            <v>44280</v>
          </cell>
        </row>
        <row r="10713">
          <cell r="A10713" t="str">
            <v>ACC21MAR1880PE</v>
          </cell>
          <cell r="B10713">
            <v>12722434</v>
          </cell>
          <cell r="C10713">
            <v>44280</v>
          </cell>
        </row>
        <row r="10714">
          <cell r="A10714" t="str">
            <v>ACC21MAR1900CE</v>
          </cell>
          <cell r="B10714">
            <v>12722690</v>
          </cell>
          <cell r="C10714">
            <v>44280</v>
          </cell>
        </row>
        <row r="10715">
          <cell r="A10715" t="str">
            <v>ACC21MAR1900PE</v>
          </cell>
          <cell r="B10715">
            <v>12722946</v>
          </cell>
          <cell r="C10715">
            <v>44280</v>
          </cell>
        </row>
        <row r="10716">
          <cell r="A10716" t="str">
            <v>ACC21MAR1920CE</v>
          </cell>
          <cell r="B10716">
            <v>12723202</v>
          </cell>
          <cell r="C10716">
            <v>44280</v>
          </cell>
        </row>
        <row r="10717">
          <cell r="A10717" t="str">
            <v>ACC21MAR1920PE</v>
          </cell>
          <cell r="B10717">
            <v>12723458</v>
          </cell>
          <cell r="C10717">
            <v>44280</v>
          </cell>
        </row>
        <row r="10718">
          <cell r="A10718" t="str">
            <v>ACC21MAR1940CE</v>
          </cell>
          <cell r="B10718">
            <v>12723714</v>
          </cell>
          <cell r="C10718">
            <v>44280</v>
          </cell>
        </row>
        <row r="10719">
          <cell r="A10719" t="str">
            <v>ACC21MAR1940PE</v>
          </cell>
          <cell r="B10719">
            <v>12723970</v>
          </cell>
          <cell r="C10719">
            <v>44280</v>
          </cell>
        </row>
        <row r="10720">
          <cell r="A10720" t="str">
            <v>ACC21MAR1960CE</v>
          </cell>
          <cell r="B10720">
            <v>12724226</v>
          </cell>
          <cell r="C10720">
            <v>44280</v>
          </cell>
        </row>
        <row r="10721">
          <cell r="A10721" t="str">
            <v>ACC21MAR1960PE</v>
          </cell>
          <cell r="B10721">
            <v>12724482</v>
          </cell>
          <cell r="C10721">
            <v>44280</v>
          </cell>
        </row>
        <row r="10722">
          <cell r="A10722" t="str">
            <v>ACC21MAR1980CE</v>
          </cell>
          <cell r="B10722">
            <v>12724738</v>
          </cell>
          <cell r="C10722">
            <v>44280</v>
          </cell>
        </row>
        <row r="10723">
          <cell r="A10723" t="str">
            <v>ACC21MAR1980PE</v>
          </cell>
          <cell r="B10723">
            <v>12724994</v>
          </cell>
          <cell r="C10723">
            <v>44280</v>
          </cell>
        </row>
        <row r="10724">
          <cell r="A10724" t="str">
            <v>ACC21MAR2000CE</v>
          </cell>
          <cell r="B10724">
            <v>12725250</v>
          </cell>
          <cell r="C10724">
            <v>44280</v>
          </cell>
        </row>
        <row r="10725">
          <cell r="A10725" t="str">
            <v>ACC21MAR2000PE</v>
          </cell>
          <cell r="B10725">
            <v>12725506</v>
          </cell>
          <cell r="C10725">
            <v>44280</v>
          </cell>
        </row>
        <row r="10726">
          <cell r="A10726" t="str">
            <v>ACC21MAR2020CE</v>
          </cell>
          <cell r="B10726">
            <v>12725762</v>
          </cell>
          <cell r="C10726">
            <v>44280</v>
          </cell>
        </row>
        <row r="10727">
          <cell r="A10727" t="str">
            <v>ACC21MAR2020PE</v>
          </cell>
          <cell r="B10727">
            <v>12726018</v>
          </cell>
          <cell r="C10727">
            <v>44280</v>
          </cell>
        </row>
        <row r="10728">
          <cell r="A10728" t="str">
            <v>ACC21MAR2040CE</v>
          </cell>
          <cell r="B10728">
            <v>12726274</v>
          </cell>
          <cell r="C10728">
            <v>44280</v>
          </cell>
        </row>
        <row r="10729">
          <cell r="A10729" t="str">
            <v>ACC21MAR2040PE</v>
          </cell>
          <cell r="B10729">
            <v>12726530</v>
          </cell>
          <cell r="C10729">
            <v>44280</v>
          </cell>
        </row>
        <row r="10730">
          <cell r="A10730" t="str">
            <v>ACC21MAR2060CE</v>
          </cell>
          <cell r="B10730">
            <v>12726786</v>
          </cell>
          <cell r="C10730">
            <v>44280</v>
          </cell>
        </row>
        <row r="10731">
          <cell r="A10731" t="str">
            <v>ACC21MAR2060PE</v>
          </cell>
          <cell r="B10731">
            <v>12727042</v>
          </cell>
          <cell r="C10731">
            <v>44280</v>
          </cell>
        </row>
        <row r="10732">
          <cell r="A10732" t="str">
            <v>ACC21MAR2080CE</v>
          </cell>
          <cell r="B10732">
            <v>12727298</v>
          </cell>
          <cell r="C10732">
            <v>44280</v>
          </cell>
        </row>
        <row r="10733">
          <cell r="A10733" t="str">
            <v>ACC21MAR2080PE</v>
          </cell>
          <cell r="B10733">
            <v>12727554</v>
          </cell>
          <cell r="C10733">
            <v>44280</v>
          </cell>
        </row>
        <row r="10734">
          <cell r="A10734" t="str">
            <v>ACC21MAR2100CE</v>
          </cell>
          <cell r="B10734">
            <v>12727810</v>
          </cell>
          <cell r="C10734">
            <v>44280</v>
          </cell>
        </row>
        <row r="10735">
          <cell r="A10735" t="str">
            <v>ACC21MAR2100PE</v>
          </cell>
          <cell r="B10735">
            <v>12728066</v>
          </cell>
          <cell r="C10735">
            <v>44280</v>
          </cell>
        </row>
        <row r="10736">
          <cell r="A10736" t="str">
            <v>ACC21MAR2120CE</v>
          </cell>
          <cell r="B10736">
            <v>12728578</v>
          </cell>
          <cell r="C10736">
            <v>44280</v>
          </cell>
        </row>
        <row r="10737">
          <cell r="A10737" t="str">
            <v>ACC21MAR2120PE</v>
          </cell>
          <cell r="B10737">
            <v>12728834</v>
          </cell>
          <cell r="C10737">
            <v>44280</v>
          </cell>
        </row>
        <row r="10738">
          <cell r="A10738" t="str">
            <v>ACC21MAR2140CE</v>
          </cell>
          <cell r="B10738">
            <v>12729090</v>
          </cell>
          <cell r="C10738">
            <v>44280</v>
          </cell>
        </row>
        <row r="10739">
          <cell r="A10739" t="str">
            <v>ACC21MAR2140PE</v>
          </cell>
          <cell r="B10739">
            <v>12729346</v>
          </cell>
          <cell r="C10739">
            <v>44280</v>
          </cell>
        </row>
        <row r="10740">
          <cell r="A10740" t="str">
            <v>ACC21MAR2160CE</v>
          </cell>
          <cell r="B10740">
            <v>12729602</v>
          </cell>
          <cell r="C10740">
            <v>44280</v>
          </cell>
        </row>
        <row r="10741">
          <cell r="A10741" t="str">
            <v>ACC21MAR2160PE</v>
          </cell>
          <cell r="B10741">
            <v>12729858</v>
          </cell>
          <cell r="C10741">
            <v>44280</v>
          </cell>
        </row>
        <row r="10742">
          <cell r="A10742" t="str">
            <v>ACC21APR1140CE</v>
          </cell>
          <cell r="B10742">
            <v>17228290</v>
          </cell>
          <cell r="C10742">
            <v>44315</v>
          </cell>
        </row>
        <row r="10743">
          <cell r="A10743" t="str">
            <v>ACC21APR1140PE</v>
          </cell>
          <cell r="B10743">
            <v>17228546</v>
          </cell>
          <cell r="C10743">
            <v>44315</v>
          </cell>
        </row>
        <row r="10744">
          <cell r="A10744" t="str">
            <v>ACC21APR1160CE</v>
          </cell>
          <cell r="B10744">
            <v>17230338</v>
          </cell>
          <cell r="C10744">
            <v>44315</v>
          </cell>
        </row>
        <row r="10745">
          <cell r="A10745" t="str">
            <v>ACC21APR1160PE</v>
          </cell>
          <cell r="B10745">
            <v>17309186</v>
          </cell>
          <cell r="C10745">
            <v>44315</v>
          </cell>
        </row>
        <row r="10746">
          <cell r="A10746" t="str">
            <v>ACC21APR1180CE</v>
          </cell>
          <cell r="B10746">
            <v>17309442</v>
          </cell>
          <cell r="C10746">
            <v>44315</v>
          </cell>
        </row>
        <row r="10747">
          <cell r="A10747" t="str">
            <v>ACC21APR1180PE</v>
          </cell>
          <cell r="B10747">
            <v>17312770</v>
          </cell>
          <cell r="C10747">
            <v>44315</v>
          </cell>
        </row>
        <row r="10748">
          <cell r="A10748" t="str">
            <v>ACC21APR1200CE</v>
          </cell>
          <cell r="B10748">
            <v>17313026</v>
          </cell>
          <cell r="C10748">
            <v>44315</v>
          </cell>
        </row>
        <row r="10749">
          <cell r="A10749" t="str">
            <v>ACC21APR1200PE</v>
          </cell>
          <cell r="B10749">
            <v>17315074</v>
          </cell>
          <cell r="C10749">
            <v>44315</v>
          </cell>
        </row>
        <row r="10750">
          <cell r="A10750" t="str">
            <v>ACC21APR1220CE</v>
          </cell>
          <cell r="B10750">
            <v>17315330</v>
          </cell>
          <cell r="C10750">
            <v>44315</v>
          </cell>
        </row>
        <row r="10751">
          <cell r="A10751" t="str">
            <v>ACC21APR1220PE</v>
          </cell>
          <cell r="B10751">
            <v>17326338</v>
          </cell>
          <cell r="C10751">
            <v>44315</v>
          </cell>
        </row>
        <row r="10752">
          <cell r="A10752" t="str">
            <v>ACC21APR1240CE</v>
          </cell>
          <cell r="B10752">
            <v>17326594</v>
          </cell>
          <cell r="C10752">
            <v>44315</v>
          </cell>
        </row>
        <row r="10753">
          <cell r="A10753" t="str">
            <v>ACC21APR1240PE</v>
          </cell>
          <cell r="B10753">
            <v>17326850</v>
          </cell>
          <cell r="C10753">
            <v>44315</v>
          </cell>
        </row>
        <row r="10754">
          <cell r="A10754" t="str">
            <v>ACC21APR1260CE</v>
          </cell>
          <cell r="B10754">
            <v>17327106</v>
          </cell>
          <cell r="C10754">
            <v>44315</v>
          </cell>
        </row>
        <row r="10755">
          <cell r="A10755" t="str">
            <v>ACC21APR1260PE</v>
          </cell>
          <cell r="B10755">
            <v>17327362</v>
          </cell>
          <cell r="C10755">
            <v>44315</v>
          </cell>
        </row>
        <row r="10756">
          <cell r="A10756" t="str">
            <v>ACC21APR1280CE</v>
          </cell>
          <cell r="B10756">
            <v>17327618</v>
          </cell>
          <cell r="C10756">
            <v>44315</v>
          </cell>
        </row>
        <row r="10757">
          <cell r="A10757" t="str">
            <v>ACC21APR1280PE</v>
          </cell>
          <cell r="B10757">
            <v>17328386</v>
          </cell>
          <cell r="C10757">
            <v>44315</v>
          </cell>
        </row>
        <row r="10758">
          <cell r="A10758" t="str">
            <v>ACC21APR1300CE</v>
          </cell>
          <cell r="B10758">
            <v>17334274</v>
          </cell>
          <cell r="C10758">
            <v>44315</v>
          </cell>
        </row>
        <row r="10759">
          <cell r="A10759" t="str">
            <v>ACC21APR1300PE</v>
          </cell>
          <cell r="B10759">
            <v>17334530</v>
          </cell>
          <cell r="C10759">
            <v>44315</v>
          </cell>
        </row>
        <row r="10760">
          <cell r="A10760" t="str">
            <v>ACC21APR1320CE</v>
          </cell>
          <cell r="B10760">
            <v>17334786</v>
          </cell>
          <cell r="C10760">
            <v>44315</v>
          </cell>
        </row>
        <row r="10761">
          <cell r="A10761" t="str">
            <v>ACC21APR1320PE</v>
          </cell>
          <cell r="B10761">
            <v>17335042</v>
          </cell>
          <cell r="C10761">
            <v>44315</v>
          </cell>
        </row>
        <row r="10762">
          <cell r="A10762" t="str">
            <v>ACC21APR1340CE</v>
          </cell>
          <cell r="B10762">
            <v>17335298</v>
          </cell>
          <cell r="C10762">
            <v>44315</v>
          </cell>
        </row>
        <row r="10763">
          <cell r="A10763" t="str">
            <v>ACC21APR1340PE</v>
          </cell>
          <cell r="B10763">
            <v>17335554</v>
          </cell>
          <cell r="C10763">
            <v>44315</v>
          </cell>
        </row>
        <row r="10764">
          <cell r="A10764" t="str">
            <v>ACC21APR1360CE</v>
          </cell>
          <cell r="B10764">
            <v>17335810</v>
          </cell>
          <cell r="C10764">
            <v>44315</v>
          </cell>
        </row>
        <row r="10765">
          <cell r="A10765" t="str">
            <v>ACC21APR1360PE</v>
          </cell>
          <cell r="B10765">
            <v>17336066</v>
          </cell>
          <cell r="C10765">
            <v>44315</v>
          </cell>
        </row>
        <row r="10766">
          <cell r="A10766" t="str">
            <v>ACC21APR1380CE</v>
          </cell>
          <cell r="B10766">
            <v>17337090</v>
          </cell>
          <cell r="C10766">
            <v>44315</v>
          </cell>
        </row>
        <row r="10767">
          <cell r="A10767" t="str">
            <v>ACC21APR1380PE</v>
          </cell>
          <cell r="B10767">
            <v>17337346</v>
          </cell>
          <cell r="C10767">
            <v>44315</v>
          </cell>
        </row>
        <row r="10768">
          <cell r="A10768" t="str">
            <v>ACC21APR1400CE</v>
          </cell>
          <cell r="B10768">
            <v>17337602</v>
          </cell>
          <cell r="C10768">
            <v>44315</v>
          </cell>
        </row>
        <row r="10769">
          <cell r="A10769" t="str">
            <v>ACC21APR1400PE</v>
          </cell>
          <cell r="B10769">
            <v>17337858</v>
          </cell>
          <cell r="C10769">
            <v>44315</v>
          </cell>
        </row>
        <row r="10770">
          <cell r="A10770" t="str">
            <v>ACC21APR1420CE</v>
          </cell>
          <cell r="B10770">
            <v>17338114</v>
          </cell>
          <cell r="C10770">
            <v>44315</v>
          </cell>
        </row>
        <row r="10771">
          <cell r="A10771" t="str">
            <v>ACC21APR1420PE</v>
          </cell>
          <cell r="B10771">
            <v>17338370</v>
          </cell>
          <cell r="C10771">
            <v>44315</v>
          </cell>
        </row>
        <row r="10772">
          <cell r="A10772" t="str">
            <v>ACC21APR1440CE</v>
          </cell>
          <cell r="B10772">
            <v>17338626</v>
          </cell>
          <cell r="C10772">
            <v>44315</v>
          </cell>
        </row>
        <row r="10773">
          <cell r="A10773" t="str">
            <v>ACC21APR1440PE</v>
          </cell>
          <cell r="B10773">
            <v>17338882</v>
          </cell>
          <cell r="C10773">
            <v>44315</v>
          </cell>
        </row>
        <row r="10774">
          <cell r="A10774" t="str">
            <v>ACC21APR1460CE</v>
          </cell>
          <cell r="B10774">
            <v>17339138</v>
          </cell>
          <cell r="C10774">
            <v>44315</v>
          </cell>
        </row>
        <row r="10775">
          <cell r="A10775" t="str">
            <v>ACC21APR1460PE</v>
          </cell>
          <cell r="B10775">
            <v>17339394</v>
          </cell>
          <cell r="C10775">
            <v>44315</v>
          </cell>
        </row>
        <row r="10776">
          <cell r="A10776" t="str">
            <v>ACC21APR1480CE</v>
          </cell>
          <cell r="B10776">
            <v>17339650</v>
          </cell>
          <cell r="C10776">
            <v>44315</v>
          </cell>
        </row>
        <row r="10777">
          <cell r="A10777" t="str">
            <v>ACC21APR1480PE</v>
          </cell>
          <cell r="B10777">
            <v>17339906</v>
          </cell>
          <cell r="C10777">
            <v>44315</v>
          </cell>
        </row>
        <row r="10778">
          <cell r="A10778" t="str">
            <v>ACC21APR1500CE</v>
          </cell>
          <cell r="B10778">
            <v>17340162</v>
          </cell>
          <cell r="C10778">
            <v>44315</v>
          </cell>
        </row>
        <row r="10779">
          <cell r="A10779" t="str">
            <v>ACC21APR1500PE</v>
          </cell>
          <cell r="B10779">
            <v>17340418</v>
          </cell>
          <cell r="C10779">
            <v>44315</v>
          </cell>
        </row>
        <row r="10780">
          <cell r="A10780" t="str">
            <v>ACC21APR1520CE</v>
          </cell>
          <cell r="B10780">
            <v>17340674</v>
          </cell>
          <cell r="C10780">
            <v>44315</v>
          </cell>
        </row>
        <row r="10781">
          <cell r="A10781" t="str">
            <v>ACC21APR1520PE</v>
          </cell>
          <cell r="B10781">
            <v>17340930</v>
          </cell>
          <cell r="C10781">
            <v>44315</v>
          </cell>
        </row>
        <row r="10782">
          <cell r="A10782" t="str">
            <v>ACC21APR1540CE</v>
          </cell>
          <cell r="B10782">
            <v>17351938</v>
          </cell>
          <cell r="C10782">
            <v>44315</v>
          </cell>
        </row>
        <row r="10783">
          <cell r="A10783" t="str">
            <v>ACC21APR1540PE</v>
          </cell>
          <cell r="B10783">
            <v>17352194</v>
          </cell>
          <cell r="C10783">
            <v>44315</v>
          </cell>
        </row>
        <row r="10784">
          <cell r="A10784" t="str">
            <v>ACC21APR1560CE</v>
          </cell>
          <cell r="B10784">
            <v>17352450</v>
          </cell>
          <cell r="C10784">
            <v>44315</v>
          </cell>
        </row>
        <row r="10785">
          <cell r="A10785" t="str">
            <v>ACC21APR1560PE</v>
          </cell>
          <cell r="B10785">
            <v>17352706</v>
          </cell>
          <cell r="C10785">
            <v>44315</v>
          </cell>
        </row>
        <row r="10786">
          <cell r="A10786" t="str">
            <v>ACC21APR1580CE</v>
          </cell>
          <cell r="B10786">
            <v>17361666</v>
          </cell>
          <cell r="C10786">
            <v>44315</v>
          </cell>
        </row>
        <row r="10787">
          <cell r="A10787" t="str">
            <v>ACC21APR1580PE</v>
          </cell>
          <cell r="B10787">
            <v>17361922</v>
          </cell>
          <cell r="C10787">
            <v>44315</v>
          </cell>
        </row>
        <row r="10788">
          <cell r="A10788" t="str">
            <v>ACC21APR1600CE</v>
          </cell>
          <cell r="B10788">
            <v>17362178</v>
          </cell>
          <cell r="C10788">
            <v>44315</v>
          </cell>
        </row>
        <row r="10789">
          <cell r="A10789" t="str">
            <v>ACC21APR1600PE</v>
          </cell>
          <cell r="B10789">
            <v>17362434</v>
          </cell>
          <cell r="C10789">
            <v>44315</v>
          </cell>
        </row>
        <row r="10790">
          <cell r="A10790" t="str">
            <v>ACC21APR1620CE</v>
          </cell>
          <cell r="B10790">
            <v>17362690</v>
          </cell>
          <cell r="C10790">
            <v>44315</v>
          </cell>
        </row>
        <row r="10791">
          <cell r="A10791" t="str">
            <v>ACC21APR1620PE</v>
          </cell>
          <cell r="B10791">
            <v>17362946</v>
          </cell>
          <cell r="C10791">
            <v>44315</v>
          </cell>
        </row>
        <row r="10792">
          <cell r="A10792" t="str">
            <v>ACC21APR1640CE</v>
          </cell>
          <cell r="B10792">
            <v>17363202</v>
          </cell>
          <cell r="C10792">
            <v>44315</v>
          </cell>
        </row>
        <row r="10793">
          <cell r="A10793" t="str">
            <v>ACC21APR1640PE</v>
          </cell>
          <cell r="B10793">
            <v>17363458</v>
          </cell>
          <cell r="C10793">
            <v>44315</v>
          </cell>
        </row>
        <row r="10794">
          <cell r="A10794" t="str">
            <v>ACC21APR1660CE</v>
          </cell>
          <cell r="B10794">
            <v>17372674</v>
          </cell>
          <cell r="C10794">
            <v>44315</v>
          </cell>
        </row>
        <row r="10795">
          <cell r="A10795" t="str">
            <v>ACC21APR1660PE</v>
          </cell>
          <cell r="B10795">
            <v>17372930</v>
          </cell>
          <cell r="C10795">
            <v>44315</v>
          </cell>
        </row>
        <row r="10796">
          <cell r="A10796" t="str">
            <v>ACC21APR1680CE</v>
          </cell>
          <cell r="B10796">
            <v>17373186</v>
          </cell>
          <cell r="C10796">
            <v>44315</v>
          </cell>
        </row>
        <row r="10797">
          <cell r="A10797" t="str">
            <v>ACC21APR1680PE</v>
          </cell>
          <cell r="B10797">
            <v>17373442</v>
          </cell>
          <cell r="C10797">
            <v>44315</v>
          </cell>
        </row>
        <row r="10798">
          <cell r="A10798" t="str">
            <v>ACC21APR1700CE</v>
          </cell>
          <cell r="B10798">
            <v>17373698</v>
          </cell>
          <cell r="C10798">
            <v>44315</v>
          </cell>
        </row>
        <row r="10799">
          <cell r="A10799" t="str">
            <v>ACC21APR1700PE</v>
          </cell>
          <cell r="B10799">
            <v>17500418</v>
          </cell>
          <cell r="C10799">
            <v>44315</v>
          </cell>
        </row>
        <row r="10800">
          <cell r="A10800" t="str">
            <v>ACC21APR1720CE</v>
          </cell>
          <cell r="B10800">
            <v>17500674</v>
          </cell>
          <cell r="C10800">
            <v>44315</v>
          </cell>
        </row>
        <row r="10801">
          <cell r="A10801" t="str">
            <v>ACC21APR1720PE</v>
          </cell>
          <cell r="B10801">
            <v>17500930</v>
          </cell>
          <cell r="C10801">
            <v>44315</v>
          </cell>
        </row>
        <row r="10802">
          <cell r="A10802" t="str">
            <v>ACC21APR1740CE</v>
          </cell>
          <cell r="B10802">
            <v>17501186</v>
          </cell>
          <cell r="C10802">
            <v>44315</v>
          </cell>
        </row>
        <row r="10803">
          <cell r="A10803" t="str">
            <v>ACC21APR1740PE</v>
          </cell>
          <cell r="B10803">
            <v>17501442</v>
          </cell>
          <cell r="C10803">
            <v>44315</v>
          </cell>
        </row>
        <row r="10804">
          <cell r="A10804" t="str">
            <v>ACC21APR1760CE</v>
          </cell>
          <cell r="B10804">
            <v>17501698</v>
          </cell>
          <cell r="C10804">
            <v>44315</v>
          </cell>
        </row>
        <row r="10805">
          <cell r="A10805" t="str">
            <v>ACC21APR1760PE</v>
          </cell>
          <cell r="B10805">
            <v>17501954</v>
          </cell>
          <cell r="C10805">
            <v>44315</v>
          </cell>
        </row>
        <row r="10806">
          <cell r="A10806" t="str">
            <v>ACC21APR1780CE</v>
          </cell>
          <cell r="B10806">
            <v>17502210</v>
          </cell>
          <cell r="C10806">
            <v>44315</v>
          </cell>
        </row>
        <row r="10807">
          <cell r="A10807" t="str">
            <v>ACC21APR1780PE</v>
          </cell>
          <cell r="B10807">
            <v>17502466</v>
          </cell>
          <cell r="C10807">
            <v>44315</v>
          </cell>
        </row>
        <row r="10808">
          <cell r="A10808" t="str">
            <v>ACC21APR1800CE</v>
          </cell>
          <cell r="B10808">
            <v>17502722</v>
          </cell>
          <cell r="C10808">
            <v>44315</v>
          </cell>
        </row>
        <row r="10809">
          <cell r="A10809" t="str">
            <v>ACC21APR1800PE</v>
          </cell>
          <cell r="B10809">
            <v>17502978</v>
          </cell>
          <cell r="C10809">
            <v>44315</v>
          </cell>
        </row>
        <row r="10810">
          <cell r="A10810" t="str">
            <v>ACC21APR1820CE</v>
          </cell>
          <cell r="B10810">
            <v>17503234</v>
          </cell>
          <cell r="C10810">
            <v>44315</v>
          </cell>
        </row>
        <row r="10811">
          <cell r="A10811" t="str">
            <v>ACC21APR1820PE</v>
          </cell>
          <cell r="B10811">
            <v>17503490</v>
          </cell>
          <cell r="C10811">
            <v>44315</v>
          </cell>
        </row>
        <row r="10812">
          <cell r="A10812" t="str">
            <v>ACC21APR1840CE</v>
          </cell>
          <cell r="B10812">
            <v>17503746</v>
          </cell>
          <cell r="C10812">
            <v>44315</v>
          </cell>
        </row>
        <row r="10813">
          <cell r="A10813" t="str">
            <v>ACC21APR1840PE</v>
          </cell>
          <cell r="B10813">
            <v>17504002</v>
          </cell>
          <cell r="C10813">
            <v>44315</v>
          </cell>
        </row>
        <row r="10814">
          <cell r="A10814" t="str">
            <v>ACC21APR1860CE</v>
          </cell>
          <cell r="B10814">
            <v>17504258</v>
          </cell>
          <cell r="C10814">
            <v>44315</v>
          </cell>
        </row>
        <row r="10815">
          <cell r="A10815" t="str">
            <v>ACC21APR1860PE</v>
          </cell>
          <cell r="B10815">
            <v>17504514</v>
          </cell>
          <cell r="C10815">
            <v>44315</v>
          </cell>
        </row>
        <row r="10816">
          <cell r="A10816" t="str">
            <v>ACC21APR1880CE</v>
          </cell>
          <cell r="B10816">
            <v>17504770</v>
          </cell>
          <cell r="C10816">
            <v>44315</v>
          </cell>
        </row>
        <row r="10817">
          <cell r="A10817" t="str">
            <v>ACC21APR1880PE</v>
          </cell>
          <cell r="B10817">
            <v>17546498</v>
          </cell>
          <cell r="C10817">
            <v>44315</v>
          </cell>
        </row>
        <row r="10818">
          <cell r="A10818" t="str">
            <v>ACC21APR1900CE</v>
          </cell>
          <cell r="B10818">
            <v>17546754</v>
          </cell>
          <cell r="C10818">
            <v>44315</v>
          </cell>
        </row>
        <row r="10819">
          <cell r="A10819" t="str">
            <v>ACC21APR1900PE</v>
          </cell>
          <cell r="B10819">
            <v>17547010</v>
          </cell>
          <cell r="C10819">
            <v>44315</v>
          </cell>
        </row>
        <row r="10820">
          <cell r="A10820" t="str">
            <v>ACC21APR1920CE</v>
          </cell>
          <cell r="B10820">
            <v>17547266</v>
          </cell>
          <cell r="C10820">
            <v>44315</v>
          </cell>
        </row>
        <row r="10821">
          <cell r="A10821" t="str">
            <v>ACC21APR1920PE</v>
          </cell>
          <cell r="B10821">
            <v>17547522</v>
          </cell>
          <cell r="C10821">
            <v>44315</v>
          </cell>
        </row>
        <row r="10822">
          <cell r="A10822" t="str">
            <v>ACC21APR1940CE</v>
          </cell>
          <cell r="B10822">
            <v>17547778</v>
          </cell>
          <cell r="C10822">
            <v>44315</v>
          </cell>
        </row>
        <row r="10823">
          <cell r="A10823" t="str">
            <v>ACC21APR1940PE</v>
          </cell>
          <cell r="B10823">
            <v>17548034</v>
          </cell>
          <cell r="C10823">
            <v>44315</v>
          </cell>
        </row>
        <row r="10824">
          <cell r="A10824" t="str">
            <v>ACC21APR1960CE</v>
          </cell>
          <cell r="B10824">
            <v>17548290</v>
          </cell>
          <cell r="C10824">
            <v>44315</v>
          </cell>
        </row>
        <row r="10825">
          <cell r="A10825" t="str">
            <v>ACC21APR1960PE</v>
          </cell>
          <cell r="B10825">
            <v>17548546</v>
          </cell>
          <cell r="C10825">
            <v>44315</v>
          </cell>
        </row>
        <row r="10826">
          <cell r="A10826" t="str">
            <v>ACC21APR1980CE</v>
          </cell>
          <cell r="B10826">
            <v>17548802</v>
          </cell>
          <cell r="C10826">
            <v>44315</v>
          </cell>
        </row>
        <row r="10827">
          <cell r="A10827" t="str">
            <v>ACC21APR1980PE</v>
          </cell>
          <cell r="B10827">
            <v>17549058</v>
          </cell>
          <cell r="C10827">
            <v>44315</v>
          </cell>
        </row>
        <row r="10828">
          <cell r="A10828" t="str">
            <v>ACC21APR2000CE</v>
          </cell>
          <cell r="B10828">
            <v>17549314</v>
          </cell>
          <cell r="C10828">
            <v>44315</v>
          </cell>
        </row>
        <row r="10829">
          <cell r="A10829" t="str">
            <v>ACC21APR2000PE</v>
          </cell>
          <cell r="B10829">
            <v>17549570</v>
          </cell>
          <cell r="C10829">
            <v>44315</v>
          </cell>
        </row>
        <row r="10830">
          <cell r="A10830" t="str">
            <v>ACC21APR2020CE</v>
          </cell>
          <cell r="B10830">
            <v>17550082</v>
          </cell>
          <cell r="C10830">
            <v>44315</v>
          </cell>
        </row>
        <row r="10831">
          <cell r="A10831" t="str">
            <v>ACC21APR2020PE</v>
          </cell>
          <cell r="B10831">
            <v>17550338</v>
          </cell>
          <cell r="C10831">
            <v>44315</v>
          </cell>
        </row>
        <row r="10832">
          <cell r="A10832" t="str">
            <v>ACC21APR2040CE</v>
          </cell>
          <cell r="B10832">
            <v>17550594</v>
          </cell>
          <cell r="C10832">
            <v>44315</v>
          </cell>
        </row>
        <row r="10833">
          <cell r="A10833" t="str">
            <v>ACC21APR2040PE</v>
          </cell>
          <cell r="B10833">
            <v>17550850</v>
          </cell>
          <cell r="C10833">
            <v>44315</v>
          </cell>
        </row>
        <row r="10834">
          <cell r="A10834" t="str">
            <v>ACC21APR2060CE</v>
          </cell>
          <cell r="B10834">
            <v>17551106</v>
          </cell>
          <cell r="C10834">
            <v>44315</v>
          </cell>
        </row>
        <row r="10835">
          <cell r="A10835" t="str">
            <v>ACC21APR2060PE</v>
          </cell>
          <cell r="B10835">
            <v>17551362</v>
          </cell>
          <cell r="C10835">
            <v>44315</v>
          </cell>
        </row>
        <row r="10836">
          <cell r="A10836" t="str">
            <v>ACC21APR2080CE</v>
          </cell>
          <cell r="B10836">
            <v>17551618</v>
          </cell>
          <cell r="C10836">
            <v>44315</v>
          </cell>
        </row>
        <row r="10837">
          <cell r="A10837" t="str">
            <v>ACC21APR2080PE</v>
          </cell>
          <cell r="B10837">
            <v>17551874</v>
          </cell>
          <cell r="C10837">
            <v>44315</v>
          </cell>
        </row>
        <row r="10838">
          <cell r="A10838" t="str">
            <v>ACC21APR2100CE</v>
          </cell>
          <cell r="B10838">
            <v>17552130</v>
          </cell>
          <cell r="C10838">
            <v>44315</v>
          </cell>
        </row>
        <row r="10839">
          <cell r="A10839" t="str">
            <v>ACC21APR2100PE</v>
          </cell>
          <cell r="B10839">
            <v>17552386</v>
          </cell>
          <cell r="C10839">
            <v>44315</v>
          </cell>
        </row>
        <row r="10840">
          <cell r="A10840" t="str">
            <v>ACC21APR2120CE</v>
          </cell>
          <cell r="B10840">
            <v>17552642</v>
          </cell>
          <cell r="C10840">
            <v>44315</v>
          </cell>
        </row>
        <row r="10841">
          <cell r="A10841" t="str">
            <v>ACC21APR2120PE</v>
          </cell>
          <cell r="B10841">
            <v>17552898</v>
          </cell>
          <cell r="C10841">
            <v>44315</v>
          </cell>
        </row>
        <row r="10842">
          <cell r="A10842" t="str">
            <v>ACC21APR2140CE</v>
          </cell>
          <cell r="B10842">
            <v>17553154</v>
          </cell>
          <cell r="C10842">
            <v>44315</v>
          </cell>
        </row>
        <row r="10843">
          <cell r="A10843" t="str">
            <v>ACC21APR2140PE</v>
          </cell>
          <cell r="B10843">
            <v>17553410</v>
          </cell>
          <cell r="C10843">
            <v>44315</v>
          </cell>
        </row>
        <row r="10844">
          <cell r="A10844" t="str">
            <v>ACC21APR2160CE</v>
          </cell>
          <cell r="B10844">
            <v>17553666</v>
          </cell>
          <cell r="C10844">
            <v>44315</v>
          </cell>
        </row>
        <row r="10845">
          <cell r="A10845" t="str">
            <v>ACC21APR2160PE</v>
          </cell>
          <cell r="B10845">
            <v>17553922</v>
          </cell>
          <cell r="C10845">
            <v>44315</v>
          </cell>
        </row>
        <row r="10846">
          <cell r="A10846" t="str">
            <v>ADANIENT21FEB280CE</v>
          </cell>
          <cell r="B10846">
            <v>16794370</v>
          </cell>
          <cell r="C10846">
            <v>44252</v>
          </cell>
        </row>
        <row r="10847">
          <cell r="A10847" t="str">
            <v>ADANIENT21FEB280PE</v>
          </cell>
          <cell r="B10847">
            <v>16798210</v>
          </cell>
          <cell r="C10847">
            <v>44252</v>
          </cell>
        </row>
        <row r="10848">
          <cell r="A10848" t="str">
            <v>ADANIENT21FEB290CE</v>
          </cell>
          <cell r="B10848">
            <v>16798466</v>
          </cell>
          <cell r="C10848">
            <v>44252</v>
          </cell>
        </row>
        <row r="10849">
          <cell r="A10849" t="str">
            <v>ADANIENT21FEB290PE</v>
          </cell>
          <cell r="B10849">
            <v>16798722</v>
          </cell>
          <cell r="C10849">
            <v>44252</v>
          </cell>
        </row>
        <row r="10850">
          <cell r="A10850" t="str">
            <v>ADANIENT21FEB300CE</v>
          </cell>
          <cell r="B10850">
            <v>16798978</v>
          </cell>
          <cell r="C10850">
            <v>44252</v>
          </cell>
        </row>
        <row r="10851">
          <cell r="A10851" t="str">
            <v>ADANIENT21FEB300PE</v>
          </cell>
          <cell r="B10851">
            <v>16799234</v>
          </cell>
          <cell r="C10851">
            <v>44252</v>
          </cell>
        </row>
        <row r="10852">
          <cell r="A10852" t="str">
            <v>ADANIENT21FEB310CE</v>
          </cell>
          <cell r="B10852">
            <v>16799490</v>
          </cell>
          <cell r="C10852">
            <v>44252</v>
          </cell>
        </row>
        <row r="10853">
          <cell r="A10853" t="str">
            <v>ADANIENT21FEB310PE</v>
          </cell>
          <cell r="B10853">
            <v>16799746</v>
          </cell>
          <cell r="C10853">
            <v>44252</v>
          </cell>
        </row>
        <row r="10854">
          <cell r="A10854" t="str">
            <v>ADANIENT21FEB320CE</v>
          </cell>
          <cell r="B10854">
            <v>16800002</v>
          </cell>
          <cell r="C10854">
            <v>44252</v>
          </cell>
        </row>
        <row r="10855">
          <cell r="A10855" t="str">
            <v>ADANIENT21FEB320PE</v>
          </cell>
          <cell r="B10855">
            <v>16803330</v>
          </cell>
          <cell r="C10855">
            <v>44252</v>
          </cell>
        </row>
        <row r="10856">
          <cell r="A10856" t="str">
            <v>ADANIENT21FEB330CE</v>
          </cell>
          <cell r="B10856">
            <v>16803586</v>
          </cell>
          <cell r="C10856">
            <v>44252</v>
          </cell>
        </row>
        <row r="10857">
          <cell r="A10857" t="str">
            <v>ADANIENT21FEB330PE</v>
          </cell>
          <cell r="B10857">
            <v>16803842</v>
          </cell>
          <cell r="C10857">
            <v>44252</v>
          </cell>
        </row>
        <row r="10858">
          <cell r="A10858" t="str">
            <v>ADANIENT21FEB340CE</v>
          </cell>
          <cell r="B10858">
            <v>16804098</v>
          </cell>
          <cell r="C10858">
            <v>44252</v>
          </cell>
        </row>
        <row r="10859">
          <cell r="A10859" t="str">
            <v>ADANIENT21FEB340PE</v>
          </cell>
          <cell r="B10859">
            <v>16808962</v>
          </cell>
          <cell r="C10859">
            <v>44252</v>
          </cell>
        </row>
        <row r="10860">
          <cell r="A10860" t="str">
            <v>ADANIENT21FEB350CE</v>
          </cell>
          <cell r="B10860">
            <v>16810242</v>
          </cell>
          <cell r="C10860">
            <v>44252</v>
          </cell>
        </row>
        <row r="10861">
          <cell r="A10861" t="str">
            <v>ADANIENT21FEB350PE</v>
          </cell>
          <cell r="B10861">
            <v>16810754</v>
          </cell>
          <cell r="C10861">
            <v>44252</v>
          </cell>
        </row>
        <row r="10862">
          <cell r="A10862" t="str">
            <v>ADANIENT21FEB360CE</v>
          </cell>
          <cell r="B10862">
            <v>16811010</v>
          </cell>
          <cell r="C10862">
            <v>44252</v>
          </cell>
        </row>
        <row r="10863">
          <cell r="A10863" t="str">
            <v>ADANIENT21FEB360PE</v>
          </cell>
          <cell r="B10863">
            <v>16811266</v>
          </cell>
          <cell r="C10863">
            <v>44252</v>
          </cell>
        </row>
        <row r="10864">
          <cell r="A10864" t="str">
            <v>ADANIENT21FEB370CE</v>
          </cell>
          <cell r="B10864">
            <v>16811522</v>
          </cell>
          <cell r="C10864">
            <v>44252</v>
          </cell>
        </row>
        <row r="10865">
          <cell r="A10865" t="str">
            <v>ADANIENT21FEB370PE</v>
          </cell>
          <cell r="B10865">
            <v>16811778</v>
          </cell>
          <cell r="C10865">
            <v>44252</v>
          </cell>
        </row>
        <row r="10866">
          <cell r="A10866" t="str">
            <v>ADANIENT21FEB380CE</v>
          </cell>
          <cell r="B10866">
            <v>16812034</v>
          </cell>
          <cell r="C10866">
            <v>44252</v>
          </cell>
        </row>
        <row r="10867">
          <cell r="A10867" t="str">
            <v>ADANIENT21FEB380PE</v>
          </cell>
          <cell r="B10867">
            <v>16831490</v>
          </cell>
          <cell r="C10867">
            <v>44252</v>
          </cell>
        </row>
        <row r="10868">
          <cell r="A10868" t="str">
            <v>ADANIENT21FEB390CE</v>
          </cell>
          <cell r="B10868">
            <v>16831746</v>
          </cell>
          <cell r="C10868">
            <v>44252</v>
          </cell>
        </row>
        <row r="10869">
          <cell r="A10869" t="str">
            <v>ADANIENT21FEB390PE</v>
          </cell>
          <cell r="B10869">
            <v>16832002</v>
          </cell>
          <cell r="C10869">
            <v>44252</v>
          </cell>
        </row>
        <row r="10870">
          <cell r="A10870" t="str">
            <v>ADANIENT21FEB400CE</v>
          </cell>
          <cell r="B10870">
            <v>16832258</v>
          </cell>
          <cell r="C10870">
            <v>44252</v>
          </cell>
        </row>
        <row r="10871">
          <cell r="A10871" t="str">
            <v>ADANIENT21FEB400PE</v>
          </cell>
          <cell r="B10871">
            <v>16834050</v>
          </cell>
          <cell r="C10871">
            <v>44252</v>
          </cell>
        </row>
        <row r="10872">
          <cell r="A10872" t="str">
            <v>ADANIENT21FEB410CE</v>
          </cell>
          <cell r="B10872">
            <v>16834306</v>
          </cell>
          <cell r="C10872">
            <v>44252</v>
          </cell>
        </row>
        <row r="10873">
          <cell r="A10873" t="str">
            <v>ADANIENT21FEB410PE</v>
          </cell>
          <cell r="B10873">
            <v>16834562</v>
          </cell>
          <cell r="C10873">
            <v>44252</v>
          </cell>
        </row>
        <row r="10874">
          <cell r="A10874" t="str">
            <v>ADANIENT21FEB420CE</v>
          </cell>
          <cell r="B10874">
            <v>16834818</v>
          </cell>
          <cell r="C10874">
            <v>44252</v>
          </cell>
        </row>
        <row r="10875">
          <cell r="A10875" t="str">
            <v>ADANIENT21FEB420PE</v>
          </cell>
          <cell r="B10875">
            <v>16835074</v>
          </cell>
          <cell r="C10875">
            <v>44252</v>
          </cell>
        </row>
        <row r="10876">
          <cell r="A10876" t="str">
            <v>ADANIENT21FEB430CE</v>
          </cell>
          <cell r="B10876">
            <v>16835330</v>
          </cell>
          <cell r="C10876">
            <v>44252</v>
          </cell>
        </row>
        <row r="10877">
          <cell r="A10877" t="str">
            <v>ADANIENT21FEB430PE</v>
          </cell>
          <cell r="B10877">
            <v>16838146</v>
          </cell>
          <cell r="C10877">
            <v>44252</v>
          </cell>
        </row>
        <row r="10878">
          <cell r="A10878" t="str">
            <v>ADANIENT21FEB440CE</v>
          </cell>
          <cell r="B10878">
            <v>16838402</v>
          </cell>
          <cell r="C10878">
            <v>44252</v>
          </cell>
        </row>
        <row r="10879">
          <cell r="A10879" t="str">
            <v>ADANIENT21FEB440PE</v>
          </cell>
          <cell r="B10879">
            <v>16838658</v>
          </cell>
          <cell r="C10879">
            <v>44252</v>
          </cell>
        </row>
        <row r="10880">
          <cell r="A10880" t="str">
            <v>ADANIENT21FEB450CE</v>
          </cell>
          <cell r="B10880">
            <v>16838914</v>
          </cell>
          <cell r="C10880">
            <v>44252</v>
          </cell>
        </row>
        <row r="10881">
          <cell r="A10881" t="str">
            <v>ADANIENT21FEB450PE</v>
          </cell>
          <cell r="B10881">
            <v>16839170</v>
          </cell>
          <cell r="C10881">
            <v>44252</v>
          </cell>
        </row>
        <row r="10882">
          <cell r="A10882" t="str">
            <v>ADANIENT21FEB460CE</v>
          </cell>
          <cell r="B10882">
            <v>16840194</v>
          </cell>
          <cell r="C10882">
            <v>44252</v>
          </cell>
        </row>
        <row r="10883">
          <cell r="A10883" t="str">
            <v>ADANIENT21FEB460PE</v>
          </cell>
          <cell r="B10883">
            <v>16840450</v>
          </cell>
          <cell r="C10883">
            <v>44252</v>
          </cell>
        </row>
        <row r="10884">
          <cell r="A10884" t="str">
            <v>ADANIENT21FEB470CE</v>
          </cell>
          <cell r="B10884">
            <v>16840706</v>
          </cell>
          <cell r="C10884">
            <v>44252</v>
          </cell>
        </row>
        <row r="10885">
          <cell r="A10885" t="str">
            <v>ADANIENT21FEB470PE</v>
          </cell>
          <cell r="B10885">
            <v>16849410</v>
          </cell>
          <cell r="C10885">
            <v>44252</v>
          </cell>
        </row>
        <row r="10886">
          <cell r="A10886" t="str">
            <v>ADANIENT21FEB480CE</v>
          </cell>
          <cell r="B10886">
            <v>16849666</v>
          </cell>
          <cell r="C10886">
            <v>44252</v>
          </cell>
        </row>
        <row r="10887">
          <cell r="A10887" t="str">
            <v>ADANIENT21FEB480PE</v>
          </cell>
          <cell r="B10887">
            <v>16850434</v>
          </cell>
          <cell r="C10887">
            <v>44252</v>
          </cell>
        </row>
        <row r="10888">
          <cell r="A10888" t="str">
            <v>ADANIENT21FEB490CE</v>
          </cell>
          <cell r="B10888">
            <v>16850690</v>
          </cell>
          <cell r="C10888">
            <v>44252</v>
          </cell>
        </row>
        <row r="10889">
          <cell r="A10889" t="str">
            <v>ADANIENT21FEB490PE</v>
          </cell>
          <cell r="B10889">
            <v>16854786</v>
          </cell>
          <cell r="C10889">
            <v>44252</v>
          </cell>
        </row>
        <row r="10890">
          <cell r="A10890" t="str">
            <v>ADANIENT21FEB500CE</v>
          </cell>
          <cell r="B10890">
            <v>16855042</v>
          </cell>
          <cell r="C10890">
            <v>44252</v>
          </cell>
        </row>
        <row r="10891">
          <cell r="A10891" t="str">
            <v>ADANIENT21FEB500PE</v>
          </cell>
          <cell r="B10891">
            <v>16860162</v>
          </cell>
          <cell r="C10891">
            <v>44252</v>
          </cell>
        </row>
        <row r="10892">
          <cell r="A10892" t="str">
            <v>ADANIENT21FEB510CE</v>
          </cell>
          <cell r="B10892">
            <v>16861442</v>
          </cell>
          <cell r="C10892">
            <v>44252</v>
          </cell>
        </row>
        <row r="10893">
          <cell r="A10893" t="str">
            <v>ADANIENT21FEB510PE</v>
          </cell>
          <cell r="B10893">
            <v>16861698</v>
          </cell>
          <cell r="C10893">
            <v>44252</v>
          </cell>
        </row>
        <row r="10894">
          <cell r="A10894" t="str">
            <v>ADANIENT21FEB520CE</v>
          </cell>
          <cell r="B10894">
            <v>16861954</v>
          </cell>
          <cell r="C10894">
            <v>44252</v>
          </cell>
        </row>
        <row r="10895">
          <cell r="A10895" t="str">
            <v>ADANIENT21FEB520PE</v>
          </cell>
          <cell r="B10895">
            <v>16865026</v>
          </cell>
          <cell r="C10895">
            <v>44252</v>
          </cell>
        </row>
        <row r="10896">
          <cell r="A10896" t="str">
            <v>ADANIENT21FEB530CE</v>
          </cell>
          <cell r="B10896">
            <v>9550082</v>
          </cell>
          <cell r="C10896">
            <v>44252</v>
          </cell>
        </row>
        <row r="10897">
          <cell r="A10897" t="str">
            <v>ADANIENT21FEB530PE</v>
          </cell>
          <cell r="B10897">
            <v>9550338</v>
          </cell>
          <cell r="C10897">
            <v>44252</v>
          </cell>
        </row>
        <row r="10898">
          <cell r="A10898" t="str">
            <v>ADANIENT21FEB540CE</v>
          </cell>
          <cell r="B10898">
            <v>9550594</v>
          </cell>
          <cell r="C10898">
            <v>44252</v>
          </cell>
        </row>
        <row r="10899">
          <cell r="A10899" t="str">
            <v>ADANIENT21FEB540PE</v>
          </cell>
          <cell r="B10899">
            <v>9550850</v>
          </cell>
          <cell r="C10899">
            <v>44252</v>
          </cell>
        </row>
        <row r="10900">
          <cell r="A10900" t="str">
            <v>ADANIENT21FEB550CE</v>
          </cell>
          <cell r="B10900">
            <v>9825538</v>
          </cell>
          <cell r="C10900">
            <v>44252</v>
          </cell>
        </row>
        <row r="10901">
          <cell r="A10901" t="str">
            <v>ADANIENT21FEB550PE</v>
          </cell>
          <cell r="B10901">
            <v>9825794</v>
          </cell>
          <cell r="C10901">
            <v>44252</v>
          </cell>
        </row>
        <row r="10902">
          <cell r="A10902" t="str">
            <v>ADANIENT21FEB560CE</v>
          </cell>
          <cell r="B10902">
            <v>9826050</v>
          </cell>
          <cell r="C10902">
            <v>44252</v>
          </cell>
        </row>
        <row r="10903">
          <cell r="A10903" t="str">
            <v>ADANIENT21FEB560PE</v>
          </cell>
          <cell r="B10903">
            <v>9826306</v>
          </cell>
          <cell r="C10903">
            <v>44252</v>
          </cell>
        </row>
        <row r="10904">
          <cell r="A10904" t="str">
            <v>ADANIENT21FEB570CE</v>
          </cell>
          <cell r="B10904">
            <v>9828610</v>
          </cell>
          <cell r="C10904">
            <v>44252</v>
          </cell>
        </row>
        <row r="10905">
          <cell r="A10905" t="str">
            <v>ADANIENT21FEB570PE</v>
          </cell>
          <cell r="B10905">
            <v>9828866</v>
          </cell>
          <cell r="C10905">
            <v>44252</v>
          </cell>
        </row>
        <row r="10906">
          <cell r="A10906" t="str">
            <v>ADANIENT21FEB580CE</v>
          </cell>
          <cell r="B10906">
            <v>10724098</v>
          </cell>
          <cell r="C10906">
            <v>44252</v>
          </cell>
        </row>
        <row r="10907">
          <cell r="A10907" t="str">
            <v>ADANIENT21FEB580PE</v>
          </cell>
          <cell r="B10907">
            <v>10724866</v>
          </cell>
          <cell r="C10907">
            <v>44252</v>
          </cell>
        </row>
        <row r="10908">
          <cell r="A10908" t="str">
            <v>ADANIENT21FEB590CE</v>
          </cell>
          <cell r="B10908">
            <v>12364546</v>
          </cell>
          <cell r="C10908">
            <v>44252</v>
          </cell>
        </row>
        <row r="10909">
          <cell r="A10909" t="str">
            <v>ADANIENT21FEB590PE</v>
          </cell>
          <cell r="B10909">
            <v>12364802</v>
          </cell>
          <cell r="C10909">
            <v>44252</v>
          </cell>
        </row>
        <row r="10910">
          <cell r="A10910" t="str">
            <v>ADANIENT21FEB600CE</v>
          </cell>
          <cell r="B10910">
            <v>10496770</v>
          </cell>
          <cell r="C10910">
            <v>44252</v>
          </cell>
        </row>
        <row r="10911">
          <cell r="A10911" t="str">
            <v>ADANIENT21FEB600PE</v>
          </cell>
          <cell r="B10911">
            <v>10497026</v>
          </cell>
          <cell r="C10911">
            <v>44252</v>
          </cell>
        </row>
        <row r="10912">
          <cell r="A10912" t="str">
            <v>ADANIENT21FEB610CE</v>
          </cell>
          <cell r="B10912">
            <v>10497282</v>
          </cell>
          <cell r="C10912">
            <v>44252</v>
          </cell>
        </row>
        <row r="10913">
          <cell r="A10913" t="str">
            <v>ADANIENT21FEB610PE</v>
          </cell>
          <cell r="B10913">
            <v>10497538</v>
          </cell>
          <cell r="C10913">
            <v>44252</v>
          </cell>
        </row>
        <row r="10914">
          <cell r="A10914" t="str">
            <v>ADANIENT21FEB620CE</v>
          </cell>
          <cell r="B10914">
            <v>12737282</v>
          </cell>
          <cell r="C10914">
            <v>44252</v>
          </cell>
        </row>
        <row r="10915">
          <cell r="A10915" t="str">
            <v>ADANIENT21FEB620PE</v>
          </cell>
          <cell r="B10915">
            <v>12738306</v>
          </cell>
          <cell r="C10915">
            <v>44252</v>
          </cell>
        </row>
        <row r="10916">
          <cell r="A10916" t="str">
            <v>ADANIENT21FEB630CE</v>
          </cell>
          <cell r="B10916">
            <v>12738562</v>
          </cell>
          <cell r="C10916">
            <v>44252</v>
          </cell>
        </row>
        <row r="10917">
          <cell r="A10917" t="str">
            <v>ADANIENT21FEB630PE</v>
          </cell>
          <cell r="B10917">
            <v>12738818</v>
          </cell>
          <cell r="C10917">
            <v>44252</v>
          </cell>
        </row>
        <row r="10918">
          <cell r="A10918" t="str">
            <v>ADANIENT21FEB640CE</v>
          </cell>
          <cell r="B10918">
            <v>12739074</v>
          </cell>
          <cell r="C10918">
            <v>44252</v>
          </cell>
        </row>
        <row r="10919">
          <cell r="A10919" t="str">
            <v>ADANIENT21FEB640PE</v>
          </cell>
          <cell r="B10919">
            <v>12739330</v>
          </cell>
          <cell r="C10919">
            <v>44252</v>
          </cell>
        </row>
        <row r="10920">
          <cell r="A10920" t="str">
            <v>ADANIENT21FEB650CE</v>
          </cell>
          <cell r="B10920">
            <v>12739586</v>
          </cell>
          <cell r="C10920">
            <v>44252</v>
          </cell>
        </row>
        <row r="10921">
          <cell r="A10921" t="str">
            <v>ADANIENT21FEB650PE</v>
          </cell>
          <cell r="B10921">
            <v>12739842</v>
          </cell>
          <cell r="C10921">
            <v>44252</v>
          </cell>
        </row>
        <row r="10922">
          <cell r="A10922" t="str">
            <v>ADANIENT21FEB660CE</v>
          </cell>
          <cell r="B10922">
            <v>12740098</v>
          </cell>
          <cell r="C10922">
            <v>44252</v>
          </cell>
        </row>
        <row r="10923">
          <cell r="A10923" t="str">
            <v>ADANIENT21FEB660PE</v>
          </cell>
          <cell r="B10923">
            <v>12740354</v>
          </cell>
          <cell r="C10923">
            <v>44252</v>
          </cell>
        </row>
        <row r="10924">
          <cell r="A10924" t="str">
            <v>ADANIENT21FEB670CE</v>
          </cell>
          <cell r="B10924">
            <v>12740610</v>
          </cell>
          <cell r="C10924">
            <v>44252</v>
          </cell>
        </row>
        <row r="10925">
          <cell r="A10925" t="str">
            <v>ADANIENT21FEB670PE</v>
          </cell>
          <cell r="B10925">
            <v>12740866</v>
          </cell>
          <cell r="C10925">
            <v>44252</v>
          </cell>
        </row>
        <row r="10926">
          <cell r="A10926" t="str">
            <v>ADANIENT21FEB680CE</v>
          </cell>
          <cell r="B10926">
            <v>12741122</v>
          </cell>
          <cell r="C10926">
            <v>44252</v>
          </cell>
        </row>
        <row r="10927">
          <cell r="A10927" t="str">
            <v>ADANIENT21FEB680PE</v>
          </cell>
          <cell r="B10927">
            <v>12741378</v>
          </cell>
          <cell r="C10927">
            <v>44252</v>
          </cell>
        </row>
        <row r="10928">
          <cell r="A10928" t="str">
            <v>ADANIENT21FEB690CE</v>
          </cell>
          <cell r="B10928">
            <v>8964610</v>
          </cell>
          <cell r="C10928">
            <v>44252</v>
          </cell>
        </row>
        <row r="10929">
          <cell r="A10929" t="str">
            <v>ADANIENT21FEB690PE</v>
          </cell>
          <cell r="B10929">
            <v>8965122</v>
          </cell>
          <cell r="C10929">
            <v>44252</v>
          </cell>
        </row>
        <row r="10930">
          <cell r="A10930" t="str">
            <v>ADANIENT21FEB700CE</v>
          </cell>
          <cell r="B10930">
            <v>10740994</v>
          </cell>
          <cell r="C10930">
            <v>44252</v>
          </cell>
        </row>
        <row r="10931">
          <cell r="A10931" t="str">
            <v>ADANIENT21FEB700PE</v>
          </cell>
          <cell r="B10931">
            <v>10741250</v>
          </cell>
          <cell r="C10931">
            <v>44252</v>
          </cell>
        </row>
        <row r="10932">
          <cell r="A10932" t="str">
            <v>ADANIENT21FEB710CE</v>
          </cell>
          <cell r="B10932">
            <v>10741506</v>
          </cell>
          <cell r="C10932">
            <v>44252</v>
          </cell>
        </row>
        <row r="10933">
          <cell r="A10933" t="str">
            <v>ADANIENT21FEB710PE</v>
          </cell>
          <cell r="B10933">
            <v>10741762</v>
          </cell>
          <cell r="C10933">
            <v>44252</v>
          </cell>
        </row>
        <row r="10934">
          <cell r="A10934" t="str">
            <v>ADANIENT21FEB720CE</v>
          </cell>
          <cell r="B10934">
            <v>10744066</v>
          </cell>
          <cell r="C10934">
            <v>44252</v>
          </cell>
        </row>
        <row r="10935">
          <cell r="A10935" t="str">
            <v>ADANIENT21FEB720PE</v>
          </cell>
          <cell r="B10935">
            <v>10744322</v>
          </cell>
          <cell r="C10935">
            <v>44252</v>
          </cell>
        </row>
        <row r="10936">
          <cell r="A10936" t="str">
            <v>ADANIENT21FEB730CE</v>
          </cell>
          <cell r="B10936">
            <v>12977410</v>
          </cell>
          <cell r="C10936">
            <v>44252</v>
          </cell>
        </row>
        <row r="10937">
          <cell r="A10937" t="str">
            <v>ADANIENT21FEB730PE</v>
          </cell>
          <cell r="B10937">
            <v>12977666</v>
          </cell>
          <cell r="C10937">
            <v>44252</v>
          </cell>
        </row>
        <row r="10938">
          <cell r="A10938" t="str">
            <v>ADANIENT21FEB740CE</v>
          </cell>
          <cell r="B10938">
            <v>13621506</v>
          </cell>
          <cell r="C10938">
            <v>44252</v>
          </cell>
        </row>
        <row r="10939">
          <cell r="A10939" t="str">
            <v>ADANIENT21FEB740PE</v>
          </cell>
          <cell r="B10939">
            <v>13621762</v>
          </cell>
          <cell r="C10939">
            <v>44252</v>
          </cell>
        </row>
        <row r="10940">
          <cell r="A10940" t="str">
            <v>ADANIENT21FEB750CE</v>
          </cell>
          <cell r="B10940">
            <v>13019394</v>
          </cell>
          <cell r="C10940">
            <v>44252</v>
          </cell>
        </row>
        <row r="10941">
          <cell r="A10941" t="str">
            <v>ADANIENT21FEB750PE</v>
          </cell>
          <cell r="B10941">
            <v>13019906</v>
          </cell>
          <cell r="C10941">
            <v>44252</v>
          </cell>
        </row>
        <row r="10942">
          <cell r="A10942" t="str">
            <v>ADANIENT21FEB760CE</v>
          </cell>
          <cell r="B10942">
            <v>10223874</v>
          </cell>
          <cell r="C10942">
            <v>44252</v>
          </cell>
        </row>
        <row r="10943">
          <cell r="A10943" t="str">
            <v>ADANIENT21FEB760PE</v>
          </cell>
          <cell r="B10943">
            <v>10224130</v>
          </cell>
          <cell r="C10943">
            <v>44252</v>
          </cell>
        </row>
        <row r="10944">
          <cell r="A10944" t="str">
            <v>ADANIENT21FEB770CE</v>
          </cell>
          <cell r="B10944">
            <v>10772482</v>
          </cell>
          <cell r="C10944">
            <v>44252</v>
          </cell>
        </row>
        <row r="10945">
          <cell r="A10945" t="str">
            <v>ADANIENT21FEB770PE</v>
          </cell>
          <cell r="B10945">
            <v>10772738</v>
          </cell>
          <cell r="C10945">
            <v>44252</v>
          </cell>
        </row>
        <row r="10946">
          <cell r="A10946" t="str">
            <v>ADANIENT21FEB780CE</v>
          </cell>
          <cell r="B10946">
            <v>11271426</v>
          </cell>
          <cell r="C10946">
            <v>44252</v>
          </cell>
        </row>
        <row r="10947">
          <cell r="A10947" t="str">
            <v>ADANIENT21FEB780PE</v>
          </cell>
          <cell r="B10947">
            <v>11271938</v>
          </cell>
          <cell r="C10947">
            <v>44252</v>
          </cell>
        </row>
        <row r="10948">
          <cell r="A10948" t="str">
            <v>ADANIENT21FEB790CE</v>
          </cell>
          <cell r="B10948">
            <v>11272194</v>
          </cell>
          <cell r="C10948">
            <v>44252</v>
          </cell>
        </row>
        <row r="10949">
          <cell r="A10949" t="str">
            <v>ADANIENT21FEB790PE</v>
          </cell>
          <cell r="B10949">
            <v>11272962</v>
          </cell>
          <cell r="C10949">
            <v>44252</v>
          </cell>
        </row>
        <row r="10950">
          <cell r="A10950" t="str">
            <v>ADANIENT21FEB800CE</v>
          </cell>
          <cell r="B10950">
            <v>10003714</v>
          </cell>
          <cell r="C10950">
            <v>44252</v>
          </cell>
        </row>
        <row r="10951">
          <cell r="A10951" t="str">
            <v>ADANIENT21FEB800PE</v>
          </cell>
          <cell r="B10951">
            <v>10003970</v>
          </cell>
          <cell r="C10951">
            <v>44252</v>
          </cell>
        </row>
        <row r="10952">
          <cell r="A10952" t="str">
            <v>ADANIENT21FEB810CE</v>
          </cell>
          <cell r="B10952">
            <v>11160578</v>
          </cell>
          <cell r="C10952">
            <v>44252</v>
          </cell>
        </row>
        <row r="10953">
          <cell r="A10953" t="str">
            <v>ADANIENT21FEB810PE</v>
          </cell>
          <cell r="B10953">
            <v>11160834</v>
          </cell>
          <cell r="C10953">
            <v>44252</v>
          </cell>
        </row>
        <row r="10954">
          <cell r="A10954" t="str">
            <v>ADANIENT21FEB820CE</v>
          </cell>
          <cell r="B10954">
            <v>11161090</v>
          </cell>
          <cell r="C10954">
            <v>44252</v>
          </cell>
        </row>
        <row r="10955">
          <cell r="A10955" t="str">
            <v>ADANIENT21FEB820PE</v>
          </cell>
          <cell r="B10955">
            <v>11161346</v>
          </cell>
          <cell r="C10955">
            <v>44252</v>
          </cell>
        </row>
        <row r="10956">
          <cell r="A10956" t="str">
            <v>ADANIENT21FEB830CE</v>
          </cell>
          <cell r="B10956">
            <v>11161602</v>
          </cell>
          <cell r="C10956">
            <v>44252</v>
          </cell>
        </row>
        <row r="10957">
          <cell r="A10957" t="str">
            <v>ADANIENT21FEB830PE</v>
          </cell>
          <cell r="B10957">
            <v>11162626</v>
          </cell>
          <cell r="C10957">
            <v>44252</v>
          </cell>
        </row>
        <row r="10958">
          <cell r="A10958" t="str">
            <v>ADANIENT21FEB840CE</v>
          </cell>
          <cell r="B10958">
            <v>13027586</v>
          </cell>
          <cell r="C10958">
            <v>44252</v>
          </cell>
        </row>
        <row r="10959">
          <cell r="A10959" t="str">
            <v>ADANIENT21FEB840PE</v>
          </cell>
          <cell r="B10959">
            <v>13027842</v>
          </cell>
          <cell r="C10959">
            <v>44252</v>
          </cell>
        </row>
        <row r="10960">
          <cell r="A10960" t="str">
            <v>ADANIENT21FEB850CE</v>
          </cell>
          <cell r="B10960">
            <v>13028098</v>
          </cell>
          <cell r="C10960">
            <v>44252</v>
          </cell>
        </row>
        <row r="10961">
          <cell r="A10961" t="str">
            <v>ADANIENT21FEB850PE</v>
          </cell>
          <cell r="B10961">
            <v>13028354</v>
          </cell>
          <cell r="C10961">
            <v>44252</v>
          </cell>
        </row>
        <row r="10962">
          <cell r="A10962" t="str">
            <v>ADANIENT21FEB860CE</v>
          </cell>
          <cell r="B10962">
            <v>13749762</v>
          </cell>
          <cell r="C10962">
            <v>44252</v>
          </cell>
        </row>
        <row r="10963">
          <cell r="A10963" t="str">
            <v>ADANIENT21FEB860PE</v>
          </cell>
          <cell r="B10963">
            <v>13750530</v>
          </cell>
          <cell r="C10963">
            <v>44252</v>
          </cell>
        </row>
        <row r="10964">
          <cell r="A10964" t="str">
            <v>ADANIENT21FEB870CE</v>
          </cell>
          <cell r="B10964">
            <v>9412354</v>
          </cell>
          <cell r="C10964">
            <v>44252</v>
          </cell>
        </row>
        <row r="10965">
          <cell r="A10965" t="str">
            <v>ADANIENT21FEB870PE</v>
          </cell>
          <cell r="B10965">
            <v>9413378</v>
          </cell>
          <cell r="C10965">
            <v>44252</v>
          </cell>
        </row>
        <row r="10966">
          <cell r="A10966" t="str">
            <v>ADANIENT21FEB880CE</v>
          </cell>
          <cell r="B10966">
            <v>9413634</v>
          </cell>
          <cell r="C10966">
            <v>44252</v>
          </cell>
        </row>
        <row r="10967">
          <cell r="A10967" t="str">
            <v>ADANIENT21FEB880PE</v>
          </cell>
          <cell r="B10967">
            <v>9534210</v>
          </cell>
          <cell r="C10967">
            <v>44252</v>
          </cell>
        </row>
        <row r="10968">
          <cell r="A10968" t="str">
            <v>ADANIENT21FEB900CE</v>
          </cell>
          <cell r="B10968">
            <v>9868802</v>
          </cell>
          <cell r="C10968">
            <v>44252</v>
          </cell>
        </row>
        <row r="10969">
          <cell r="A10969" t="str">
            <v>ADANIENT21FEB900PE</v>
          </cell>
          <cell r="B10969">
            <v>9869314</v>
          </cell>
          <cell r="C10969">
            <v>44252</v>
          </cell>
        </row>
        <row r="10970">
          <cell r="A10970" t="str">
            <v>ADANIENT21FEB920CE</v>
          </cell>
          <cell r="B10970">
            <v>9872386</v>
          </cell>
          <cell r="C10970">
            <v>44252</v>
          </cell>
        </row>
        <row r="10971">
          <cell r="A10971" t="str">
            <v>ADANIENT21FEB920PE</v>
          </cell>
          <cell r="B10971">
            <v>9872642</v>
          </cell>
          <cell r="C10971">
            <v>44252</v>
          </cell>
        </row>
        <row r="10972">
          <cell r="A10972" t="str">
            <v>ADANIENT21FEB940CE</v>
          </cell>
          <cell r="B10972">
            <v>14112002</v>
          </cell>
          <cell r="C10972">
            <v>44252</v>
          </cell>
        </row>
        <row r="10973">
          <cell r="A10973" t="str">
            <v>ADANIENT21FEB940PE</v>
          </cell>
          <cell r="B10973">
            <v>14112258</v>
          </cell>
          <cell r="C10973">
            <v>44252</v>
          </cell>
        </row>
        <row r="10974">
          <cell r="A10974" t="str">
            <v>ADANIENT21FEB960CE</v>
          </cell>
          <cell r="B10974">
            <v>14113026</v>
          </cell>
          <cell r="C10974">
            <v>44252</v>
          </cell>
        </row>
        <row r="10975">
          <cell r="A10975" t="str">
            <v>ADANIENT21FEB960PE</v>
          </cell>
          <cell r="B10975">
            <v>14113282</v>
          </cell>
          <cell r="C10975">
            <v>44252</v>
          </cell>
        </row>
        <row r="10976">
          <cell r="A10976" t="str">
            <v>ADANIENT21MAR280CE</v>
          </cell>
          <cell r="B10976">
            <v>12741634</v>
          </cell>
          <cell r="C10976">
            <v>44280</v>
          </cell>
        </row>
        <row r="10977">
          <cell r="A10977" t="str">
            <v>ADANIENT21MAR280PE</v>
          </cell>
          <cell r="B10977">
            <v>12741890</v>
          </cell>
          <cell r="C10977">
            <v>44280</v>
          </cell>
        </row>
        <row r="10978">
          <cell r="A10978" t="str">
            <v>ADANIENT21MAR290CE</v>
          </cell>
          <cell r="B10978">
            <v>12742146</v>
          </cell>
          <cell r="C10978">
            <v>44280</v>
          </cell>
        </row>
        <row r="10979">
          <cell r="A10979" t="str">
            <v>ADANIENT21MAR290PE</v>
          </cell>
          <cell r="B10979">
            <v>12742402</v>
          </cell>
          <cell r="C10979">
            <v>44280</v>
          </cell>
        </row>
        <row r="10980">
          <cell r="A10980" t="str">
            <v>ADANIENT21MAR300CE</v>
          </cell>
          <cell r="B10980">
            <v>12742658</v>
          </cell>
          <cell r="C10980">
            <v>44280</v>
          </cell>
        </row>
        <row r="10981">
          <cell r="A10981" t="str">
            <v>ADANIENT21MAR300PE</v>
          </cell>
          <cell r="B10981">
            <v>12742914</v>
          </cell>
          <cell r="C10981">
            <v>44280</v>
          </cell>
        </row>
        <row r="10982">
          <cell r="A10982" t="str">
            <v>ADANIENT21MAR310CE</v>
          </cell>
          <cell r="B10982">
            <v>12743170</v>
          </cell>
          <cell r="C10982">
            <v>44280</v>
          </cell>
        </row>
        <row r="10983">
          <cell r="A10983" t="str">
            <v>ADANIENT21MAR310PE</v>
          </cell>
          <cell r="B10983">
            <v>12743426</v>
          </cell>
          <cell r="C10983">
            <v>44280</v>
          </cell>
        </row>
        <row r="10984">
          <cell r="A10984" t="str">
            <v>ADANIENT21MAR320CE</v>
          </cell>
          <cell r="B10984">
            <v>12743682</v>
          </cell>
          <cell r="C10984">
            <v>44280</v>
          </cell>
        </row>
        <row r="10985">
          <cell r="A10985" t="str">
            <v>ADANIENT21MAR320PE</v>
          </cell>
          <cell r="B10985">
            <v>12743938</v>
          </cell>
          <cell r="C10985">
            <v>44280</v>
          </cell>
        </row>
        <row r="10986">
          <cell r="A10986" t="str">
            <v>ADANIENT21MAR330CE</v>
          </cell>
          <cell r="B10986">
            <v>12744194</v>
          </cell>
          <cell r="C10986">
            <v>44280</v>
          </cell>
        </row>
        <row r="10987">
          <cell r="A10987" t="str">
            <v>ADANIENT21MAR330PE</v>
          </cell>
          <cell r="B10987">
            <v>12744450</v>
          </cell>
          <cell r="C10987">
            <v>44280</v>
          </cell>
        </row>
        <row r="10988">
          <cell r="A10988" t="str">
            <v>ADANIENT21MAR340CE</v>
          </cell>
          <cell r="B10988">
            <v>12744706</v>
          </cell>
          <cell r="C10988">
            <v>44280</v>
          </cell>
        </row>
        <row r="10989">
          <cell r="A10989" t="str">
            <v>ADANIENT21MAR340PE</v>
          </cell>
          <cell r="B10989">
            <v>12744962</v>
          </cell>
          <cell r="C10989">
            <v>44280</v>
          </cell>
        </row>
        <row r="10990">
          <cell r="A10990" t="str">
            <v>ADANIENT21MAR350CE</v>
          </cell>
          <cell r="B10990">
            <v>12745218</v>
          </cell>
          <cell r="C10990">
            <v>44280</v>
          </cell>
        </row>
        <row r="10991">
          <cell r="A10991" t="str">
            <v>ADANIENT21MAR350PE</v>
          </cell>
          <cell r="B10991">
            <v>12745474</v>
          </cell>
          <cell r="C10991">
            <v>44280</v>
          </cell>
        </row>
        <row r="10992">
          <cell r="A10992" t="str">
            <v>ADANIENT21MAR360CE</v>
          </cell>
          <cell r="B10992">
            <v>12745730</v>
          </cell>
          <cell r="C10992">
            <v>44280</v>
          </cell>
        </row>
        <row r="10993">
          <cell r="A10993" t="str">
            <v>ADANIENT21MAR360PE</v>
          </cell>
          <cell r="B10993">
            <v>12745986</v>
          </cell>
          <cell r="C10993">
            <v>44280</v>
          </cell>
        </row>
        <row r="10994">
          <cell r="A10994" t="str">
            <v>ADANIENT21MAR370CE</v>
          </cell>
          <cell r="B10994">
            <v>12746242</v>
          </cell>
          <cell r="C10994">
            <v>44280</v>
          </cell>
        </row>
        <row r="10995">
          <cell r="A10995" t="str">
            <v>ADANIENT21MAR370PE</v>
          </cell>
          <cell r="B10995">
            <v>12746498</v>
          </cell>
          <cell r="C10995">
            <v>44280</v>
          </cell>
        </row>
        <row r="10996">
          <cell r="A10996" t="str">
            <v>ADANIENT21MAR380CE</v>
          </cell>
          <cell r="B10996">
            <v>12746754</v>
          </cell>
          <cell r="C10996">
            <v>44280</v>
          </cell>
        </row>
        <row r="10997">
          <cell r="A10997" t="str">
            <v>ADANIENT21MAR380PE</v>
          </cell>
          <cell r="B10997">
            <v>12747010</v>
          </cell>
          <cell r="C10997">
            <v>44280</v>
          </cell>
        </row>
        <row r="10998">
          <cell r="A10998" t="str">
            <v>ADANIENT21MAR390CE</v>
          </cell>
          <cell r="B10998">
            <v>12747266</v>
          </cell>
          <cell r="C10998">
            <v>44280</v>
          </cell>
        </row>
        <row r="10999">
          <cell r="A10999" t="str">
            <v>ADANIENT21MAR390PE</v>
          </cell>
          <cell r="B10999">
            <v>12747522</v>
          </cell>
          <cell r="C10999">
            <v>44280</v>
          </cell>
        </row>
        <row r="11000">
          <cell r="A11000" t="str">
            <v>ADANIENT21MAR400CE</v>
          </cell>
          <cell r="B11000">
            <v>12747778</v>
          </cell>
          <cell r="C11000">
            <v>44280</v>
          </cell>
        </row>
        <row r="11001">
          <cell r="A11001" t="str">
            <v>ADANIENT21MAR400PE</v>
          </cell>
          <cell r="B11001">
            <v>12748034</v>
          </cell>
          <cell r="C11001">
            <v>44280</v>
          </cell>
        </row>
        <row r="11002">
          <cell r="A11002" t="str">
            <v>ADANIENT21MAR410CE</v>
          </cell>
          <cell r="B11002">
            <v>12748290</v>
          </cell>
          <cell r="C11002">
            <v>44280</v>
          </cell>
        </row>
        <row r="11003">
          <cell r="A11003" t="str">
            <v>ADANIENT21MAR410PE</v>
          </cell>
          <cell r="B11003">
            <v>12748546</v>
          </cell>
          <cell r="C11003">
            <v>44280</v>
          </cell>
        </row>
        <row r="11004">
          <cell r="A11004" t="str">
            <v>ADANIENT21MAR420CE</v>
          </cell>
          <cell r="B11004">
            <v>12748802</v>
          </cell>
          <cell r="C11004">
            <v>44280</v>
          </cell>
        </row>
        <row r="11005">
          <cell r="A11005" t="str">
            <v>ADANIENT21MAR420PE</v>
          </cell>
          <cell r="B11005">
            <v>12749058</v>
          </cell>
          <cell r="C11005">
            <v>44280</v>
          </cell>
        </row>
        <row r="11006">
          <cell r="A11006" t="str">
            <v>ADANIENT21MAR430CE</v>
          </cell>
          <cell r="B11006">
            <v>12749314</v>
          </cell>
          <cell r="C11006">
            <v>44280</v>
          </cell>
        </row>
        <row r="11007">
          <cell r="A11007" t="str">
            <v>ADANIENT21MAR430PE</v>
          </cell>
          <cell r="B11007">
            <v>12749570</v>
          </cell>
          <cell r="C11007">
            <v>44280</v>
          </cell>
        </row>
        <row r="11008">
          <cell r="A11008" t="str">
            <v>ADANIENT21MAR440CE</v>
          </cell>
          <cell r="B11008">
            <v>12749826</v>
          </cell>
          <cell r="C11008">
            <v>44280</v>
          </cell>
        </row>
        <row r="11009">
          <cell r="A11009" t="str">
            <v>ADANIENT21MAR440PE</v>
          </cell>
          <cell r="B11009">
            <v>12750082</v>
          </cell>
          <cell r="C11009">
            <v>44280</v>
          </cell>
        </row>
        <row r="11010">
          <cell r="A11010" t="str">
            <v>ADANIENT21MAR450CE</v>
          </cell>
          <cell r="B11010">
            <v>12750338</v>
          </cell>
          <cell r="C11010">
            <v>44280</v>
          </cell>
        </row>
        <row r="11011">
          <cell r="A11011" t="str">
            <v>ADANIENT21MAR450PE</v>
          </cell>
          <cell r="B11011">
            <v>12750594</v>
          </cell>
          <cell r="C11011">
            <v>44280</v>
          </cell>
        </row>
        <row r="11012">
          <cell r="A11012" t="str">
            <v>ADANIENT21MAR460CE</v>
          </cell>
          <cell r="B11012">
            <v>12750850</v>
          </cell>
          <cell r="C11012">
            <v>44280</v>
          </cell>
        </row>
        <row r="11013">
          <cell r="A11013" t="str">
            <v>ADANIENT21MAR460PE</v>
          </cell>
          <cell r="B11013">
            <v>12751106</v>
          </cell>
          <cell r="C11013">
            <v>44280</v>
          </cell>
        </row>
        <row r="11014">
          <cell r="A11014" t="str">
            <v>ADANIENT21MAR470CE</v>
          </cell>
          <cell r="B11014">
            <v>12751618</v>
          </cell>
          <cell r="C11014">
            <v>44280</v>
          </cell>
        </row>
        <row r="11015">
          <cell r="A11015" t="str">
            <v>ADANIENT21MAR470PE</v>
          </cell>
          <cell r="B11015">
            <v>12751874</v>
          </cell>
          <cell r="C11015">
            <v>44280</v>
          </cell>
        </row>
        <row r="11016">
          <cell r="A11016" t="str">
            <v>ADANIENT21MAR480CE</v>
          </cell>
          <cell r="B11016">
            <v>12752130</v>
          </cell>
          <cell r="C11016">
            <v>44280</v>
          </cell>
        </row>
        <row r="11017">
          <cell r="A11017" t="str">
            <v>ADANIENT21MAR480PE</v>
          </cell>
          <cell r="B11017">
            <v>12752386</v>
          </cell>
          <cell r="C11017">
            <v>44280</v>
          </cell>
        </row>
        <row r="11018">
          <cell r="A11018" t="str">
            <v>ADANIENT21MAR490CE</v>
          </cell>
          <cell r="B11018">
            <v>12752642</v>
          </cell>
          <cell r="C11018">
            <v>44280</v>
          </cell>
        </row>
        <row r="11019">
          <cell r="A11019" t="str">
            <v>ADANIENT21MAR490PE</v>
          </cell>
          <cell r="B11019">
            <v>12752898</v>
          </cell>
          <cell r="C11019">
            <v>44280</v>
          </cell>
        </row>
        <row r="11020">
          <cell r="A11020" t="str">
            <v>ADANIENT21MAR500CE</v>
          </cell>
          <cell r="B11020">
            <v>12753154</v>
          </cell>
          <cell r="C11020">
            <v>44280</v>
          </cell>
        </row>
        <row r="11021">
          <cell r="A11021" t="str">
            <v>ADANIENT21MAR500PE</v>
          </cell>
          <cell r="B11021">
            <v>12753410</v>
          </cell>
          <cell r="C11021">
            <v>44280</v>
          </cell>
        </row>
        <row r="11022">
          <cell r="A11022" t="str">
            <v>ADANIENT21MAR510CE</v>
          </cell>
          <cell r="B11022">
            <v>12753666</v>
          </cell>
          <cell r="C11022">
            <v>44280</v>
          </cell>
        </row>
        <row r="11023">
          <cell r="A11023" t="str">
            <v>ADANIENT21MAR510PE</v>
          </cell>
          <cell r="B11023">
            <v>12753922</v>
          </cell>
          <cell r="C11023">
            <v>44280</v>
          </cell>
        </row>
        <row r="11024">
          <cell r="A11024" t="str">
            <v>ADANIENT21MAR520CE</v>
          </cell>
          <cell r="B11024">
            <v>12754178</v>
          </cell>
          <cell r="C11024">
            <v>44280</v>
          </cell>
        </row>
        <row r="11025">
          <cell r="A11025" t="str">
            <v>ADANIENT21MAR520PE</v>
          </cell>
          <cell r="B11025">
            <v>12754434</v>
          </cell>
          <cell r="C11025">
            <v>44280</v>
          </cell>
        </row>
        <row r="11026">
          <cell r="A11026" t="str">
            <v>ADANIENT21MAR530CE</v>
          </cell>
          <cell r="B11026">
            <v>12754690</v>
          </cell>
          <cell r="C11026">
            <v>44280</v>
          </cell>
        </row>
        <row r="11027">
          <cell r="A11027" t="str">
            <v>ADANIENT21MAR530PE</v>
          </cell>
          <cell r="B11027">
            <v>12754946</v>
          </cell>
          <cell r="C11027">
            <v>44280</v>
          </cell>
        </row>
        <row r="11028">
          <cell r="A11028" t="str">
            <v>ADANIENT21MAR540CE</v>
          </cell>
          <cell r="B11028">
            <v>12755202</v>
          </cell>
          <cell r="C11028">
            <v>44280</v>
          </cell>
        </row>
        <row r="11029">
          <cell r="A11029" t="str">
            <v>ADANIENT21MAR540PE</v>
          </cell>
          <cell r="B11029">
            <v>12755458</v>
          </cell>
          <cell r="C11029">
            <v>44280</v>
          </cell>
        </row>
        <row r="11030">
          <cell r="A11030" t="str">
            <v>ADANIENT21MAR550CE</v>
          </cell>
          <cell r="B11030">
            <v>12755714</v>
          </cell>
          <cell r="C11030">
            <v>44280</v>
          </cell>
        </row>
        <row r="11031">
          <cell r="A11031" t="str">
            <v>ADANIENT21MAR550PE</v>
          </cell>
          <cell r="B11031">
            <v>12755970</v>
          </cell>
          <cell r="C11031">
            <v>44280</v>
          </cell>
        </row>
        <row r="11032">
          <cell r="A11032" t="str">
            <v>ADANIENT21MAR560CE</v>
          </cell>
          <cell r="B11032">
            <v>12756226</v>
          </cell>
          <cell r="C11032">
            <v>44280</v>
          </cell>
        </row>
        <row r="11033">
          <cell r="A11033" t="str">
            <v>ADANIENT21MAR560PE</v>
          </cell>
          <cell r="B11033">
            <v>12756482</v>
          </cell>
          <cell r="C11033">
            <v>44280</v>
          </cell>
        </row>
        <row r="11034">
          <cell r="A11034" t="str">
            <v>ADANIENT21MAR570CE</v>
          </cell>
          <cell r="B11034">
            <v>12756738</v>
          </cell>
          <cell r="C11034">
            <v>44280</v>
          </cell>
        </row>
        <row r="11035">
          <cell r="A11035" t="str">
            <v>ADANIENT21MAR570PE</v>
          </cell>
          <cell r="B11035">
            <v>12756994</v>
          </cell>
          <cell r="C11035">
            <v>44280</v>
          </cell>
        </row>
        <row r="11036">
          <cell r="A11036" t="str">
            <v>ADANIENT21MAR580CE</v>
          </cell>
          <cell r="B11036">
            <v>12757250</v>
          </cell>
          <cell r="C11036">
            <v>44280</v>
          </cell>
        </row>
        <row r="11037">
          <cell r="A11037" t="str">
            <v>ADANIENT21MAR580PE</v>
          </cell>
          <cell r="B11037">
            <v>12757762</v>
          </cell>
          <cell r="C11037">
            <v>44280</v>
          </cell>
        </row>
        <row r="11038">
          <cell r="A11038" t="str">
            <v>ADANIENT21MAR590CE</v>
          </cell>
          <cell r="B11038">
            <v>12758018</v>
          </cell>
          <cell r="C11038">
            <v>44280</v>
          </cell>
        </row>
        <row r="11039">
          <cell r="A11039" t="str">
            <v>ADANIENT21MAR590PE</v>
          </cell>
          <cell r="B11039">
            <v>12758274</v>
          </cell>
          <cell r="C11039">
            <v>44280</v>
          </cell>
        </row>
        <row r="11040">
          <cell r="A11040" t="str">
            <v>ADANIENT21MAR600CE</v>
          </cell>
          <cell r="B11040">
            <v>12758530</v>
          </cell>
          <cell r="C11040">
            <v>44280</v>
          </cell>
        </row>
        <row r="11041">
          <cell r="A11041" t="str">
            <v>ADANIENT21MAR600PE</v>
          </cell>
          <cell r="B11041">
            <v>12758786</v>
          </cell>
          <cell r="C11041">
            <v>44280</v>
          </cell>
        </row>
        <row r="11042">
          <cell r="A11042" t="str">
            <v>ADANIENT21MAR610CE</v>
          </cell>
          <cell r="B11042">
            <v>12759042</v>
          </cell>
          <cell r="C11042">
            <v>44280</v>
          </cell>
        </row>
        <row r="11043">
          <cell r="A11043" t="str">
            <v>ADANIENT21MAR610PE</v>
          </cell>
          <cell r="B11043">
            <v>12759298</v>
          </cell>
          <cell r="C11043">
            <v>44280</v>
          </cell>
        </row>
        <row r="11044">
          <cell r="A11044" t="str">
            <v>ADANIENT21MAR620CE</v>
          </cell>
          <cell r="B11044">
            <v>12759554</v>
          </cell>
          <cell r="C11044">
            <v>44280</v>
          </cell>
        </row>
        <row r="11045">
          <cell r="A11045" t="str">
            <v>ADANIENT21MAR620PE</v>
          </cell>
          <cell r="B11045">
            <v>12760066</v>
          </cell>
          <cell r="C11045">
            <v>44280</v>
          </cell>
        </row>
        <row r="11046">
          <cell r="A11046" t="str">
            <v>ADANIENT21MAR630CE</v>
          </cell>
          <cell r="B11046">
            <v>12760322</v>
          </cell>
          <cell r="C11046">
            <v>44280</v>
          </cell>
        </row>
        <row r="11047">
          <cell r="A11047" t="str">
            <v>ADANIENT21MAR630PE</v>
          </cell>
          <cell r="B11047">
            <v>12760578</v>
          </cell>
          <cell r="C11047">
            <v>44280</v>
          </cell>
        </row>
        <row r="11048">
          <cell r="A11048" t="str">
            <v>ADANIENT21MAR640CE</v>
          </cell>
          <cell r="B11048">
            <v>12760834</v>
          </cell>
          <cell r="C11048">
            <v>44280</v>
          </cell>
        </row>
        <row r="11049">
          <cell r="A11049" t="str">
            <v>ADANIENT21MAR640PE</v>
          </cell>
          <cell r="B11049">
            <v>12761090</v>
          </cell>
          <cell r="C11049">
            <v>44280</v>
          </cell>
        </row>
        <row r="11050">
          <cell r="A11050" t="str">
            <v>ADANIENT21MAR650CE</v>
          </cell>
          <cell r="B11050">
            <v>12761346</v>
          </cell>
          <cell r="C11050">
            <v>44280</v>
          </cell>
        </row>
        <row r="11051">
          <cell r="A11051" t="str">
            <v>ADANIENT21MAR650PE</v>
          </cell>
          <cell r="B11051">
            <v>12761602</v>
          </cell>
          <cell r="C11051">
            <v>44280</v>
          </cell>
        </row>
        <row r="11052">
          <cell r="A11052" t="str">
            <v>ADANIENT21MAR660CE</v>
          </cell>
          <cell r="B11052">
            <v>12761858</v>
          </cell>
          <cell r="C11052">
            <v>44280</v>
          </cell>
        </row>
        <row r="11053">
          <cell r="A11053" t="str">
            <v>ADANIENT21MAR660PE</v>
          </cell>
          <cell r="B11053">
            <v>12762114</v>
          </cell>
          <cell r="C11053">
            <v>44280</v>
          </cell>
        </row>
        <row r="11054">
          <cell r="A11054" t="str">
            <v>ADANIENT21MAR670CE</v>
          </cell>
          <cell r="B11054">
            <v>12765186</v>
          </cell>
          <cell r="C11054">
            <v>44280</v>
          </cell>
        </row>
        <row r="11055">
          <cell r="A11055" t="str">
            <v>ADANIENT21MAR670PE</v>
          </cell>
          <cell r="B11055">
            <v>12765954</v>
          </cell>
          <cell r="C11055">
            <v>44280</v>
          </cell>
        </row>
        <row r="11056">
          <cell r="A11056" t="str">
            <v>ADANIENT21MAR680CE</v>
          </cell>
          <cell r="B11056">
            <v>12766210</v>
          </cell>
          <cell r="C11056">
            <v>44280</v>
          </cell>
        </row>
        <row r="11057">
          <cell r="A11057" t="str">
            <v>ADANIENT21MAR680PE</v>
          </cell>
          <cell r="B11057">
            <v>12766466</v>
          </cell>
          <cell r="C11057">
            <v>44280</v>
          </cell>
        </row>
        <row r="11058">
          <cell r="A11058" t="str">
            <v>ADANIENT21MAR690CE</v>
          </cell>
          <cell r="B11058">
            <v>8965378</v>
          </cell>
          <cell r="C11058">
            <v>44280</v>
          </cell>
        </row>
        <row r="11059">
          <cell r="A11059" t="str">
            <v>ADANIENT21MAR690PE</v>
          </cell>
          <cell r="B11059">
            <v>8965634</v>
          </cell>
          <cell r="C11059">
            <v>44280</v>
          </cell>
        </row>
        <row r="11060">
          <cell r="A11060" t="str">
            <v>ADANIENT21MAR700CE</v>
          </cell>
          <cell r="B11060">
            <v>10744834</v>
          </cell>
          <cell r="C11060">
            <v>44280</v>
          </cell>
        </row>
        <row r="11061">
          <cell r="A11061" t="str">
            <v>ADANIENT21MAR700PE</v>
          </cell>
          <cell r="B11061">
            <v>10745090</v>
          </cell>
          <cell r="C11061">
            <v>44280</v>
          </cell>
        </row>
        <row r="11062">
          <cell r="A11062" t="str">
            <v>ADANIENT21MAR710CE</v>
          </cell>
          <cell r="B11062">
            <v>10746114</v>
          </cell>
          <cell r="C11062">
            <v>44280</v>
          </cell>
        </row>
        <row r="11063">
          <cell r="A11063" t="str">
            <v>ADANIENT21MAR710PE</v>
          </cell>
          <cell r="B11063">
            <v>10746370</v>
          </cell>
          <cell r="C11063">
            <v>44280</v>
          </cell>
        </row>
        <row r="11064">
          <cell r="A11064" t="str">
            <v>ADANIENT21MAR720CE</v>
          </cell>
          <cell r="B11064">
            <v>10746626</v>
          </cell>
          <cell r="C11064">
            <v>44280</v>
          </cell>
        </row>
        <row r="11065">
          <cell r="A11065" t="str">
            <v>ADANIENT21MAR720PE</v>
          </cell>
          <cell r="B11065">
            <v>10746882</v>
          </cell>
          <cell r="C11065">
            <v>44280</v>
          </cell>
        </row>
        <row r="11066">
          <cell r="A11066" t="str">
            <v>ADANIENT21MAR730CE</v>
          </cell>
          <cell r="B11066">
            <v>12977922</v>
          </cell>
          <cell r="C11066">
            <v>44280</v>
          </cell>
        </row>
        <row r="11067">
          <cell r="A11067" t="str">
            <v>ADANIENT21MAR730PE</v>
          </cell>
          <cell r="B11067">
            <v>12978178</v>
          </cell>
          <cell r="C11067">
            <v>44280</v>
          </cell>
        </row>
        <row r="11068">
          <cell r="A11068" t="str">
            <v>ADANIENT21MAR740CE</v>
          </cell>
          <cell r="B11068">
            <v>13622274</v>
          </cell>
          <cell r="C11068">
            <v>44280</v>
          </cell>
        </row>
        <row r="11069">
          <cell r="A11069" t="str">
            <v>ADANIENT21MAR740PE</v>
          </cell>
          <cell r="B11069">
            <v>13622530</v>
          </cell>
          <cell r="C11069">
            <v>44280</v>
          </cell>
        </row>
        <row r="11070">
          <cell r="A11070" t="str">
            <v>ADANIENT21MAR750CE</v>
          </cell>
          <cell r="B11070">
            <v>13020418</v>
          </cell>
          <cell r="C11070">
            <v>44280</v>
          </cell>
        </row>
        <row r="11071">
          <cell r="A11071" t="str">
            <v>ADANIENT21MAR750PE</v>
          </cell>
          <cell r="B11071">
            <v>13028610</v>
          </cell>
          <cell r="C11071">
            <v>44280</v>
          </cell>
        </row>
        <row r="11072">
          <cell r="A11072" t="str">
            <v>ADANIENT21MAR760CE</v>
          </cell>
          <cell r="B11072">
            <v>10225154</v>
          </cell>
          <cell r="C11072">
            <v>44280</v>
          </cell>
        </row>
        <row r="11073">
          <cell r="A11073" t="str">
            <v>ADANIENT21MAR760PE</v>
          </cell>
          <cell r="B11073">
            <v>10225410</v>
          </cell>
          <cell r="C11073">
            <v>44280</v>
          </cell>
        </row>
        <row r="11074">
          <cell r="A11074" t="str">
            <v>ADANIENT21MAR770CE</v>
          </cell>
          <cell r="B11074">
            <v>10774274</v>
          </cell>
          <cell r="C11074">
            <v>44280</v>
          </cell>
        </row>
        <row r="11075">
          <cell r="A11075" t="str">
            <v>ADANIENT21MAR770PE</v>
          </cell>
          <cell r="B11075">
            <v>10774530</v>
          </cell>
          <cell r="C11075">
            <v>44280</v>
          </cell>
        </row>
        <row r="11076">
          <cell r="A11076" t="str">
            <v>ADANIENT21MAR780CE</v>
          </cell>
          <cell r="B11076">
            <v>11275778</v>
          </cell>
          <cell r="C11076">
            <v>44280</v>
          </cell>
        </row>
        <row r="11077">
          <cell r="A11077" t="str">
            <v>ADANIENT21MAR780PE</v>
          </cell>
          <cell r="B11077">
            <v>11276290</v>
          </cell>
          <cell r="C11077">
            <v>44280</v>
          </cell>
        </row>
        <row r="11078">
          <cell r="A11078" t="str">
            <v>ADANIENT21MAR790CE</v>
          </cell>
          <cell r="B11078">
            <v>11280130</v>
          </cell>
          <cell r="C11078">
            <v>44280</v>
          </cell>
        </row>
        <row r="11079">
          <cell r="A11079" t="str">
            <v>ADANIENT21MAR790PE</v>
          </cell>
          <cell r="B11079">
            <v>11280386</v>
          </cell>
          <cell r="C11079">
            <v>44280</v>
          </cell>
        </row>
        <row r="11080">
          <cell r="A11080" t="str">
            <v>ADANIENT21MAR800CE</v>
          </cell>
          <cell r="B11080">
            <v>10004226</v>
          </cell>
          <cell r="C11080">
            <v>44280</v>
          </cell>
        </row>
        <row r="11081">
          <cell r="A11081" t="str">
            <v>ADANIENT21MAR800PE</v>
          </cell>
          <cell r="B11081">
            <v>10004482</v>
          </cell>
          <cell r="C11081">
            <v>44280</v>
          </cell>
        </row>
        <row r="11082">
          <cell r="A11082" t="str">
            <v>ADANIENT21MAR810CE</v>
          </cell>
          <cell r="B11082">
            <v>11162882</v>
          </cell>
          <cell r="C11082">
            <v>44280</v>
          </cell>
        </row>
        <row r="11083">
          <cell r="A11083" t="str">
            <v>ADANIENT21MAR810PE</v>
          </cell>
          <cell r="B11083">
            <v>11163650</v>
          </cell>
          <cell r="C11083">
            <v>44280</v>
          </cell>
        </row>
        <row r="11084">
          <cell r="A11084" t="str">
            <v>ADANIENT21MAR820CE</v>
          </cell>
          <cell r="B11084">
            <v>11164418</v>
          </cell>
          <cell r="C11084">
            <v>44280</v>
          </cell>
        </row>
        <row r="11085">
          <cell r="A11085" t="str">
            <v>ADANIENT21MAR820PE</v>
          </cell>
          <cell r="B11085">
            <v>11164674</v>
          </cell>
          <cell r="C11085">
            <v>44280</v>
          </cell>
        </row>
        <row r="11086">
          <cell r="A11086" t="str">
            <v>ADANIENT21MAR830CE</v>
          </cell>
          <cell r="B11086">
            <v>11164930</v>
          </cell>
          <cell r="C11086">
            <v>44280</v>
          </cell>
        </row>
        <row r="11087">
          <cell r="A11087" t="str">
            <v>ADANIENT21MAR830PE</v>
          </cell>
          <cell r="B11087">
            <v>11165186</v>
          </cell>
          <cell r="C11087">
            <v>44280</v>
          </cell>
        </row>
        <row r="11088">
          <cell r="A11088" t="str">
            <v>ADANIENT21MAR840CE</v>
          </cell>
          <cell r="B11088">
            <v>13028866</v>
          </cell>
          <cell r="C11088">
            <v>44280</v>
          </cell>
        </row>
        <row r="11089">
          <cell r="A11089" t="str">
            <v>ADANIENT21MAR840PE</v>
          </cell>
          <cell r="B11089">
            <v>13029122</v>
          </cell>
          <cell r="C11089">
            <v>44280</v>
          </cell>
        </row>
        <row r="11090">
          <cell r="A11090" t="str">
            <v>ADANIENT21MAR850CE</v>
          </cell>
          <cell r="B11090">
            <v>13029378</v>
          </cell>
          <cell r="C11090">
            <v>44280</v>
          </cell>
        </row>
        <row r="11091">
          <cell r="A11091" t="str">
            <v>ADANIENT21MAR850PE</v>
          </cell>
          <cell r="B11091">
            <v>13029634</v>
          </cell>
          <cell r="C11091">
            <v>44280</v>
          </cell>
        </row>
        <row r="11092">
          <cell r="A11092" t="str">
            <v>ADANIENT21MAR860CE</v>
          </cell>
          <cell r="B11092">
            <v>13750786</v>
          </cell>
          <cell r="C11092">
            <v>44280</v>
          </cell>
        </row>
        <row r="11093">
          <cell r="A11093" t="str">
            <v>ADANIENT21MAR860PE</v>
          </cell>
          <cell r="B11093">
            <v>13751810</v>
          </cell>
          <cell r="C11093">
            <v>44280</v>
          </cell>
        </row>
        <row r="11094">
          <cell r="A11094" t="str">
            <v>ADANIENT21MAR870CE</v>
          </cell>
          <cell r="B11094">
            <v>9872898</v>
          </cell>
          <cell r="C11094">
            <v>44280</v>
          </cell>
        </row>
        <row r="11095">
          <cell r="A11095" t="str">
            <v>ADANIENT21MAR870PE</v>
          </cell>
          <cell r="B11095">
            <v>9873154</v>
          </cell>
          <cell r="C11095">
            <v>44280</v>
          </cell>
        </row>
        <row r="11096">
          <cell r="A11096" t="str">
            <v>ADANIENT21MAR880CE</v>
          </cell>
          <cell r="B11096">
            <v>9875714</v>
          </cell>
          <cell r="C11096">
            <v>44280</v>
          </cell>
        </row>
        <row r="11097">
          <cell r="A11097" t="str">
            <v>ADANIENT21MAR880PE</v>
          </cell>
          <cell r="B11097">
            <v>9908226</v>
          </cell>
          <cell r="C11097">
            <v>44280</v>
          </cell>
        </row>
        <row r="11098">
          <cell r="A11098" t="str">
            <v>ADANIENT21MAR900CE</v>
          </cell>
          <cell r="B11098">
            <v>9992194</v>
          </cell>
          <cell r="C11098">
            <v>44280</v>
          </cell>
        </row>
        <row r="11099">
          <cell r="A11099" t="str">
            <v>ADANIENT21MAR900PE</v>
          </cell>
          <cell r="B11099">
            <v>9992450</v>
          </cell>
          <cell r="C11099">
            <v>44280</v>
          </cell>
        </row>
        <row r="11100">
          <cell r="A11100" t="str">
            <v>ADANIENT21MAR920CE</v>
          </cell>
          <cell r="B11100">
            <v>10001154</v>
          </cell>
          <cell r="C11100">
            <v>44280</v>
          </cell>
        </row>
        <row r="11101">
          <cell r="A11101" t="str">
            <v>ADANIENT21MAR920PE</v>
          </cell>
          <cell r="B11101">
            <v>10001410</v>
          </cell>
          <cell r="C11101">
            <v>44280</v>
          </cell>
        </row>
        <row r="11102">
          <cell r="A11102" t="str">
            <v>ADANIENT21MAR940CE</v>
          </cell>
          <cell r="B11102">
            <v>14114050</v>
          </cell>
          <cell r="C11102">
            <v>44280</v>
          </cell>
        </row>
        <row r="11103">
          <cell r="A11103" t="str">
            <v>ADANIENT21MAR940PE</v>
          </cell>
          <cell r="B11103">
            <v>14114306</v>
          </cell>
          <cell r="C11103">
            <v>44280</v>
          </cell>
        </row>
        <row r="11104">
          <cell r="A11104" t="str">
            <v>ADANIENT21MAR960CE</v>
          </cell>
          <cell r="B11104">
            <v>14115074</v>
          </cell>
          <cell r="C11104">
            <v>44280</v>
          </cell>
        </row>
        <row r="11105">
          <cell r="A11105" t="str">
            <v>ADANIENT21MAR960PE</v>
          </cell>
          <cell r="B11105">
            <v>14115330</v>
          </cell>
          <cell r="C11105">
            <v>44280</v>
          </cell>
        </row>
        <row r="11106">
          <cell r="A11106" t="str">
            <v>ADANIENT21APR310CE</v>
          </cell>
          <cell r="B11106">
            <v>17558274</v>
          </cell>
          <cell r="C11106">
            <v>44315</v>
          </cell>
        </row>
        <row r="11107">
          <cell r="A11107" t="str">
            <v>ADANIENT21APR310PE</v>
          </cell>
          <cell r="B11107">
            <v>17558530</v>
          </cell>
          <cell r="C11107">
            <v>44315</v>
          </cell>
        </row>
        <row r="11108">
          <cell r="A11108" t="str">
            <v>ADANIENT21APR320CE</v>
          </cell>
          <cell r="B11108">
            <v>17558786</v>
          </cell>
          <cell r="C11108">
            <v>44315</v>
          </cell>
        </row>
        <row r="11109">
          <cell r="A11109" t="str">
            <v>ADANIENT21APR320PE</v>
          </cell>
          <cell r="B11109">
            <v>17559042</v>
          </cell>
          <cell r="C11109">
            <v>44315</v>
          </cell>
        </row>
        <row r="11110">
          <cell r="A11110" t="str">
            <v>ADANIENT21APR330CE</v>
          </cell>
          <cell r="B11110">
            <v>17559298</v>
          </cell>
          <cell r="C11110">
            <v>44315</v>
          </cell>
        </row>
        <row r="11111">
          <cell r="A11111" t="str">
            <v>ADANIENT21APR330PE</v>
          </cell>
          <cell r="B11111">
            <v>17559554</v>
          </cell>
          <cell r="C11111">
            <v>44315</v>
          </cell>
        </row>
        <row r="11112">
          <cell r="A11112" t="str">
            <v>ADANIENT21APR340CE</v>
          </cell>
          <cell r="B11112">
            <v>17559810</v>
          </cell>
          <cell r="C11112">
            <v>44315</v>
          </cell>
        </row>
        <row r="11113">
          <cell r="A11113" t="str">
            <v>ADANIENT21APR340PE</v>
          </cell>
          <cell r="B11113">
            <v>17560066</v>
          </cell>
          <cell r="C11113">
            <v>44315</v>
          </cell>
        </row>
        <row r="11114">
          <cell r="A11114" t="str">
            <v>ADANIENT21APR350CE</v>
          </cell>
          <cell r="B11114">
            <v>17560322</v>
          </cell>
          <cell r="C11114">
            <v>44315</v>
          </cell>
        </row>
        <row r="11115">
          <cell r="A11115" t="str">
            <v>ADANIENT21APR350PE</v>
          </cell>
          <cell r="B11115">
            <v>17560578</v>
          </cell>
          <cell r="C11115">
            <v>44315</v>
          </cell>
        </row>
        <row r="11116">
          <cell r="A11116" t="str">
            <v>ADANIENT21APR360CE</v>
          </cell>
          <cell r="B11116">
            <v>17560834</v>
          </cell>
          <cell r="C11116">
            <v>44315</v>
          </cell>
        </row>
        <row r="11117">
          <cell r="A11117" t="str">
            <v>ADANIENT21APR360PE</v>
          </cell>
          <cell r="B11117">
            <v>17561090</v>
          </cell>
          <cell r="C11117">
            <v>44315</v>
          </cell>
        </row>
        <row r="11118">
          <cell r="A11118" t="str">
            <v>ADANIENT21APR370CE</v>
          </cell>
          <cell r="B11118">
            <v>17561346</v>
          </cell>
          <cell r="C11118">
            <v>44315</v>
          </cell>
        </row>
        <row r="11119">
          <cell r="A11119" t="str">
            <v>ADANIENT21APR370PE</v>
          </cell>
          <cell r="B11119">
            <v>17561602</v>
          </cell>
          <cell r="C11119">
            <v>44315</v>
          </cell>
        </row>
        <row r="11120">
          <cell r="A11120" t="str">
            <v>ADANIENT21APR380CE</v>
          </cell>
          <cell r="B11120">
            <v>17561858</v>
          </cell>
          <cell r="C11120">
            <v>44315</v>
          </cell>
        </row>
        <row r="11121">
          <cell r="A11121" t="str">
            <v>ADANIENT21APR380PE</v>
          </cell>
          <cell r="B11121">
            <v>17562114</v>
          </cell>
          <cell r="C11121">
            <v>44315</v>
          </cell>
        </row>
        <row r="11122">
          <cell r="A11122" t="str">
            <v>ADANIENT21APR390CE</v>
          </cell>
          <cell r="B11122">
            <v>17562370</v>
          </cell>
          <cell r="C11122">
            <v>44315</v>
          </cell>
        </row>
        <row r="11123">
          <cell r="A11123" t="str">
            <v>ADANIENT21APR390PE</v>
          </cell>
          <cell r="B11123">
            <v>17562626</v>
          </cell>
          <cell r="C11123">
            <v>44315</v>
          </cell>
        </row>
        <row r="11124">
          <cell r="A11124" t="str">
            <v>ADANIENT21APR400CE</v>
          </cell>
          <cell r="B11124">
            <v>17562882</v>
          </cell>
          <cell r="C11124">
            <v>44315</v>
          </cell>
        </row>
        <row r="11125">
          <cell r="A11125" t="str">
            <v>ADANIENT21APR400PE</v>
          </cell>
          <cell r="B11125">
            <v>17563138</v>
          </cell>
          <cell r="C11125">
            <v>44315</v>
          </cell>
        </row>
        <row r="11126">
          <cell r="A11126" t="str">
            <v>ADANIENT21APR410CE</v>
          </cell>
          <cell r="B11126">
            <v>17563394</v>
          </cell>
          <cell r="C11126">
            <v>44315</v>
          </cell>
        </row>
        <row r="11127">
          <cell r="A11127" t="str">
            <v>ADANIENT21APR410PE</v>
          </cell>
          <cell r="B11127">
            <v>17563650</v>
          </cell>
          <cell r="C11127">
            <v>44315</v>
          </cell>
        </row>
        <row r="11128">
          <cell r="A11128" t="str">
            <v>ADANIENT21APR420CE</v>
          </cell>
          <cell r="B11128">
            <v>17563906</v>
          </cell>
          <cell r="C11128">
            <v>44315</v>
          </cell>
        </row>
        <row r="11129">
          <cell r="A11129" t="str">
            <v>ADANIENT21APR420PE</v>
          </cell>
          <cell r="B11129">
            <v>17564162</v>
          </cell>
          <cell r="C11129">
            <v>44315</v>
          </cell>
        </row>
        <row r="11130">
          <cell r="A11130" t="str">
            <v>ADANIENT21APR430CE</v>
          </cell>
          <cell r="B11130">
            <v>17564418</v>
          </cell>
          <cell r="C11130">
            <v>44315</v>
          </cell>
        </row>
        <row r="11131">
          <cell r="A11131" t="str">
            <v>ADANIENT21APR430PE</v>
          </cell>
          <cell r="B11131">
            <v>17564674</v>
          </cell>
          <cell r="C11131">
            <v>44315</v>
          </cell>
        </row>
        <row r="11132">
          <cell r="A11132" t="str">
            <v>ADANIENT21APR440CE</v>
          </cell>
          <cell r="B11132">
            <v>17564930</v>
          </cell>
          <cell r="C11132">
            <v>44315</v>
          </cell>
        </row>
        <row r="11133">
          <cell r="A11133" t="str">
            <v>ADANIENT21APR440PE</v>
          </cell>
          <cell r="B11133">
            <v>17565186</v>
          </cell>
          <cell r="C11133">
            <v>44315</v>
          </cell>
        </row>
        <row r="11134">
          <cell r="A11134" t="str">
            <v>ADANIENT21APR450CE</v>
          </cell>
          <cell r="B11134">
            <v>17569026</v>
          </cell>
          <cell r="C11134">
            <v>44315</v>
          </cell>
        </row>
        <row r="11135">
          <cell r="A11135" t="str">
            <v>ADANIENT21APR450PE</v>
          </cell>
          <cell r="B11135">
            <v>17569282</v>
          </cell>
          <cell r="C11135">
            <v>44315</v>
          </cell>
        </row>
        <row r="11136">
          <cell r="A11136" t="str">
            <v>ADANIENT21APR460CE</v>
          </cell>
          <cell r="B11136">
            <v>17569538</v>
          </cell>
          <cell r="C11136">
            <v>44315</v>
          </cell>
        </row>
        <row r="11137">
          <cell r="A11137" t="str">
            <v>ADANIENT21APR460PE</v>
          </cell>
          <cell r="B11137">
            <v>17569794</v>
          </cell>
          <cell r="C11137">
            <v>44315</v>
          </cell>
        </row>
        <row r="11138">
          <cell r="A11138" t="str">
            <v>ADANIENT21APR470CE</v>
          </cell>
          <cell r="B11138">
            <v>17570050</v>
          </cell>
          <cell r="C11138">
            <v>44315</v>
          </cell>
        </row>
        <row r="11139">
          <cell r="A11139" t="str">
            <v>ADANIENT21APR470PE</v>
          </cell>
          <cell r="B11139">
            <v>17570306</v>
          </cell>
          <cell r="C11139">
            <v>44315</v>
          </cell>
        </row>
        <row r="11140">
          <cell r="A11140" t="str">
            <v>ADANIENT21APR480CE</v>
          </cell>
          <cell r="B11140">
            <v>17570562</v>
          </cell>
          <cell r="C11140">
            <v>44315</v>
          </cell>
        </row>
        <row r="11141">
          <cell r="A11141" t="str">
            <v>ADANIENT21APR480PE</v>
          </cell>
          <cell r="B11141">
            <v>17570818</v>
          </cell>
          <cell r="C11141">
            <v>44315</v>
          </cell>
        </row>
        <row r="11142">
          <cell r="A11142" t="str">
            <v>ADANIENT21APR490CE</v>
          </cell>
          <cell r="B11142">
            <v>17571074</v>
          </cell>
          <cell r="C11142">
            <v>44315</v>
          </cell>
        </row>
        <row r="11143">
          <cell r="A11143" t="str">
            <v>ADANIENT21APR490PE</v>
          </cell>
          <cell r="B11143">
            <v>17572610</v>
          </cell>
          <cell r="C11143">
            <v>44315</v>
          </cell>
        </row>
        <row r="11144">
          <cell r="A11144" t="str">
            <v>ADANIENT21APR500CE</v>
          </cell>
          <cell r="B11144">
            <v>17572866</v>
          </cell>
          <cell r="C11144">
            <v>44315</v>
          </cell>
        </row>
        <row r="11145">
          <cell r="A11145" t="str">
            <v>ADANIENT21APR500PE</v>
          </cell>
          <cell r="B11145">
            <v>17573122</v>
          </cell>
          <cell r="C11145">
            <v>44315</v>
          </cell>
        </row>
        <row r="11146">
          <cell r="A11146" t="str">
            <v>ADANIENT21APR510CE</v>
          </cell>
          <cell r="B11146">
            <v>17573378</v>
          </cell>
          <cell r="C11146">
            <v>44315</v>
          </cell>
        </row>
        <row r="11147">
          <cell r="A11147" t="str">
            <v>ADANIENT21APR510PE</v>
          </cell>
          <cell r="B11147">
            <v>17573634</v>
          </cell>
          <cell r="C11147">
            <v>44315</v>
          </cell>
        </row>
        <row r="11148">
          <cell r="A11148" t="str">
            <v>ADANIENT21APR520CE</v>
          </cell>
          <cell r="B11148">
            <v>17573890</v>
          </cell>
          <cell r="C11148">
            <v>44315</v>
          </cell>
        </row>
        <row r="11149">
          <cell r="A11149" t="str">
            <v>ADANIENT21APR520PE</v>
          </cell>
          <cell r="B11149">
            <v>17576194</v>
          </cell>
          <cell r="C11149">
            <v>44315</v>
          </cell>
        </row>
        <row r="11150">
          <cell r="A11150" t="str">
            <v>ADANIENT21APR530CE</v>
          </cell>
          <cell r="B11150">
            <v>17576450</v>
          </cell>
          <cell r="C11150">
            <v>44315</v>
          </cell>
        </row>
        <row r="11151">
          <cell r="A11151" t="str">
            <v>ADANIENT21APR530PE</v>
          </cell>
          <cell r="B11151">
            <v>17578242</v>
          </cell>
          <cell r="C11151">
            <v>44315</v>
          </cell>
        </row>
        <row r="11152">
          <cell r="A11152" t="str">
            <v>ADANIENT21APR540CE</v>
          </cell>
          <cell r="B11152">
            <v>17578498</v>
          </cell>
          <cell r="C11152">
            <v>44315</v>
          </cell>
        </row>
        <row r="11153">
          <cell r="A11153" t="str">
            <v>ADANIENT21APR540PE</v>
          </cell>
          <cell r="B11153">
            <v>17578754</v>
          </cell>
          <cell r="C11153">
            <v>44315</v>
          </cell>
        </row>
        <row r="11154">
          <cell r="A11154" t="str">
            <v>ADANIENT21APR550CE</v>
          </cell>
          <cell r="B11154">
            <v>17579010</v>
          </cell>
          <cell r="C11154">
            <v>44315</v>
          </cell>
        </row>
        <row r="11155">
          <cell r="A11155" t="str">
            <v>ADANIENT21APR550PE</v>
          </cell>
          <cell r="B11155">
            <v>17579266</v>
          </cell>
          <cell r="C11155">
            <v>44315</v>
          </cell>
        </row>
        <row r="11156">
          <cell r="A11156" t="str">
            <v>ADANIENT21APR560CE</v>
          </cell>
          <cell r="B11156">
            <v>17579522</v>
          </cell>
          <cell r="C11156">
            <v>44315</v>
          </cell>
        </row>
        <row r="11157">
          <cell r="A11157" t="str">
            <v>ADANIENT21APR560PE</v>
          </cell>
          <cell r="B11157">
            <v>17579778</v>
          </cell>
          <cell r="C11157">
            <v>44315</v>
          </cell>
        </row>
        <row r="11158">
          <cell r="A11158" t="str">
            <v>ADANIENT21APR570CE</v>
          </cell>
          <cell r="B11158">
            <v>17580034</v>
          </cell>
          <cell r="C11158">
            <v>44315</v>
          </cell>
        </row>
        <row r="11159">
          <cell r="A11159" t="str">
            <v>ADANIENT21APR570PE</v>
          </cell>
          <cell r="B11159">
            <v>17580290</v>
          </cell>
          <cell r="C11159">
            <v>44315</v>
          </cell>
        </row>
        <row r="11160">
          <cell r="A11160" t="str">
            <v>ADANIENT21APR580CE</v>
          </cell>
          <cell r="B11160">
            <v>17580546</v>
          </cell>
          <cell r="C11160">
            <v>44315</v>
          </cell>
        </row>
        <row r="11161">
          <cell r="A11161" t="str">
            <v>ADANIENT21APR580PE</v>
          </cell>
          <cell r="B11161">
            <v>17580802</v>
          </cell>
          <cell r="C11161">
            <v>44315</v>
          </cell>
        </row>
        <row r="11162">
          <cell r="A11162" t="str">
            <v>ADANIENT21APR590CE</v>
          </cell>
          <cell r="B11162">
            <v>17581058</v>
          </cell>
          <cell r="C11162">
            <v>44315</v>
          </cell>
        </row>
        <row r="11163">
          <cell r="A11163" t="str">
            <v>ADANIENT21APR590PE</v>
          </cell>
          <cell r="B11163">
            <v>17581314</v>
          </cell>
          <cell r="C11163">
            <v>44315</v>
          </cell>
        </row>
        <row r="11164">
          <cell r="A11164" t="str">
            <v>ADANIENT21APR600CE</v>
          </cell>
          <cell r="B11164">
            <v>17581570</v>
          </cell>
          <cell r="C11164">
            <v>44315</v>
          </cell>
        </row>
        <row r="11165">
          <cell r="A11165" t="str">
            <v>ADANIENT21APR600PE</v>
          </cell>
          <cell r="B11165">
            <v>17581826</v>
          </cell>
          <cell r="C11165">
            <v>44315</v>
          </cell>
        </row>
        <row r="11166">
          <cell r="A11166" t="str">
            <v>ADANIENT21APR610CE</v>
          </cell>
          <cell r="B11166">
            <v>17582082</v>
          </cell>
          <cell r="C11166">
            <v>44315</v>
          </cell>
        </row>
        <row r="11167">
          <cell r="A11167" t="str">
            <v>ADANIENT21APR610PE</v>
          </cell>
          <cell r="B11167">
            <v>17582338</v>
          </cell>
          <cell r="C11167">
            <v>44315</v>
          </cell>
        </row>
        <row r="11168">
          <cell r="A11168" t="str">
            <v>ADANIENT21APR620CE</v>
          </cell>
          <cell r="B11168">
            <v>17582594</v>
          </cell>
          <cell r="C11168">
            <v>44315</v>
          </cell>
        </row>
        <row r="11169">
          <cell r="A11169" t="str">
            <v>ADANIENT21APR620PE</v>
          </cell>
          <cell r="B11169">
            <v>17582850</v>
          </cell>
          <cell r="C11169">
            <v>44315</v>
          </cell>
        </row>
        <row r="11170">
          <cell r="A11170" t="str">
            <v>ADANIENT21APR630CE</v>
          </cell>
          <cell r="B11170">
            <v>17583106</v>
          </cell>
          <cell r="C11170">
            <v>44315</v>
          </cell>
        </row>
        <row r="11171">
          <cell r="A11171" t="str">
            <v>ADANIENT21APR630PE</v>
          </cell>
          <cell r="B11171">
            <v>17583362</v>
          </cell>
          <cell r="C11171">
            <v>44315</v>
          </cell>
        </row>
        <row r="11172">
          <cell r="A11172" t="str">
            <v>ADANIENT21APR640CE</v>
          </cell>
          <cell r="B11172">
            <v>17583618</v>
          </cell>
          <cell r="C11172">
            <v>44315</v>
          </cell>
        </row>
        <row r="11173">
          <cell r="A11173" t="str">
            <v>ADANIENT21APR640PE</v>
          </cell>
          <cell r="B11173">
            <v>17583874</v>
          </cell>
          <cell r="C11173">
            <v>44315</v>
          </cell>
        </row>
        <row r="11174">
          <cell r="A11174" t="str">
            <v>ADANIENT21APR650CE</v>
          </cell>
          <cell r="B11174">
            <v>17584130</v>
          </cell>
          <cell r="C11174">
            <v>44315</v>
          </cell>
        </row>
        <row r="11175">
          <cell r="A11175" t="str">
            <v>ADANIENT21APR650PE</v>
          </cell>
          <cell r="B11175">
            <v>17584386</v>
          </cell>
          <cell r="C11175">
            <v>44315</v>
          </cell>
        </row>
        <row r="11176">
          <cell r="A11176" t="str">
            <v>ADANIENT21APR660CE</v>
          </cell>
          <cell r="B11176">
            <v>17584642</v>
          </cell>
          <cell r="C11176">
            <v>44315</v>
          </cell>
        </row>
        <row r="11177">
          <cell r="A11177" t="str">
            <v>ADANIENT21APR660PE</v>
          </cell>
          <cell r="B11177">
            <v>17584898</v>
          </cell>
          <cell r="C11177">
            <v>44315</v>
          </cell>
        </row>
        <row r="11178">
          <cell r="A11178" t="str">
            <v>ADANIENT21APR670CE</v>
          </cell>
          <cell r="B11178">
            <v>17585154</v>
          </cell>
          <cell r="C11178">
            <v>44315</v>
          </cell>
        </row>
        <row r="11179">
          <cell r="A11179" t="str">
            <v>ADANIENT21APR670PE</v>
          </cell>
          <cell r="B11179">
            <v>17585410</v>
          </cell>
          <cell r="C11179">
            <v>44315</v>
          </cell>
        </row>
        <row r="11180">
          <cell r="A11180" t="str">
            <v>ADANIENT21APR680CE</v>
          </cell>
          <cell r="B11180">
            <v>17585666</v>
          </cell>
          <cell r="C11180">
            <v>44315</v>
          </cell>
        </row>
        <row r="11181">
          <cell r="A11181" t="str">
            <v>ADANIENT21APR680PE</v>
          </cell>
          <cell r="B11181">
            <v>17585922</v>
          </cell>
          <cell r="C11181">
            <v>44315</v>
          </cell>
        </row>
        <row r="11182">
          <cell r="A11182" t="str">
            <v>ADANIENT21APR690CE</v>
          </cell>
          <cell r="B11182">
            <v>17586178</v>
          </cell>
          <cell r="C11182">
            <v>44315</v>
          </cell>
        </row>
        <row r="11183">
          <cell r="A11183" t="str">
            <v>ADANIENT21APR690PE</v>
          </cell>
          <cell r="B11183">
            <v>17586434</v>
          </cell>
          <cell r="C11183">
            <v>44315</v>
          </cell>
        </row>
        <row r="11184">
          <cell r="A11184" t="str">
            <v>ADANIENT21APR700CE</v>
          </cell>
          <cell r="B11184">
            <v>17586690</v>
          </cell>
          <cell r="C11184">
            <v>44315</v>
          </cell>
        </row>
        <row r="11185">
          <cell r="A11185" t="str">
            <v>ADANIENT21APR700PE</v>
          </cell>
          <cell r="B11185">
            <v>17587458</v>
          </cell>
          <cell r="C11185">
            <v>44315</v>
          </cell>
        </row>
        <row r="11186">
          <cell r="A11186" t="str">
            <v>ADANIENT21APR710CE</v>
          </cell>
          <cell r="B11186">
            <v>17587714</v>
          </cell>
          <cell r="C11186">
            <v>44315</v>
          </cell>
        </row>
        <row r="11187">
          <cell r="A11187" t="str">
            <v>ADANIENT21APR710PE</v>
          </cell>
          <cell r="B11187">
            <v>17587970</v>
          </cell>
          <cell r="C11187">
            <v>44315</v>
          </cell>
        </row>
        <row r="11188">
          <cell r="A11188" t="str">
            <v>ADANIENT21APR720CE</v>
          </cell>
          <cell r="B11188">
            <v>9507330</v>
          </cell>
          <cell r="C11188">
            <v>44315</v>
          </cell>
        </row>
        <row r="11189">
          <cell r="A11189" t="str">
            <v>ADANIENT21APR720PE</v>
          </cell>
          <cell r="B11189">
            <v>9507586</v>
          </cell>
          <cell r="C11189">
            <v>44315</v>
          </cell>
        </row>
        <row r="11190">
          <cell r="A11190" t="str">
            <v>ADANIENT21APR730CE</v>
          </cell>
          <cell r="B11190">
            <v>9507842</v>
          </cell>
          <cell r="C11190">
            <v>44315</v>
          </cell>
        </row>
        <row r="11191">
          <cell r="A11191" t="str">
            <v>ADANIENT21APR730PE</v>
          </cell>
          <cell r="B11191">
            <v>9508098</v>
          </cell>
          <cell r="C11191">
            <v>44315</v>
          </cell>
        </row>
        <row r="11192">
          <cell r="A11192" t="str">
            <v>ADANIENT21APR740CE</v>
          </cell>
          <cell r="B11192">
            <v>9511426</v>
          </cell>
          <cell r="C11192">
            <v>44315</v>
          </cell>
        </row>
        <row r="11193">
          <cell r="A11193" t="str">
            <v>ADANIENT21APR740PE</v>
          </cell>
          <cell r="B11193">
            <v>9511682</v>
          </cell>
          <cell r="C11193">
            <v>44315</v>
          </cell>
        </row>
        <row r="11194">
          <cell r="A11194" t="str">
            <v>ADANIENT21APR750CE</v>
          </cell>
          <cell r="B11194">
            <v>10225666</v>
          </cell>
          <cell r="C11194">
            <v>44315</v>
          </cell>
        </row>
        <row r="11195">
          <cell r="A11195" t="str">
            <v>ADANIENT21APR750PE</v>
          </cell>
          <cell r="B11195">
            <v>10225922</v>
          </cell>
          <cell r="C11195">
            <v>44315</v>
          </cell>
        </row>
        <row r="11196">
          <cell r="A11196" t="str">
            <v>ADANIENT21APR760CE</v>
          </cell>
          <cell r="B11196">
            <v>10226178</v>
          </cell>
          <cell r="C11196">
            <v>44315</v>
          </cell>
        </row>
        <row r="11197">
          <cell r="A11197" t="str">
            <v>ADANIENT21APR760PE</v>
          </cell>
          <cell r="B11197">
            <v>10226434</v>
          </cell>
          <cell r="C11197">
            <v>44315</v>
          </cell>
        </row>
        <row r="11198">
          <cell r="A11198" t="str">
            <v>ADANIENT21APR770CE</v>
          </cell>
          <cell r="B11198">
            <v>10775298</v>
          </cell>
          <cell r="C11198">
            <v>44315</v>
          </cell>
        </row>
        <row r="11199">
          <cell r="A11199" t="str">
            <v>ADANIENT21APR770PE</v>
          </cell>
          <cell r="B11199">
            <v>10775554</v>
          </cell>
          <cell r="C11199">
            <v>44315</v>
          </cell>
        </row>
        <row r="11200">
          <cell r="A11200" t="str">
            <v>ADANIENT21APR780CE</v>
          </cell>
          <cell r="B11200">
            <v>11280898</v>
          </cell>
          <cell r="C11200">
            <v>44315</v>
          </cell>
        </row>
        <row r="11201">
          <cell r="A11201" t="str">
            <v>ADANIENT21APR780PE</v>
          </cell>
          <cell r="B11201">
            <v>11281154</v>
          </cell>
          <cell r="C11201">
            <v>44315</v>
          </cell>
        </row>
        <row r="11202">
          <cell r="A11202" t="str">
            <v>ADANIENT21APR790CE</v>
          </cell>
          <cell r="B11202">
            <v>11284482</v>
          </cell>
          <cell r="C11202">
            <v>44315</v>
          </cell>
        </row>
        <row r="11203">
          <cell r="A11203" t="str">
            <v>ADANIENT21APR790PE</v>
          </cell>
          <cell r="B11203">
            <v>11284738</v>
          </cell>
          <cell r="C11203">
            <v>44315</v>
          </cell>
        </row>
        <row r="11204">
          <cell r="A11204" t="str">
            <v>ADANIENT21APR800CE</v>
          </cell>
          <cell r="B11204">
            <v>10004738</v>
          </cell>
          <cell r="C11204">
            <v>44315</v>
          </cell>
        </row>
        <row r="11205">
          <cell r="A11205" t="str">
            <v>ADANIENT21APR800PE</v>
          </cell>
          <cell r="B11205">
            <v>10004994</v>
          </cell>
          <cell r="C11205">
            <v>44315</v>
          </cell>
        </row>
        <row r="11206">
          <cell r="A11206" t="str">
            <v>ADANIENT21APR810CE</v>
          </cell>
          <cell r="B11206">
            <v>11166210</v>
          </cell>
          <cell r="C11206">
            <v>44315</v>
          </cell>
        </row>
        <row r="11207">
          <cell r="A11207" t="str">
            <v>ADANIENT21APR810PE</v>
          </cell>
          <cell r="B11207">
            <v>11166466</v>
          </cell>
          <cell r="C11207">
            <v>44315</v>
          </cell>
        </row>
        <row r="11208">
          <cell r="A11208" t="str">
            <v>ADANIENT21APR820CE</v>
          </cell>
          <cell r="B11208">
            <v>11166722</v>
          </cell>
          <cell r="C11208">
            <v>44315</v>
          </cell>
        </row>
        <row r="11209">
          <cell r="A11209" t="str">
            <v>ADANIENT21APR820PE</v>
          </cell>
          <cell r="B11209">
            <v>11166978</v>
          </cell>
          <cell r="C11209">
            <v>44315</v>
          </cell>
        </row>
        <row r="11210">
          <cell r="A11210" t="str">
            <v>ADANIENT21APR830CE</v>
          </cell>
          <cell r="B11210">
            <v>11167234</v>
          </cell>
          <cell r="C11210">
            <v>44315</v>
          </cell>
        </row>
        <row r="11211">
          <cell r="A11211" t="str">
            <v>ADANIENT21APR830PE</v>
          </cell>
          <cell r="B11211">
            <v>11167490</v>
          </cell>
          <cell r="C11211">
            <v>44315</v>
          </cell>
        </row>
        <row r="11212">
          <cell r="A11212" t="str">
            <v>ADANIENT21APR840CE</v>
          </cell>
          <cell r="B11212">
            <v>13029890</v>
          </cell>
          <cell r="C11212">
            <v>44315</v>
          </cell>
        </row>
        <row r="11213">
          <cell r="A11213" t="str">
            <v>ADANIENT21APR840PE</v>
          </cell>
          <cell r="B11213">
            <v>13031170</v>
          </cell>
          <cell r="C11213">
            <v>44315</v>
          </cell>
        </row>
        <row r="11214">
          <cell r="A11214" t="str">
            <v>ADANIENT21APR850CE</v>
          </cell>
          <cell r="B11214">
            <v>13031426</v>
          </cell>
          <cell r="C11214">
            <v>44315</v>
          </cell>
        </row>
        <row r="11215">
          <cell r="A11215" t="str">
            <v>ADANIENT21APR850PE</v>
          </cell>
          <cell r="B11215">
            <v>13031682</v>
          </cell>
          <cell r="C11215">
            <v>44315</v>
          </cell>
        </row>
        <row r="11216">
          <cell r="A11216" t="str">
            <v>ADANIENT21APR860CE</v>
          </cell>
          <cell r="B11216">
            <v>13752066</v>
          </cell>
          <cell r="C11216">
            <v>44315</v>
          </cell>
        </row>
        <row r="11217">
          <cell r="A11217" t="str">
            <v>ADANIENT21APR860PE</v>
          </cell>
          <cell r="B11217">
            <v>13752834</v>
          </cell>
          <cell r="C11217">
            <v>44315</v>
          </cell>
        </row>
        <row r="11218">
          <cell r="A11218" t="str">
            <v>ADANIENT21APR870CE</v>
          </cell>
          <cell r="B11218">
            <v>10002690</v>
          </cell>
          <cell r="C11218">
            <v>44315</v>
          </cell>
        </row>
        <row r="11219">
          <cell r="A11219" t="str">
            <v>ADANIENT21APR870PE</v>
          </cell>
          <cell r="B11219">
            <v>10002946</v>
          </cell>
          <cell r="C11219">
            <v>44315</v>
          </cell>
        </row>
        <row r="11220">
          <cell r="A11220" t="str">
            <v>ADANIENT21APR880CE</v>
          </cell>
          <cell r="B11220">
            <v>10008834</v>
          </cell>
          <cell r="C11220">
            <v>44315</v>
          </cell>
        </row>
        <row r="11221">
          <cell r="A11221" t="str">
            <v>ADANIENT21APR880PE</v>
          </cell>
          <cell r="B11221">
            <v>10009090</v>
          </cell>
          <cell r="C11221">
            <v>44315</v>
          </cell>
        </row>
        <row r="11222">
          <cell r="A11222" t="str">
            <v>ADANIENT21APR900CE</v>
          </cell>
          <cell r="B11222">
            <v>10014978</v>
          </cell>
          <cell r="C11222">
            <v>44315</v>
          </cell>
        </row>
        <row r="11223">
          <cell r="A11223" t="str">
            <v>ADANIENT21APR900PE</v>
          </cell>
          <cell r="B11223">
            <v>10015234</v>
          </cell>
          <cell r="C11223">
            <v>44315</v>
          </cell>
        </row>
        <row r="11224">
          <cell r="A11224" t="str">
            <v>ADANIENT21APR920CE</v>
          </cell>
          <cell r="B11224">
            <v>10026754</v>
          </cell>
          <cell r="C11224">
            <v>44315</v>
          </cell>
        </row>
        <row r="11225">
          <cell r="A11225" t="str">
            <v>ADANIENT21APR920PE</v>
          </cell>
          <cell r="B11225">
            <v>10027010</v>
          </cell>
          <cell r="C11225">
            <v>44315</v>
          </cell>
        </row>
        <row r="11226">
          <cell r="A11226" t="str">
            <v>ADANIENT21APR940CE</v>
          </cell>
          <cell r="B11226">
            <v>14116098</v>
          </cell>
          <cell r="C11226">
            <v>44315</v>
          </cell>
        </row>
        <row r="11227">
          <cell r="A11227" t="str">
            <v>ADANIENT21APR940PE</v>
          </cell>
          <cell r="B11227">
            <v>14116354</v>
          </cell>
          <cell r="C11227">
            <v>44315</v>
          </cell>
        </row>
        <row r="11228">
          <cell r="A11228" t="str">
            <v>ADANIENT21APR960CE</v>
          </cell>
          <cell r="B11228">
            <v>14117122</v>
          </cell>
          <cell r="C11228">
            <v>44315</v>
          </cell>
        </row>
        <row r="11229">
          <cell r="A11229" t="str">
            <v>ADANIENT21APR960PE</v>
          </cell>
          <cell r="B11229">
            <v>14117378</v>
          </cell>
          <cell r="C11229">
            <v>44315</v>
          </cell>
        </row>
        <row r="11230">
          <cell r="A11230" t="str">
            <v>ADANIPORTS21FEB260CE</v>
          </cell>
          <cell r="B11230">
            <v>16928770</v>
          </cell>
          <cell r="C11230">
            <v>44252</v>
          </cell>
        </row>
        <row r="11231">
          <cell r="A11231" t="str">
            <v>ADANIPORTS21FEB260PE</v>
          </cell>
          <cell r="B11231">
            <v>16929026</v>
          </cell>
          <cell r="C11231">
            <v>44252</v>
          </cell>
        </row>
        <row r="11232">
          <cell r="A11232" t="str">
            <v>ADANIPORTS21FEB265CE</v>
          </cell>
          <cell r="B11232">
            <v>16929282</v>
          </cell>
          <cell r="C11232">
            <v>44252</v>
          </cell>
        </row>
        <row r="11233">
          <cell r="A11233" t="str">
            <v>ADANIPORTS21FEB265PE</v>
          </cell>
          <cell r="B11233">
            <v>16929538</v>
          </cell>
          <cell r="C11233">
            <v>44252</v>
          </cell>
        </row>
        <row r="11234">
          <cell r="A11234" t="str">
            <v>ADANIPORTS21FEB270CE</v>
          </cell>
          <cell r="B11234">
            <v>16930562</v>
          </cell>
          <cell r="C11234">
            <v>44252</v>
          </cell>
        </row>
        <row r="11235">
          <cell r="A11235" t="str">
            <v>ADANIPORTS21FEB270PE</v>
          </cell>
          <cell r="B11235">
            <v>16930818</v>
          </cell>
          <cell r="C11235">
            <v>44252</v>
          </cell>
        </row>
        <row r="11236">
          <cell r="A11236" t="str">
            <v>ADANIPORTS21FEB275CE</v>
          </cell>
          <cell r="B11236">
            <v>16931074</v>
          </cell>
          <cell r="C11236">
            <v>44252</v>
          </cell>
        </row>
        <row r="11237">
          <cell r="A11237" t="str">
            <v>ADANIPORTS21FEB275PE</v>
          </cell>
          <cell r="B11237">
            <v>16931330</v>
          </cell>
          <cell r="C11237">
            <v>44252</v>
          </cell>
        </row>
        <row r="11238">
          <cell r="A11238" t="str">
            <v>ADANIPORTS21FEB280CE</v>
          </cell>
          <cell r="B11238">
            <v>16931586</v>
          </cell>
          <cell r="C11238">
            <v>44252</v>
          </cell>
        </row>
        <row r="11239">
          <cell r="A11239" t="str">
            <v>ADANIPORTS21FEB280PE</v>
          </cell>
          <cell r="B11239">
            <v>16931842</v>
          </cell>
          <cell r="C11239">
            <v>44252</v>
          </cell>
        </row>
        <row r="11240">
          <cell r="A11240" t="str">
            <v>ADANIPORTS21FEB285CE</v>
          </cell>
          <cell r="B11240">
            <v>16932098</v>
          </cell>
          <cell r="C11240">
            <v>44252</v>
          </cell>
        </row>
        <row r="11241">
          <cell r="A11241" t="str">
            <v>ADANIPORTS21FEB285PE</v>
          </cell>
          <cell r="B11241">
            <v>16932354</v>
          </cell>
          <cell r="C11241">
            <v>44252</v>
          </cell>
        </row>
        <row r="11242">
          <cell r="A11242" t="str">
            <v>ADANIPORTS21FEB290CE</v>
          </cell>
          <cell r="B11242">
            <v>16932610</v>
          </cell>
          <cell r="C11242">
            <v>44252</v>
          </cell>
        </row>
        <row r="11243">
          <cell r="A11243" t="str">
            <v>ADANIPORTS21FEB290PE</v>
          </cell>
          <cell r="B11243">
            <v>16932866</v>
          </cell>
          <cell r="C11243">
            <v>44252</v>
          </cell>
        </row>
        <row r="11244">
          <cell r="A11244" t="str">
            <v>ADANIPORTS21FEB295CE</v>
          </cell>
          <cell r="B11244">
            <v>16933122</v>
          </cell>
          <cell r="C11244">
            <v>44252</v>
          </cell>
        </row>
        <row r="11245">
          <cell r="A11245" t="str">
            <v>ADANIPORTS21FEB295PE</v>
          </cell>
          <cell r="B11245">
            <v>16933378</v>
          </cell>
          <cell r="C11245">
            <v>44252</v>
          </cell>
        </row>
        <row r="11246">
          <cell r="A11246" t="str">
            <v>ADANIPORTS21FEB300CE</v>
          </cell>
          <cell r="B11246">
            <v>16933634</v>
          </cell>
          <cell r="C11246">
            <v>44252</v>
          </cell>
        </row>
        <row r="11247">
          <cell r="A11247" t="str">
            <v>ADANIPORTS21FEB300PE</v>
          </cell>
          <cell r="B11247">
            <v>16933890</v>
          </cell>
          <cell r="C11247">
            <v>44252</v>
          </cell>
        </row>
        <row r="11248">
          <cell r="A11248" t="str">
            <v>ADANIPORTS21FEB305CE</v>
          </cell>
          <cell r="B11248">
            <v>16934146</v>
          </cell>
          <cell r="C11248">
            <v>44252</v>
          </cell>
        </row>
        <row r="11249">
          <cell r="A11249" t="str">
            <v>ADANIPORTS21FEB305PE</v>
          </cell>
          <cell r="B11249">
            <v>16934402</v>
          </cell>
          <cell r="C11249">
            <v>44252</v>
          </cell>
        </row>
        <row r="11250">
          <cell r="A11250" t="str">
            <v>ADANIPORTS21FEB310CE</v>
          </cell>
          <cell r="B11250">
            <v>16934658</v>
          </cell>
          <cell r="C11250">
            <v>44252</v>
          </cell>
        </row>
        <row r="11251">
          <cell r="A11251" t="str">
            <v>ADANIPORTS21FEB310PE</v>
          </cell>
          <cell r="B11251">
            <v>16934914</v>
          </cell>
          <cell r="C11251">
            <v>44252</v>
          </cell>
        </row>
        <row r="11252">
          <cell r="A11252" t="str">
            <v>ADANIPORTS21FEB315CE</v>
          </cell>
          <cell r="B11252">
            <v>16935170</v>
          </cell>
          <cell r="C11252">
            <v>44252</v>
          </cell>
        </row>
        <row r="11253">
          <cell r="A11253" t="str">
            <v>ADANIPORTS21FEB315PE</v>
          </cell>
          <cell r="B11253">
            <v>16935426</v>
          </cell>
          <cell r="C11253">
            <v>44252</v>
          </cell>
        </row>
        <row r="11254">
          <cell r="A11254" t="str">
            <v>ADANIPORTS21FEB320CE</v>
          </cell>
          <cell r="B11254">
            <v>16935682</v>
          </cell>
          <cell r="C11254">
            <v>44252</v>
          </cell>
        </row>
        <row r="11255">
          <cell r="A11255" t="str">
            <v>ADANIPORTS21FEB320PE</v>
          </cell>
          <cell r="B11255">
            <v>16935938</v>
          </cell>
          <cell r="C11255">
            <v>44252</v>
          </cell>
        </row>
        <row r="11256">
          <cell r="A11256" t="str">
            <v>ADANIPORTS21FEB325CE</v>
          </cell>
          <cell r="B11256">
            <v>16936194</v>
          </cell>
          <cell r="C11256">
            <v>44252</v>
          </cell>
        </row>
        <row r="11257">
          <cell r="A11257" t="str">
            <v>ADANIPORTS21FEB325PE</v>
          </cell>
          <cell r="B11257">
            <v>16936450</v>
          </cell>
          <cell r="C11257">
            <v>44252</v>
          </cell>
        </row>
        <row r="11258">
          <cell r="A11258" t="str">
            <v>ADANIPORTS21FEB330CE</v>
          </cell>
          <cell r="B11258">
            <v>16936706</v>
          </cell>
          <cell r="C11258">
            <v>44252</v>
          </cell>
        </row>
        <row r="11259">
          <cell r="A11259" t="str">
            <v>ADANIPORTS21FEB330PE</v>
          </cell>
          <cell r="B11259">
            <v>16936962</v>
          </cell>
          <cell r="C11259">
            <v>44252</v>
          </cell>
        </row>
        <row r="11260">
          <cell r="A11260" t="str">
            <v>ADANIPORTS21FEB335CE</v>
          </cell>
          <cell r="B11260">
            <v>16937218</v>
          </cell>
          <cell r="C11260">
            <v>44252</v>
          </cell>
        </row>
        <row r="11261">
          <cell r="A11261" t="str">
            <v>ADANIPORTS21FEB335PE</v>
          </cell>
          <cell r="B11261">
            <v>16937474</v>
          </cell>
          <cell r="C11261">
            <v>44252</v>
          </cell>
        </row>
        <row r="11262">
          <cell r="A11262" t="str">
            <v>ADANIPORTS21FEB340CE</v>
          </cell>
          <cell r="B11262">
            <v>16937730</v>
          </cell>
          <cell r="C11262">
            <v>44252</v>
          </cell>
        </row>
        <row r="11263">
          <cell r="A11263" t="str">
            <v>ADANIPORTS21FEB340PE</v>
          </cell>
          <cell r="B11263">
            <v>16937986</v>
          </cell>
          <cell r="C11263">
            <v>44252</v>
          </cell>
        </row>
        <row r="11264">
          <cell r="A11264" t="str">
            <v>ADANIPORTS21FEB345CE</v>
          </cell>
          <cell r="B11264">
            <v>16938242</v>
          </cell>
          <cell r="C11264">
            <v>44252</v>
          </cell>
        </row>
        <row r="11265">
          <cell r="A11265" t="str">
            <v>ADANIPORTS21FEB345PE</v>
          </cell>
          <cell r="B11265">
            <v>16938498</v>
          </cell>
          <cell r="C11265">
            <v>44252</v>
          </cell>
        </row>
        <row r="11266">
          <cell r="A11266" t="str">
            <v>ADANIPORTS21FEB350CE</v>
          </cell>
          <cell r="B11266">
            <v>16938754</v>
          </cell>
          <cell r="C11266">
            <v>44252</v>
          </cell>
        </row>
        <row r="11267">
          <cell r="A11267" t="str">
            <v>ADANIPORTS21FEB350PE</v>
          </cell>
          <cell r="B11267">
            <v>16956674</v>
          </cell>
          <cell r="C11267">
            <v>44252</v>
          </cell>
        </row>
        <row r="11268">
          <cell r="A11268" t="str">
            <v>ADANIPORTS21FEB355CE</v>
          </cell>
          <cell r="B11268">
            <v>16956930</v>
          </cell>
          <cell r="C11268">
            <v>44252</v>
          </cell>
        </row>
        <row r="11269">
          <cell r="A11269" t="str">
            <v>ADANIPORTS21FEB355PE</v>
          </cell>
          <cell r="B11269">
            <v>16958466</v>
          </cell>
          <cell r="C11269">
            <v>44252</v>
          </cell>
        </row>
        <row r="11270">
          <cell r="A11270" t="str">
            <v>ADANIPORTS21FEB360CE</v>
          </cell>
          <cell r="B11270">
            <v>16958722</v>
          </cell>
          <cell r="C11270">
            <v>44252</v>
          </cell>
        </row>
        <row r="11271">
          <cell r="A11271" t="str">
            <v>ADANIPORTS21FEB360PE</v>
          </cell>
          <cell r="B11271">
            <v>16958978</v>
          </cell>
          <cell r="C11271">
            <v>44252</v>
          </cell>
        </row>
        <row r="11272">
          <cell r="A11272" t="str">
            <v>ADANIPORTS21FEB365CE</v>
          </cell>
          <cell r="B11272">
            <v>16960514</v>
          </cell>
          <cell r="C11272">
            <v>44252</v>
          </cell>
        </row>
        <row r="11273">
          <cell r="A11273" t="str">
            <v>ADANIPORTS21FEB365PE</v>
          </cell>
          <cell r="B11273">
            <v>16961026</v>
          </cell>
          <cell r="C11273">
            <v>44252</v>
          </cell>
        </row>
        <row r="11274">
          <cell r="A11274" t="str">
            <v>ADANIPORTS21FEB370CE</v>
          </cell>
          <cell r="B11274">
            <v>16961282</v>
          </cell>
          <cell r="C11274">
            <v>44252</v>
          </cell>
        </row>
        <row r="11275">
          <cell r="A11275" t="str">
            <v>ADANIPORTS21FEB370PE</v>
          </cell>
          <cell r="B11275">
            <v>16961538</v>
          </cell>
          <cell r="C11275">
            <v>44252</v>
          </cell>
        </row>
        <row r="11276">
          <cell r="A11276" t="str">
            <v>ADANIPORTS21FEB375CE</v>
          </cell>
          <cell r="B11276">
            <v>16961794</v>
          </cell>
          <cell r="C11276">
            <v>44252</v>
          </cell>
        </row>
        <row r="11277">
          <cell r="A11277" t="str">
            <v>ADANIPORTS21FEB375PE</v>
          </cell>
          <cell r="B11277">
            <v>16962050</v>
          </cell>
          <cell r="C11277">
            <v>44252</v>
          </cell>
        </row>
        <row r="11278">
          <cell r="A11278" t="str">
            <v>ADANIPORTS21FEB380CE</v>
          </cell>
          <cell r="B11278">
            <v>16962306</v>
          </cell>
          <cell r="C11278">
            <v>44252</v>
          </cell>
        </row>
        <row r="11279">
          <cell r="A11279" t="str">
            <v>ADANIPORTS21FEB380PE</v>
          </cell>
          <cell r="B11279">
            <v>16962562</v>
          </cell>
          <cell r="C11279">
            <v>44252</v>
          </cell>
        </row>
        <row r="11280">
          <cell r="A11280" t="str">
            <v>ADANIPORTS21FEB385CE</v>
          </cell>
          <cell r="B11280">
            <v>16962818</v>
          </cell>
          <cell r="C11280">
            <v>44252</v>
          </cell>
        </row>
        <row r="11281">
          <cell r="A11281" t="str">
            <v>ADANIPORTS21FEB385PE</v>
          </cell>
          <cell r="B11281">
            <v>17086210</v>
          </cell>
          <cell r="C11281">
            <v>44252</v>
          </cell>
        </row>
        <row r="11282">
          <cell r="A11282" t="str">
            <v>ADANIPORTS21FEB390CE</v>
          </cell>
          <cell r="B11282">
            <v>17086466</v>
          </cell>
          <cell r="C11282">
            <v>44252</v>
          </cell>
        </row>
        <row r="11283">
          <cell r="A11283" t="str">
            <v>ADANIPORTS21FEB390PE</v>
          </cell>
          <cell r="B11283">
            <v>17087746</v>
          </cell>
          <cell r="C11283">
            <v>44252</v>
          </cell>
        </row>
        <row r="11284">
          <cell r="A11284" t="str">
            <v>ADANIPORTS21FEB395CE</v>
          </cell>
          <cell r="B11284">
            <v>17088002</v>
          </cell>
          <cell r="C11284">
            <v>44252</v>
          </cell>
        </row>
        <row r="11285">
          <cell r="A11285" t="str">
            <v>ADANIPORTS21FEB395PE</v>
          </cell>
          <cell r="B11285">
            <v>17092354</v>
          </cell>
          <cell r="C11285">
            <v>44252</v>
          </cell>
        </row>
        <row r="11286">
          <cell r="A11286" t="str">
            <v>ADANIPORTS21FEB400CE</v>
          </cell>
          <cell r="B11286">
            <v>17092610</v>
          </cell>
          <cell r="C11286">
            <v>44252</v>
          </cell>
        </row>
        <row r="11287">
          <cell r="A11287" t="str">
            <v>ADANIPORTS21FEB400PE</v>
          </cell>
          <cell r="B11287">
            <v>17092866</v>
          </cell>
          <cell r="C11287">
            <v>44252</v>
          </cell>
        </row>
        <row r="11288">
          <cell r="A11288" t="str">
            <v>ADANIPORTS21FEB405CE</v>
          </cell>
          <cell r="B11288">
            <v>17093122</v>
          </cell>
          <cell r="C11288">
            <v>44252</v>
          </cell>
        </row>
        <row r="11289">
          <cell r="A11289" t="str">
            <v>ADANIPORTS21FEB405PE</v>
          </cell>
          <cell r="B11289">
            <v>17093378</v>
          </cell>
          <cell r="C11289">
            <v>44252</v>
          </cell>
        </row>
        <row r="11290">
          <cell r="A11290" t="str">
            <v>ADANIPORTS21FEB410CE</v>
          </cell>
          <cell r="B11290">
            <v>17093634</v>
          </cell>
          <cell r="C11290">
            <v>44252</v>
          </cell>
        </row>
        <row r="11291">
          <cell r="A11291" t="str">
            <v>ADANIPORTS21FEB410PE</v>
          </cell>
          <cell r="B11291">
            <v>17099522</v>
          </cell>
          <cell r="C11291">
            <v>44252</v>
          </cell>
        </row>
        <row r="11292">
          <cell r="A11292" t="str">
            <v>ADANIPORTS21FEB415CE</v>
          </cell>
          <cell r="B11292">
            <v>17099778</v>
          </cell>
          <cell r="C11292">
            <v>44252</v>
          </cell>
        </row>
        <row r="11293">
          <cell r="A11293" t="str">
            <v>ADANIPORTS21FEB415PE</v>
          </cell>
          <cell r="B11293">
            <v>17100034</v>
          </cell>
          <cell r="C11293">
            <v>44252</v>
          </cell>
        </row>
        <row r="11294">
          <cell r="A11294" t="str">
            <v>ADANIPORTS21FEB420CE</v>
          </cell>
          <cell r="B11294">
            <v>17100290</v>
          </cell>
          <cell r="C11294">
            <v>44252</v>
          </cell>
        </row>
        <row r="11295">
          <cell r="A11295" t="str">
            <v>ADANIPORTS21FEB420PE</v>
          </cell>
          <cell r="B11295">
            <v>17107458</v>
          </cell>
          <cell r="C11295">
            <v>44252</v>
          </cell>
        </row>
        <row r="11296">
          <cell r="A11296" t="str">
            <v>ADANIPORTS21FEB425CE</v>
          </cell>
          <cell r="B11296">
            <v>17107714</v>
          </cell>
          <cell r="C11296">
            <v>44252</v>
          </cell>
        </row>
        <row r="11297">
          <cell r="A11297" t="str">
            <v>ADANIPORTS21FEB425PE</v>
          </cell>
          <cell r="B11297">
            <v>17107970</v>
          </cell>
          <cell r="C11297">
            <v>44252</v>
          </cell>
        </row>
        <row r="11298">
          <cell r="A11298" t="str">
            <v>ADANIPORTS21FEB430CE</v>
          </cell>
          <cell r="B11298">
            <v>17108226</v>
          </cell>
          <cell r="C11298">
            <v>44252</v>
          </cell>
        </row>
        <row r="11299">
          <cell r="A11299" t="str">
            <v>ADANIPORTS21FEB430PE</v>
          </cell>
          <cell r="B11299">
            <v>17108482</v>
          </cell>
          <cell r="C11299">
            <v>44252</v>
          </cell>
        </row>
        <row r="11300">
          <cell r="A11300" t="str">
            <v>ADANIPORTS21FEB435CE</v>
          </cell>
          <cell r="B11300">
            <v>17108738</v>
          </cell>
          <cell r="C11300">
            <v>44252</v>
          </cell>
        </row>
        <row r="11301">
          <cell r="A11301" t="str">
            <v>ADANIPORTS21FEB435PE</v>
          </cell>
          <cell r="B11301">
            <v>17108994</v>
          </cell>
          <cell r="C11301">
            <v>44252</v>
          </cell>
        </row>
        <row r="11302">
          <cell r="A11302" t="str">
            <v>ADANIPORTS21FEB440CE</v>
          </cell>
          <cell r="B11302">
            <v>17109250</v>
          </cell>
          <cell r="C11302">
            <v>44252</v>
          </cell>
        </row>
        <row r="11303">
          <cell r="A11303" t="str">
            <v>ADANIPORTS21FEB440PE</v>
          </cell>
          <cell r="B11303">
            <v>17110530</v>
          </cell>
          <cell r="C11303">
            <v>44252</v>
          </cell>
        </row>
        <row r="11304">
          <cell r="A11304" t="str">
            <v>ADANIPORTS21FEB445CE</v>
          </cell>
          <cell r="B11304">
            <v>17110786</v>
          </cell>
          <cell r="C11304">
            <v>44252</v>
          </cell>
        </row>
        <row r="11305">
          <cell r="A11305" t="str">
            <v>ADANIPORTS21FEB445PE</v>
          </cell>
          <cell r="B11305">
            <v>17117186</v>
          </cell>
          <cell r="C11305">
            <v>44252</v>
          </cell>
        </row>
        <row r="11306">
          <cell r="A11306" t="str">
            <v>ADANIPORTS21FEB450CE</v>
          </cell>
          <cell r="B11306">
            <v>17117442</v>
          </cell>
          <cell r="C11306">
            <v>44252</v>
          </cell>
        </row>
        <row r="11307">
          <cell r="A11307" t="str">
            <v>ADANIPORTS21FEB450PE</v>
          </cell>
          <cell r="B11307">
            <v>17117698</v>
          </cell>
          <cell r="C11307">
            <v>44252</v>
          </cell>
        </row>
        <row r="11308">
          <cell r="A11308" t="str">
            <v>ADANIPORTS21FEB455CE</v>
          </cell>
          <cell r="B11308">
            <v>17117954</v>
          </cell>
          <cell r="C11308">
            <v>44252</v>
          </cell>
        </row>
        <row r="11309">
          <cell r="A11309" t="str">
            <v>ADANIPORTS21FEB455PE</v>
          </cell>
          <cell r="B11309">
            <v>17118722</v>
          </cell>
          <cell r="C11309">
            <v>44252</v>
          </cell>
        </row>
        <row r="11310">
          <cell r="A11310" t="str">
            <v>ADANIPORTS21FEB460CE</v>
          </cell>
          <cell r="B11310">
            <v>17118978</v>
          </cell>
          <cell r="C11310">
            <v>44252</v>
          </cell>
        </row>
        <row r="11311">
          <cell r="A11311" t="str">
            <v>ADANIPORTS21FEB460PE</v>
          </cell>
          <cell r="B11311">
            <v>17119234</v>
          </cell>
          <cell r="C11311">
            <v>44252</v>
          </cell>
        </row>
        <row r="11312">
          <cell r="A11312" t="str">
            <v>ADANIPORTS21FEB465CE</v>
          </cell>
          <cell r="B11312">
            <v>17119490</v>
          </cell>
          <cell r="C11312">
            <v>44252</v>
          </cell>
        </row>
        <row r="11313">
          <cell r="A11313" t="str">
            <v>ADANIPORTS21FEB465PE</v>
          </cell>
          <cell r="B11313">
            <v>17119746</v>
          </cell>
          <cell r="C11313">
            <v>44252</v>
          </cell>
        </row>
        <row r="11314">
          <cell r="A11314" t="str">
            <v>ADANIPORTS21FEB470CE</v>
          </cell>
          <cell r="B11314">
            <v>17120002</v>
          </cell>
          <cell r="C11314">
            <v>44252</v>
          </cell>
        </row>
        <row r="11315">
          <cell r="A11315" t="str">
            <v>ADANIPORTS21FEB470PE</v>
          </cell>
          <cell r="B11315">
            <v>17127938</v>
          </cell>
          <cell r="C11315">
            <v>44252</v>
          </cell>
        </row>
        <row r="11316">
          <cell r="A11316" t="str">
            <v>ADANIPORTS21FEB475CE</v>
          </cell>
          <cell r="B11316">
            <v>17128194</v>
          </cell>
          <cell r="C11316">
            <v>44252</v>
          </cell>
        </row>
        <row r="11317">
          <cell r="A11317" t="str">
            <v>ADANIPORTS21FEB475PE</v>
          </cell>
          <cell r="B11317">
            <v>17128450</v>
          </cell>
          <cell r="C11317">
            <v>44252</v>
          </cell>
        </row>
        <row r="11318">
          <cell r="A11318" t="str">
            <v>ADANIPORTS21FEB480CE</v>
          </cell>
          <cell r="B11318">
            <v>17128706</v>
          </cell>
          <cell r="C11318">
            <v>44252</v>
          </cell>
        </row>
        <row r="11319">
          <cell r="A11319" t="str">
            <v>ADANIPORTS21FEB480PE</v>
          </cell>
          <cell r="B11319">
            <v>17128962</v>
          </cell>
          <cell r="C11319">
            <v>44252</v>
          </cell>
        </row>
        <row r="11320">
          <cell r="A11320" t="str">
            <v>ADANIPORTS21FEB485CE</v>
          </cell>
          <cell r="B11320">
            <v>17129218</v>
          </cell>
          <cell r="C11320">
            <v>44252</v>
          </cell>
        </row>
        <row r="11321">
          <cell r="A11321" t="str">
            <v>ADANIPORTS21FEB485PE</v>
          </cell>
          <cell r="B11321">
            <v>17129474</v>
          </cell>
          <cell r="C11321">
            <v>44252</v>
          </cell>
        </row>
        <row r="11322">
          <cell r="A11322" t="str">
            <v>ADANIPORTS21FEB490CE</v>
          </cell>
          <cell r="B11322">
            <v>17129730</v>
          </cell>
          <cell r="C11322">
            <v>44252</v>
          </cell>
        </row>
        <row r="11323">
          <cell r="A11323" t="str">
            <v>ADANIPORTS21FEB490PE</v>
          </cell>
          <cell r="B11323">
            <v>17129986</v>
          </cell>
          <cell r="C11323">
            <v>44252</v>
          </cell>
        </row>
        <row r="11324">
          <cell r="A11324" t="str">
            <v>ADANIPORTS21FEB495CE</v>
          </cell>
          <cell r="B11324">
            <v>17130242</v>
          </cell>
          <cell r="C11324">
            <v>44252</v>
          </cell>
        </row>
        <row r="11325">
          <cell r="A11325" t="str">
            <v>ADANIPORTS21FEB495PE</v>
          </cell>
          <cell r="B11325">
            <v>17131010</v>
          </cell>
          <cell r="C11325">
            <v>44252</v>
          </cell>
        </row>
        <row r="11326">
          <cell r="A11326" t="str">
            <v>ADANIPORTS21FEB500CE</v>
          </cell>
          <cell r="B11326">
            <v>17131266</v>
          </cell>
          <cell r="C11326">
            <v>44252</v>
          </cell>
        </row>
        <row r="11327">
          <cell r="A11327" t="str">
            <v>ADANIPORTS21FEB500PE</v>
          </cell>
          <cell r="B11327">
            <v>17131522</v>
          </cell>
          <cell r="C11327">
            <v>44252</v>
          </cell>
        </row>
        <row r="11328">
          <cell r="A11328" t="str">
            <v>ADANIPORTS21FEB505CE</v>
          </cell>
          <cell r="B11328">
            <v>17131778</v>
          </cell>
          <cell r="C11328">
            <v>44252</v>
          </cell>
        </row>
        <row r="11329">
          <cell r="A11329" t="str">
            <v>ADANIPORTS21FEB505PE</v>
          </cell>
          <cell r="B11329">
            <v>17139202</v>
          </cell>
          <cell r="C11329">
            <v>44252</v>
          </cell>
        </row>
        <row r="11330">
          <cell r="A11330" t="str">
            <v>ADANIPORTS21FEB510CE</v>
          </cell>
          <cell r="B11330">
            <v>17139458</v>
          </cell>
          <cell r="C11330">
            <v>44252</v>
          </cell>
        </row>
        <row r="11331">
          <cell r="A11331" t="str">
            <v>ADANIPORTS21FEB510PE</v>
          </cell>
          <cell r="B11331">
            <v>17141250</v>
          </cell>
          <cell r="C11331">
            <v>44252</v>
          </cell>
        </row>
        <row r="11332">
          <cell r="A11332" t="str">
            <v>ADANIPORTS21FEB515CE</v>
          </cell>
          <cell r="B11332">
            <v>17141506</v>
          </cell>
          <cell r="C11332">
            <v>44252</v>
          </cell>
        </row>
        <row r="11333">
          <cell r="A11333" t="str">
            <v>ADANIPORTS21FEB515PE</v>
          </cell>
          <cell r="B11333">
            <v>17161730</v>
          </cell>
          <cell r="C11333">
            <v>44252</v>
          </cell>
        </row>
        <row r="11334">
          <cell r="A11334" t="str">
            <v>ADANIPORTS21FEB520CE</v>
          </cell>
          <cell r="B11334">
            <v>17161986</v>
          </cell>
          <cell r="C11334">
            <v>44252</v>
          </cell>
        </row>
        <row r="11335">
          <cell r="A11335" t="str">
            <v>ADANIPORTS21FEB520PE</v>
          </cell>
          <cell r="B11335">
            <v>17162242</v>
          </cell>
          <cell r="C11335">
            <v>44252</v>
          </cell>
        </row>
        <row r="11336">
          <cell r="A11336" t="str">
            <v>ADANIPORTS21FEB525CE</v>
          </cell>
          <cell r="B11336">
            <v>17162498</v>
          </cell>
          <cell r="C11336">
            <v>44252</v>
          </cell>
        </row>
        <row r="11337">
          <cell r="A11337" t="str">
            <v>ADANIPORTS21FEB525PE</v>
          </cell>
          <cell r="B11337">
            <v>17162754</v>
          </cell>
          <cell r="C11337">
            <v>44252</v>
          </cell>
        </row>
        <row r="11338">
          <cell r="A11338" t="str">
            <v>ADANIPORTS21FEB530CE</v>
          </cell>
          <cell r="B11338">
            <v>17163010</v>
          </cell>
          <cell r="C11338">
            <v>44252</v>
          </cell>
        </row>
        <row r="11339">
          <cell r="A11339" t="str">
            <v>ADANIPORTS21FEB530PE</v>
          </cell>
          <cell r="B11339">
            <v>17163266</v>
          </cell>
          <cell r="C11339">
            <v>44252</v>
          </cell>
        </row>
        <row r="11340">
          <cell r="A11340" t="str">
            <v>ADANIPORTS21FEB535CE</v>
          </cell>
          <cell r="B11340">
            <v>17163522</v>
          </cell>
          <cell r="C11340">
            <v>44252</v>
          </cell>
        </row>
        <row r="11341">
          <cell r="A11341" t="str">
            <v>ADANIPORTS21FEB535PE</v>
          </cell>
          <cell r="B11341">
            <v>17190146</v>
          </cell>
          <cell r="C11341">
            <v>44252</v>
          </cell>
        </row>
        <row r="11342">
          <cell r="A11342" t="str">
            <v>ADANIPORTS21FEB540CE</v>
          </cell>
          <cell r="B11342">
            <v>17190402</v>
          </cell>
          <cell r="C11342">
            <v>44252</v>
          </cell>
        </row>
        <row r="11343">
          <cell r="A11343" t="str">
            <v>ADANIPORTS21FEB540PE</v>
          </cell>
          <cell r="B11343">
            <v>17190658</v>
          </cell>
          <cell r="C11343">
            <v>44252</v>
          </cell>
        </row>
        <row r="11344">
          <cell r="A11344" t="str">
            <v>ADANIPORTS21FEB545CE</v>
          </cell>
          <cell r="B11344">
            <v>17190914</v>
          </cell>
          <cell r="C11344">
            <v>44252</v>
          </cell>
        </row>
        <row r="11345">
          <cell r="A11345" t="str">
            <v>ADANIPORTS21FEB545PE</v>
          </cell>
          <cell r="B11345">
            <v>17191170</v>
          </cell>
          <cell r="C11345">
            <v>44252</v>
          </cell>
        </row>
        <row r="11346">
          <cell r="A11346" t="str">
            <v>ADANIPORTS21FEB550CE</v>
          </cell>
          <cell r="B11346">
            <v>17191426</v>
          </cell>
          <cell r="C11346">
            <v>44252</v>
          </cell>
        </row>
        <row r="11347">
          <cell r="A11347" t="str">
            <v>ADANIPORTS21FEB550PE</v>
          </cell>
          <cell r="B11347">
            <v>17230594</v>
          </cell>
          <cell r="C11347">
            <v>44252</v>
          </cell>
        </row>
        <row r="11348">
          <cell r="A11348" t="str">
            <v>ADANIPORTS21FEB555CE</v>
          </cell>
          <cell r="B11348">
            <v>17233154</v>
          </cell>
          <cell r="C11348">
            <v>44252</v>
          </cell>
        </row>
        <row r="11349">
          <cell r="A11349" t="str">
            <v>ADANIPORTS21FEB555PE</v>
          </cell>
          <cell r="B11349">
            <v>17233410</v>
          </cell>
          <cell r="C11349">
            <v>44252</v>
          </cell>
        </row>
        <row r="11350">
          <cell r="A11350" t="str">
            <v>ADANIPORTS21FEB560CE</v>
          </cell>
          <cell r="B11350">
            <v>17233666</v>
          </cell>
          <cell r="C11350">
            <v>44252</v>
          </cell>
        </row>
        <row r="11351">
          <cell r="A11351" t="str">
            <v>ADANIPORTS21FEB560PE</v>
          </cell>
          <cell r="B11351">
            <v>17233922</v>
          </cell>
          <cell r="C11351">
            <v>44252</v>
          </cell>
        </row>
        <row r="11352">
          <cell r="A11352" t="str">
            <v>ADANIPORTS21FEB570CE</v>
          </cell>
          <cell r="B11352">
            <v>9559298</v>
          </cell>
          <cell r="C11352">
            <v>44252</v>
          </cell>
        </row>
        <row r="11353">
          <cell r="A11353" t="str">
            <v>ADANIPORTS21FEB570PE</v>
          </cell>
          <cell r="B11353">
            <v>9559554</v>
          </cell>
          <cell r="C11353">
            <v>44252</v>
          </cell>
        </row>
        <row r="11354">
          <cell r="A11354" t="str">
            <v>ADANIPORTS21FEB580CE</v>
          </cell>
          <cell r="B11354">
            <v>9835010</v>
          </cell>
          <cell r="C11354">
            <v>44252</v>
          </cell>
        </row>
        <row r="11355">
          <cell r="A11355" t="str">
            <v>ADANIPORTS21FEB580PE</v>
          </cell>
          <cell r="B11355">
            <v>9835266</v>
          </cell>
          <cell r="C11355">
            <v>44252</v>
          </cell>
        </row>
        <row r="11356">
          <cell r="A11356" t="str">
            <v>ADANIPORTS21FEB590CE</v>
          </cell>
          <cell r="B11356">
            <v>9838338</v>
          </cell>
          <cell r="C11356">
            <v>44252</v>
          </cell>
        </row>
        <row r="11357">
          <cell r="A11357" t="str">
            <v>ADANIPORTS21FEB590PE</v>
          </cell>
          <cell r="B11357">
            <v>9838594</v>
          </cell>
          <cell r="C11357">
            <v>44252</v>
          </cell>
        </row>
        <row r="11358">
          <cell r="A11358" t="str">
            <v>ADANIPORTS21FEB600CE</v>
          </cell>
          <cell r="B11358">
            <v>10177794</v>
          </cell>
          <cell r="C11358">
            <v>44252</v>
          </cell>
        </row>
        <row r="11359">
          <cell r="A11359" t="str">
            <v>ADANIPORTS21FEB600PE</v>
          </cell>
          <cell r="B11359">
            <v>10178050</v>
          </cell>
          <cell r="C11359">
            <v>44252</v>
          </cell>
        </row>
        <row r="11360">
          <cell r="A11360" t="str">
            <v>ADANIPORTS21FEB610CE</v>
          </cell>
          <cell r="B11360">
            <v>10731010</v>
          </cell>
          <cell r="C11360">
            <v>44252</v>
          </cell>
        </row>
        <row r="11361">
          <cell r="A11361" t="str">
            <v>ADANIPORTS21FEB610PE</v>
          </cell>
          <cell r="B11361">
            <v>10731522</v>
          </cell>
          <cell r="C11361">
            <v>44252</v>
          </cell>
        </row>
        <row r="11362">
          <cell r="A11362" t="str">
            <v>ADANIPORTS21FEB620CE</v>
          </cell>
          <cell r="B11362">
            <v>10732546</v>
          </cell>
          <cell r="C11362">
            <v>44252</v>
          </cell>
        </row>
        <row r="11363">
          <cell r="A11363" t="str">
            <v>ADANIPORTS21FEB620PE</v>
          </cell>
          <cell r="B11363">
            <v>10732802</v>
          </cell>
          <cell r="C11363">
            <v>44252</v>
          </cell>
        </row>
        <row r="11364">
          <cell r="A11364" t="str">
            <v>ADANIPORTS21FEB630CE</v>
          </cell>
          <cell r="B11364">
            <v>12366338</v>
          </cell>
          <cell r="C11364">
            <v>44252</v>
          </cell>
        </row>
        <row r="11365">
          <cell r="A11365" t="str">
            <v>ADANIPORTS21FEB630PE</v>
          </cell>
          <cell r="B11365">
            <v>12366594</v>
          </cell>
          <cell r="C11365">
            <v>44252</v>
          </cell>
        </row>
        <row r="11366">
          <cell r="A11366" t="str">
            <v>ADANIPORTS21FEB640CE</v>
          </cell>
          <cell r="B11366">
            <v>12769538</v>
          </cell>
          <cell r="C11366">
            <v>44252</v>
          </cell>
        </row>
        <row r="11367">
          <cell r="A11367" t="str">
            <v>ADANIPORTS21FEB640PE</v>
          </cell>
          <cell r="B11367">
            <v>12769794</v>
          </cell>
          <cell r="C11367">
            <v>44252</v>
          </cell>
        </row>
        <row r="11368">
          <cell r="A11368" t="str">
            <v>ADANIPORTS21FEB650CE</v>
          </cell>
          <cell r="B11368">
            <v>12770050</v>
          </cell>
          <cell r="C11368">
            <v>44252</v>
          </cell>
        </row>
        <row r="11369">
          <cell r="A11369" t="str">
            <v>ADANIPORTS21FEB650PE</v>
          </cell>
          <cell r="B11369">
            <v>12770306</v>
          </cell>
          <cell r="C11369">
            <v>44252</v>
          </cell>
        </row>
        <row r="11370">
          <cell r="A11370" t="str">
            <v>ADANIPORTS21FEB660CE</v>
          </cell>
          <cell r="B11370">
            <v>12770562</v>
          </cell>
          <cell r="C11370">
            <v>44252</v>
          </cell>
        </row>
        <row r="11371">
          <cell r="A11371" t="str">
            <v>ADANIPORTS21FEB660PE</v>
          </cell>
          <cell r="B11371">
            <v>12770818</v>
          </cell>
          <cell r="C11371">
            <v>44252</v>
          </cell>
        </row>
        <row r="11372">
          <cell r="A11372" t="str">
            <v>ADANIPORTS21FEB670CE</v>
          </cell>
          <cell r="B11372">
            <v>12771074</v>
          </cell>
          <cell r="C11372">
            <v>44252</v>
          </cell>
        </row>
        <row r="11373">
          <cell r="A11373" t="str">
            <v>ADANIPORTS21FEB670PE</v>
          </cell>
          <cell r="B11373">
            <v>12771330</v>
          </cell>
          <cell r="C11373">
            <v>44252</v>
          </cell>
        </row>
        <row r="11374">
          <cell r="A11374" t="str">
            <v>ADANIPORTS21FEB680CE</v>
          </cell>
          <cell r="B11374">
            <v>12771586</v>
          </cell>
          <cell r="C11374">
            <v>44252</v>
          </cell>
        </row>
        <row r="11375">
          <cell r="A11375" t="str">
            <v>ADANIPORTS21FEB680PE</v>
          </cell>
          <cell r="B11375">
            <v>12771842</v>
          </cell>
          <cell r="C11375">
            <v>44252</v>
          </cell>
        </row>
        <row r="11376">
          <cell r="A11376" t="str">
            <v>ADANIPORTS21FEB690CE</v>
          </cell>
          <cell r="B11376">
            <v>8971266</v>
          </cell>
          <cell r="C11376">
            <v>44252</v>
          </cell>
        </row>
        <row r="11377">
          <cell r="A11377" t="str">
            <v>ADANIPORTS21FEB690PE</v>
          </cell>
          <cell r="B11377">
            <v>8971522</v>
          </cell>
          <cell r="C11377">
            <v>44252</v>
          </cell>
        </row>
        <row r="11378">
          <cell r="A11378" t="str">
            <v>ADANIPORTS21FEB700CE</v>
          </cell>
          <cell r="B11378">
            <v>8972290</v>
          </cell>
          <cell r="C11378">
            <v>44252</v>
          </cell>
        </row>
        <row r="11379">
          <cell r="A11379" t="str">
            <v>ADANIPORTS21FEB700PE</v>
          </cell>
          <cell r="B11379">
            <v>8972546</v>
          </cell>
          <cell r="C11379">
            <v>44252</v>
          </cell>
        </row>
        <row r="11380">
          <cell r="A11380" t="str">
            <v>ADANIPORTS21FEB710CE</v>
          </cell>
          <cell r="B11380">
            <v>10748930</v>
          </cell>
          <cell r="C11380">
            <v>44252</v>
          </cell>
        </row>
        <row r="11381">
          <cell r="A11381" t="str">
            <v>ADANIPORTS21FEB710PE</v>
          </cell>
          <cell r="B11381">
            <v>10749186</v>
          </cell>
          <cell r="C11381">
            <v>44252</v>
          </cell>
        </row>
        <row r="11382">
          <cell r="A11382" t="str">
            <v>ADANIPORTS21FEB720CE</v>
          </cell>
          <cell r="B11382">
            <v>11753218</v>
          </cell>
          <cell r="C11382">
            <v>44252</v>
          </cell>
        </row>
        <row r="11383">
          <cell r="A11383" t="str">
            <v>ADANIPORTS21FEB720PE</v>
          </cell>
          <cell r="B11383">
            <v>11753474</v>
          </cell>
          <cell r="C11383">
            <v>44252</v>
          </cell>
        </row>
        <row r="11384">
          <cell r="A11384" t="str">
            <v>ADANIPORTS21FEB730CE</v>
          </cell>
          <cell r="B11384">
            <v>13627650</v>
          </cell>
          <cell r="C11384">
            <v>44252</v>
          </cell>
        </row>
        <row r="11385">
          <cell r="A11385" t="str">
            <v>ADANIPORTS21FEB730PE</v>
          </cell>
          <cell r="B11385">
            <v>13627906</v>
          </cell>
          <cell r="C11385">
            <v>44252</v>
          </cell>
        </row>
        <row r="11386">
          <cell r="A11386" t="str">
            <v>ADANIPORTS21FEB740CE</v>
          </cell>
          <cell r="B11386">
            <v>13628162</v>
          </cell>
          <cell r="C11386">
            <v>44252</v>
          </cell>
        </row>
        <row r="11387">
          <cell r="A11387" t="str">
            <v>ADANIPORTS21FEB740PE</v>
          </cell>
          <cell r="B11387">
            <v>13628418</v>
          </cell>
          <cell r="C11387">
            <v>44252</v>
          </cell>
        </row>
        <row r="11388">
          <cell r="A11388" t="str">
            <v>ADANIPORTS21FEB750CE</v>
          </cell>
          <cell r="B11388">
            <v>13582850</v>
          </cell>
          <cell r="C11388">
            <v>44252</v>
          </cell>
        </row>
        <row r="11389">
          <cell r="A11389" t="str">
            <v>ADANIPORTS21FEB750PE</v>
          </cell>
          <cell r="B11389">
            <v>13583106</v>
          </cell>
          <cell r="C11389">
            <v>44252</v>
          </cell>
        </row>
        <row r="11390">
          <cell r="A11390" t="str">
            <v>ADANIPORTS21FEB760CE</v>
          </cell>
          <cell r="B11390">
            <v>13583362</v>
          </cell>
          <cell r="C11390">
            <v>44252</v>
          </cell>
        </row>
        <row r="11391">
          <cell r="A11391" t="str">
            <v>ADANIPORTS21FEB760PE</v>
          </cell>
          <cell r="B11391">
            <v>13602818</v>
          </cell>
          <cell r="C11391">
            <v>44252</v>
          </cell>
        </row>
        <row r="11392">
          <cell r="A11392" t="str">
            <v>ADANIPORTS21FEB770CE</v>
          </cell>
          <cell r="B11392">
            <v>11284994</v>
          </cell>
          <cell r="C11392">
            <v>44252</v>
          </cell>
        </row>
        <row r="11393">
          <cell r="A11393" t="str">
            <v>ADANIPORTS21FEB770PE</v>
          </cell>
          <cell r="B11393">
            <v>11285250</v>
          </cell>
          <cell r="C11393">
            <v>44252</v>
          </cell>
        </row>
        <row r="11394">
          <cell r="A11394" t="str">
            <v>ADANIPORTS21MAR280CE</v>
          </cell>
          <cell r="B11394">
            <v>12772098</v>
          </cell>
          <cell r="C11394">
            <v>44280</v>
          </cell>
        </row>
        <row r="11395">
          <cell r="A11395" t="str">
            <v>ADANIPORTS21MAR280PE</v>
          </cell>
          <cell r="B11395">
            <v>12772354</v>
          </cell>
          <cell r="C11395">
            <v>44280</v>
          </cell>
        </row>
        <row r="11396">
          <cell r="A11396" t="str">
            <v>ADANIPORTS21MAR290CE</v>
          </cell>
          <cell r="B11396">
            <v>12772610</v>
          </cell>
          <cell r="C11396">
            <v>44280</v>
          </cell>
        </row>
        <row r="11397">
          <cell r="A11397" t="str">
            <v>ADANIPORTS21MAR290PE</v>
          </cell>
          <cell r="B11397">
            <v>12772866</v>
          </cell>
          <cell r="C11397">
            <v>44280</v>
          </cell>
        </row>
        <row r="11398">
          <cell r="A11398" t="str">
            <v>ADANIPORTS21MAR300CE</v>
          </cell>
          <cell r="B11398">
            <v>12773122</v>
          </cell>
          <cell r="C11398">
            <v>44280</v>
          </cell>
        </row>
        <row r="11399">
          <cell r="A11399" t="str">
            <v>ADANIPORTS21MAR300PE</v>
          </cell>
          <cell r="B11399">
            <v>12773378</v>
          </cell>
          <cell r="C11399">
            <v>44280</v>
          </cell>
        </row>
        <row r="11400">
          <cell r="A11400" t="str">
            <v>ADANIPORTS21MAR310CE</v>
          </cell>
          <cell r="B11400">
            <v>12773634</v>
          </cell>
          <cell r="C11400">
            <v>44280</v>
          </cell>
        </row>
        <row r="11401">
          <cell r="A11401" t="str">
            <v>ADANIPORTS21MAR310PE</v>
          </cell>
          <cell r="B11401">
            <v>12773890</v>
          </cell>
          <cell r="C11401">
            <v>44280</v>
          </cell>
        </row>
        <row r="11402">
          <cell r="A11402" t="str">
            <v>ADANIPORTS21MAR320CE</v>
          </cell>
          <cell r="B11402">
            <v>12774146</v>
          </cell>
          <cell r="C11402">
            <v>44280</v>
          </cell>
        </row>
        <row r="11403">
          <cell r="A11403" t="str">
            <v>ADANIPORTS21MAR320PE</v>
          </cell>
          <cell r="B11403">
            <v>12774402</v>
          </cell>
          <cell r="C11403">
            <v>44280</v>
          </cell>
        </row>
        <row r="11404">
          <cell r="A11404" t="str">
            <v>ADANIPORTS21MAR330CE</v>
          </cell>
          <cell r="B11404">
            <v>12774658</v>
          </cell>
          <cell r="C11404">
            <v>44280</v>
          </cell>
        </row>
        <row r="11405">
          <cell r="A11405" t="str">
            <v>ADANIPORTS21MAR330PE</v>
          </cell>
          <cell r="B11405">
            <v>12774914</v>
          </cell>
          <cell r="C11405">
            <v>44280</v>
          </cell>
        </row>
        <row r="11406">
          <cell r="A11406" t="str">
            <v>ADANIPORTS21MAR340CE</v>
          </cell>
          <cell r="B11406">
            <v>12775170</v>
          </cell>
          <cell r="C11406">
            <v>44280</v>
          </cell>
        </row>
        <row r="11407">
          <cell r="A11407" t="str">
            <v>ADANIPORTS21MAR340PE</v>
          </cell>
          <cell r="B11407">
            <v>12775426</v>
          </cell>
          <cell r="C11407">
            <v>44280</v>
          </cell>
        </row>
        <row r="11408">
          <cell r="A11408" t="str">
            <v>ADANIPORTS21MAR350CE</v>
          </cell>
          <cell r="B11408">
            <v>12775682</v>
          </cell>
          <cell r="C11408">
            <v>44280</v>
          </cell>
        </row>
        <row r="11409">
          <cell r="A11409" t="str">
            <v>ADANIPORTS21MAR350PE</v>
          </cell>
          <cell r="B11409">
            <v>12775938</v>
          </cell>
          <cell r="C11409">
            <v>44280</v>
          </cell>
        </row>
        <row r="11410">
          <cell r="A11410" t="str">
            <v>ADANIPORTS21MAR360CE</v>
          </cell>
          <cell r="B11410">
            <v>12776194</v>
          </cell>
          <cell r="C11410">
            <v>44280</v>
          </cell>
        </row>
        <row r="11411">
          <cell r="A11411" t="str">
            <v>ADANIPORTS21MAR360PE</v>
          </cell>
          <cell r="B11411">
            <v>12776450</v>
          </cell>
          <cell r="C11411">
            <v>44280</v>
          </cell>
        </row>
        <row r="11412">
          <cell r="A11412" t="str">
            <v>ADANIPORTS21MAR370CE</v>
          </cell>
          <cell r="B11412">
            <v>12776706</v>
          </cell>
          <cell r="C11412">
            <v>44280</v>
          </cell>
        </row>
        <row r="11413">
          <cell r="A11413" t="str">
            <v>ADANIPORTS21MAR370PE</v>
          </cell>
          <cell r="B11413">
            <v>12776962</v>
          </cell>
          <cell r="C11413">
            <v>44280</v>
          </cell>
        </row>
        <row r="11414">
          <cell r="A11414" t="str">
            <v>ADANIPORTS21MAR380CE</v>
          </cell>
          <cell r="B11414">
            <v>12777218</v>
          </cell>
          <cell r="C11414">
            <v>44280</v>
          </cell>
        </row>
        <row r="11415">
          <cell r="A11415" t="str">
            <v>ADANIPORTS21MAR380PE</v>
          </cell>
          <cell r="B11415">
            <v>12777474</v>
          </cell>
          <cell r="C11415">
            <v>44280</v>
          </cell>
        </row>
        <row r="11416">
          <cell r="A11416" t="str">
            <v>ADANIPORTS21MAR390CE</v>
          </cell>
          <cell r="B11416">
            <v>12777730</v>
          </cell>
          <cell r="C11416">
            <v>44280</v>
          </cell>
        </row>
        <row r="11417">
          <cell r="A11417" t="str">
            <v>ADANIPORTS21MAR390PE</v>
          </cell>
          <cell r="B11417">
            <v>12777986</v>
          </cell>
          <cell r="C11417">
            <v>44280</v>
          </cell>
        </row>
        <row r="11418">
          <cell r="A11418" t="str">
            <v>ADANIPORTS21MAR400CE</v>
          </cell>
          <cell r="B11418">
            <v>12778242</v>
          </cell>
          <cell r="C11418">
            <v>44280</v>
          </cell>
        </row>
        <row r="11419">
          <cell r="A11419" t="str">
            <v>ADANIPORTS21MAR400PE</v>
          </cell>
          <cell r="B11419">
            <v>12778498</v>
          </cell>
          <cell r="C11419">
            <v>44280</v>
          </cell>
        </row>
        <row r="11420">
          <cell r="A11420" t="str">
            <v>ADANIPORTS21MAR410CE</v>
          </cell>
          <cell r="B11420">
            <v>12778754</v>
          </cell>
          <cell r="C11420">
            <v>44280</v>
          </cell>
        </row>
        <row r="11421">
          <cell r="A11421" t="str">
            <v>ADANIPORTS21MAR410PE</v>
          </cell>
          <cell r="B11421">
            <v>12779010</v>
          </cell>
          <cell r="C11421">
            <v>44280</v>
          </cell>
        </row>
        <row r="11422">
          <cell r="A11422" t="str">
            <v>ADANIPORTS21MAR420CE</v>
          </cell>
          <cell r="B11422">
            <v>12779266</v>
          </cell>
          <cell r="C11422">
            <v>44280</v>
          </cell>
        </row>
        <row r="11423">
          <cell r="A11423" t="str">
            <v>ADANIPORTS21MAR420PE</v>
          </cell>
          <cell r="B11423">
            <v>12779522</v>
          </cell>
          <cell r="C11423">
            <v>44280</v>
          </cell>
        </row>
        <row r="11424">
          <cell r="A11424" t="str">
            <v>ADANIPORTS21MAR430CE</v>
          </cell>
          <cell r="B11424">
            <v>12779778</v>
          </cell>
          <cell r="C11424">
            <v>44280</v>
          </cell>
        </row>
        <row r="11425">
          <cell r="A11425" t="str">
            <v>ADANIPORTS21MAR430PE</v>
          </cell>
          <cell r="B11425">
            <v>12780034</v>
          </cell>
          <cell r="C11425">
            <v>44280</v>
          </cell>
        </row>
        <row r="11426">
          <cell r="A11426" t="str">
            <v>ADANIPORTS21MAR440CE</v>
          </cell>
          <cell r="B11426">
            <v>12780290</v>
          </cell>
          <cell r="C11426">
            <v>44280</v>
          </cell>
        </row>
        <row r="11427">
          <cell r="A11427" t="str">
            <v>ADANIPORTS21MAR440PE</v>
          </cell>
          <cell r="B11427">
            <v>12780546</v>
          </cell>
          <cell r="C11427">
            <v>44280</v>
          </cell>
        </row>
        <row r="11428">
          <cell r="A11428" t="str">
            <v>ADANIPORTS21MAR450CE</v>
          </cell>
          <cell r="B11428">
            <v>12780802</v>
          </cell>
          <cell r="C11428">
            <v>44280</v>
          </cell>
        </row>
        <row r="11429">
          <cell r="A11429" t="str">
            <v>ADANIPORTS21MAR450PE</v>
          </cell>
          <cell r="B11429">
            <v>12781058</v>
          </cell>
          <cell r="C11429">
            <v>44280</v>
          </cell>
        </row>
        <row r="11430">
          <cell r="A11430" t="str">
            <v>ADANIPORTS21MAR460CE</v>
          </cell>
          <cell r="B11430">
            <v>12781314</v>
          </cell>
          <cell r="C11430">
            <v>44280</v>
          </cell>
        </row>
        <row r="11431">
          <cell r="A11431" t="str">
            <v>ADANIPORTS21MAR460PE</v>
          </cell>
          <cell r="B11431">
            <v>12781570</v>
          </cell>
          <cell r="C11431">
            <v>44280</v>
          </cell>
        </row>
        <row r="11432">
          <cell r="A11432" t="str">
            <v>ADANIPORTS21MAR470CE</v>
          </cell>
          <cell r="B11432">
            <v>12781826</v>
          </cell>
          <cell r="C11432">
            <v>44280</v>
          </cell>
        </row>
        <row r="11433">
          <cell r="A11433" t="str">
            <v>ADANIPORTS21MAR470PE</v>
          </cell>
          <cell r="B11433">
            <v>12782082</v>
          </cell>
          <cell r="C11433">
            <v>44280</v>
          </cell>
        </row>
        <row r="11434">
          <cell r="A11434" t="str">
            <v>ADANIPORTS21MAR480CE</v>
          </cell>
          <cell r="B11434">
            <v>12782338</v>
          </cell>
          <cell r="C11434">
            <v>44280</v>
          </cell>
        </row>
        <row r="11435">
          <cell r="A11435" t="str">
            <v>ADANIPORTS21MAR480PE</v>
          </cell>
          <cell r="B11435">
            <v>12782594</v>
          </cell>
          <cell r="C11435">
            <v>44280</v>
          </cell>
        </row>
        <row r="11436">
          <cell r="A11436" t="str">
            <v>ADANIPORTS21MAR490CE</v>
          </cell>
          <cell r="B11436">
            <v>12782850</v>
          </cell>
          <cell r="C11436">
            <v>44280</v>
          </cell>
        </row>
        <row r="11437">
          <cell r="A11437" t="str">
            <v>ADANIPORTS21MAR490PE</v>
          </cell>
          <cell r="B11437">
            <v>12783106</v>
          </cell>
          <cell r="C11437">
            <v>44280</v>
          </cell>
        </row>
        <row r="11438">
          <cell r="A11438" t="str">
            <v>ADANIPORTS21MAR500CE</v>
          </cell>
          <cell r="B11438">
            <v>12783362</v>
          </cell>
          <cell r="C11438">
            <v>44280</v>
          </cell>
        </row>
        <row r="11439">
          <cell r="A11439" t="str">
            <v>ADANIPORTS21MAR500PE</v>
          </cell>
          <cell r="B11439">
            <v>12783618</v>
          </cell>
          <cell r="C11439">
            <v>44280</v>
          </cell>
        </row>
        <row r="11440">
          <cell r="A11440" t="str">
            <v>ADANIPORTS21MAR510CE</v>
          </cell>
          <cell r="B11440">
            <v>12783874</v>
          </cell>
          <cell r="C11440">
            <v>44280</v>
          </cell>
        </row>
        <row r="11441">
          <cell r="A11441" t="str">
            <v>ADANIPORTS21MAR510PE</v>
          </cell>
          <cell r="B11441">
            <v>12784130</v>
          </cell>
          <cell r="C11441">
            <v>44280</v>
          </cell>
        </row>
        <row r="11442">
          <cell r="A11442" t="str">
            <v>ADANIPORTS21MAR520CE</v>
          </cell>
          <cell r="B11442">
            <v>12784386</v>
          </cell>
          <cell r="C11442">
            <v>44280</v>
          </cell>
        </row>
        <row r="11443">
          <cell r="A11443" t="str">
            <v>ADANIPORTS21MAR520PE</v>
          </cell>
          <cell r="B11443">
            <v>12784642</v>
          </cell>
          <cell r="C11443">
            <v>44280</v>
          </cell>
        </row>
        <row r="11444">
          <cell r="A11444" t="str">
            <v>ADANIPORTS21MAR530CE</v>
          </cell>
          <cell r="B11444">
            <v>12784898</v>
          </cell>
          <cell r="C11444">
            <v>44280</v>
          </cell>
        </row>
        <row r="11445">
          <cell r="A11445" t="str">
            <v>ADANIPORTS21MAR530PE</v>
          </cell>
          <cell r="B11445">
            <v>12785666</v>
          </cell>
          <cell r="C11445">
            <v>44280</v>
          </cell>
        </row>
        <row r="11446">
          <cell r="A11446" t="str">
            <v>ADANIPORTS21MAR540CE</v>
          </cell>
          <cell r="B11446">
            <v>12785922</v>
          </cell>
          <cell r="C11446">
            <v>44280</v>
          </cell>
        </row>
        <row r="11447">
          <cell r="A11447" t="str">
            <v>ADANIPORTS21MAR540PE</v>
          </cell>
          <cell r="B11447">
            <v>12786178</v>
          </cell>
          <cell r="C11447">
            <v>44280</v>
          </cell>
        </row>
        <row r="11448">
          <cell r="A11448" t="str">
            <v>ADANIPORTS21MAR550CE</v>
          </cell>
          <cell r="B11448">
            <v>12786434</v>
          </cell>
          <cell r="C11448">
            <v>44280</v>
          </cell>
        </row>
        <row r="11449">
          <cell r="A11449" t="str">
            <v>ADANIPORTS21MAR550PE</v>
          </cell>
          <cell r="B11449">
            <v>12786690</v>
          </cell>
          <cell r="C11449">
            <v>44280</v>
          </cell>
        </row>
        <row r="11450">
          <cell r="A11450" t="str">
            <v>ADANIPORTS21MAR560CE</v>
          </cell>
          <cell r="B11450">
            <v>12786946</v>
          </cell>
          <cell r="C11450">
            <v>44280</v>
          </cell>
        </row>
        <row r="11451">
          <cell r="A11451" t="str">
            <v>ADANIPORTS21MAR560PE</v>
          </cell>
          <cell r="B11451">
            <v>12787202</v>
          </cell>
          <cell r="C11451">
            <v>44280</v>
          </cell>
        </row>
        <row r="11452">
          <cell r="A11452" t="str">
            <v>ADANIPORTS21MAR570CE</v>
          </cell>
          <cell r="B11452">
            <v>12787458</v>
          </cell>
          <cell r="C11452">
            <v>44280</v>
          </cell>
        </row>
        <row r="11453">
          <cell r="A11453" t="str">
            <v>ADANIPORTS21MAR570PE</v>
          </cell>
          <cell r="B11453">
            <v>12788226</v>
          </cell>
          <cell r="C11453">
            <v>44280</v>
          </cell>
        </row>
        <row r="11454">
          <cell r="A11454" t="str">
            <v>ADANIPORTS21MAR580CE</v>
          </cell>
          <cell r="B11454">
            <v>12788482</v>
          </cell>
          <cell r="C11454">
            <v>44280</v>
          </cell>
        </row>
        <row r="11455">
          <cell r="A11455" t="str">
            <v>ADANIPORTS21MAR580PE</v>
          </cell>
          <cell r="B11455">
            <v>12788738</v>
          </cell>
          <cell r="C11455">
            <v>44280</v>
          </cell>
        </row>
        <row r="11456">
          <cell r="A11456" t="str">
            <v>ADANIPORTS21MAR590CE</v>
          </cell>
          <cell r="B11456">
            <v>12788994</v>
          </cell>
          <cell r="C11456">
            <v>44280</v>
          </cell>
        </row>
        <row r="11457">
          <cell r="A11457" t="str">
            <v>ADANIPORTS21MAR590PE</v>
          </cell>
          <cell r="B11457">
            <v>12791042</v>
          </cell>
          <cell r="C11457">
            <v>44280</v>
          </cell>
        </row>
        <row r="11458">
          <cell r="A11458" t="str">
            <v>ADANIPORTS21MAR600CE</v>
          </cell>
          <cell r="B11458">
            <v>12791298</v>
          </cell>
          <cell r="C11458">
            <v>44280</v>
          </cell>
        </row>
        <row r="11459">
          <cell r="A11459" t="str">
            <v>ADANIPORTS21MAR600PE</v>
          </cell>
          <cell r="B11459">
            <v>12792322</v>
          </cell>
          <cell r="C11459">
            <v>44280</v>
          </cell>
        </row>
        <row r="11460">
          <cell r="A11460" t="str">
            <v>ADANIPORTS21MAR610CE</v>
          </cell>
          <cell r="B11460">
            <v>12792578</v>
          </cell>
          <cell r="C11460">
            <v>44280</v>
          </cell>
        </row>
        <row r="11461">
          <cell r="A11461" t="str">
            <v>ADANIPORTS21MAR610PE</v>
          </cell>
          <cell r="B11461">
            <v>12792834</v>
          </cell>
          <cell r="C11461">
            <v>44280</v>
          </cell>
        </row>
        <row r="11462">
          <cell r="A11462" t="str">
            <v>ADANIPORTS21MAR620CE</v>
          </cell>
          <cell r="B11462">
            <v>12793090</v>
          </cell>
          <cell r="C11462">
            <v>44280</v>
          </cell>
        </row>
        <row r="11463">
          <cell r="A11463" t="str">
            <v>ADANIPORTS21MAR620PE</v>
          </cell>
          <cell r="B11463">
            <v>12793346</v>
          </cell>
          <cell r="C11463">
            <v>44280</v>
          </cell>
        </row>
        <row r="11464">
          <cell r="A11464" t="str">
            <v>ADANIPORTS21MAR630CE</v>
          </cell>
          <cell r="B11464">
            <v>12793602</v>
          </cell>
          <cell r="C11464">
            <v>44280</v>
          </cell>
        </row>
        <row r="11465">
          <cell r="A11465" t="str">
            <v>ADANIPORTS21MAR630PE</v>
          </cell>
          <cell r="B11465">
            <v>12794114</v>
          </cell>
          <cell r="C11465">
            <v>44280</v>
          </cell>
        </row>
        <row r="11466">
          <cell r="A11466" t="str">
            <v>ADANIPORTS21MAR640CE</v>
          </cell>
          <cell r="B11466">
            <v>12794370</v>
          </cell>
          <cell r="C11466">
            <v>44280</v>
          </cell>
        </row>
        <row r="11467">
          <cell r="A11467" t="str">
            <v>ADANIPORTS21MAR640PE</v>
          </cell>
          <cell r="B11467">
            <v>12794626</v>
          </cell>
          <cell r="C11467">
            <v>44280</v>
          </cell>
        </row>
        <row r="11468">
          <cell r="A11468" t="str">
            <v>ADANIPORTS21MAR650CE</v>
          </cell>
          <cell r="B11468">
            <v>12794882</v>
          </cell>
          <cell r="C11468">
            <v>44280</v>
          </cell>
        </row>
        <row r="11469">
          <cell r="A11469" t="str">
            <v>ADANIPORTS21MAR650PE</v>
          </cell>
          <cell r="B11469">
            <v>12795138</v>
          </cell>
          <cell r="C11469">
            <v>44280</v>
          </cell>
        </row>
        <row r="11470">
          <cell r="A11470" t="str">
            <v>ADANIPORTS21MAR660CE</v>
          </cell>
          <cell r="B11470">
            <v>12795394</v>
          </cell>
          <cell r="C11470">
            <v>44280</v>
          </cell>
        </row>
        <row r="11471">
          <cell r="A11471" t="str">
            <v>ADANIPORTS21MAR660PE</v>
          </cell>
          <cell r="B11471">
            <v>12795650</v>
          </cell>
          <cell r="C11471">
            <v>44280</v>
          </cell>
        </row>
        <row r="11472">
          <cell r="A11472" t="str">
            <v>ADANIPORTS21MAR670CE</v>
          </cell>
          <cell r="B11472">
            <v>12795906</v>
          </cell>
          <cell r="C11472">
            <v>44280</v>
          </cell>
        </row>
        <row r="11473">
          <cell r="A11473" t="str">
            <v>ADANIPORTS21MAR670PE</v>
          </cell>
          <cell r="B11473">
            <v>12796162</v>
          </cell>
          <cell r="C11473">
            <v>44280</v>
          </cell>
        </row>
        <row r="11474">
          <cell r="A11474" t="str">
            <v>ADANIPORTS21MAR680CE</v>
          </cell>
          <cell r="B11474">
            <v>12796418</v>
          </cell>
          <cell r="C11474">
            <v>44280</v>
          </cell>
        </row>
        <row r="11475">
          <cell r="A11475" t="str">
            <v>ADANIPORTS21MAR680PE</v>
          </cell>
          <cell r="B11475">
            <v>12796674</v>
          </cell>
          <cell r="C11475">
            <v>44280</v>
          </cell>
        </row>
        <row r="11476">
          <cell r="A11476" t="str">
            <v>ADANIPORTS21MAR690CE</v>
          </cell>
          <cell r="B11476">
            <v>8974850</v>
          </cell>
          <cell r="C11476">
            <v>44280</v>
          </cell>
        </row>
        <row r="11477">
          <cell r="A11477" t="str">
            <v>ADANIPORTS21MAR690PE</v>
          </cell>
          <cell r="B11477">
            <v>8975106</v>
          </cell>
          <cell r="C11477">
            <v>44280</v>
          </cell>
        </row>
        <row r="11478">
          <cell r="A11478" t="str">
            <v>ADANIPORTS21MAR700CE</v>
          </cell>
          <cell r="B11478">
            <v>8975362</v>
          </cell>
          <cell r="C11478">
            <v>44280</v>
          </cell>
        </row>
        <row r="11479">
          <cell r="A11479" t="str">
            <v>ADANIPORTS21MAR700PE</v>
          </cell>
          <cell r="B11479">
            <v>8975618</v>
          </cell>
          <cell r="C11479">
            <v>44280</v>
          </cell>
        </row>
        <row r="11480">
          <cell r="A11480" t="str">
            <v>ADANIPORTS21MAR710CE</v>
          </cell>
          <cell r="B11480">
            <v>10749954</v>
          </cell>
          <cell r="C11480">
            <v>44280</v>
          </cell>
        </row>
        <row r="11481">
          <cell r="A11481" t="str">
            <v>ADANIPORTS21MAR710PE</v>
          </cell>
          <cell r="B11481">
            <v>10750210</v>
          </cell>
          <cell r="C11481">
            <v>44280</v>
          </cell>
        </row>
        <row r="11482">
          <cell r="A11482" t="str">
            <v>ADANIPORTS21MAR720CE</v>
          </cell>
          <cell r="B11482">
            <v>11756034</v>
          </cell>
          <cell r="C11482">
            <v>44280</v>
          </cell>
        </row>
        <row r="11483">
          <cell r="A11483" t="str">
            <v>ADANIPORTS21MAR720PE</v>
          </cell>
          <cell r="B11483">
            <v>11756290</v>
          </cell>
          <cell r="C11483">
            <v>44280</v>
          </cell>
        </row>
        <row r="11484">
          <cell r="A11484" t="str">
            <v>ADANIPORTS21MAR730CE</v>
          </cell>
          <cell r="B11484">
            <v>13628674</v>
          </cell>
          <cell r="C11484">
            <v>44280</v>
          </cell>
        </row>
        <row r="11485">
          <cell r="A11485" t="str">
            <v>ADANIPORTS21MAR730PE</v>
          </cell>
          <cell r="B11485">
            <v>13629954</v>
          </cell>
          <cell r="C11485">
            <v>44280</v>
          </cell>
        </row>
        <row r="11486">
          <cell r="A11486" t="str">
            <v>ADANIPORTS21MAR740CE</v>
          </cell>
          <cell r="B11486">
            <v>13630210</v>
          </cell>
          <cell r="C11486">
            <v>44280</v>
          </cell>
        </row>
        <row r="11487">
          <cell r="A11487" t="str">
            <v>ADANIPORTS21MAR740PE</v>
          </cell>
          <cell r="B11487">
            <v>13635074</v>
          </cell>
          <cell r="C11487">
            <v>44280</v>
          </cell>
        </row>
        <row r="11488">
          <cell r="A11488" t="str">
            <v>ADANIPORTS21MAR750CE</v>
          </cell>
          <cell r="B11488">
            <v>13603074</v>
          </cell>
          <cell r="C11488">
            <v>44280</v>
          </cell>
        </row>
        <row r="11489">
          <cell r="A11489" t="str">
            <v>ADANIPORTS21MAR750PE</v>
          </cell>
          <cell r="B11489">
            <v>13603842</v>
          </cell>
          <cell r="C11489">
            <v>44280</v>
          </cell>
        </row>
        <row r="11490">
          <cell r="A11490" t="str">
            <v>ADANIPORTS21MAR760CE</v>
          </cell>
          <cell r="B11490">
            <v>13604098</v>
          </cell>
          <cell r="C11490">
            <v>44280</v>
          </cell>
        </row>
        <row r="11491">
          <cell r="A11491" t="str">
            <v>ADANIPORTS21MAR760PE</v>
          </cell>
          <cell r="B11491">
            <v>13604354</v>
          </cell>
          <cell r="C11491">
            <v>44280</v>
          </cell>
        </row>
        <row r="11492">
          <cell r="A11492" t="str">
            <v>ADANIPORTS21MAR770CE</v>
          </cell>
          <cell r="B11492">
            <v>11287554</v>
          </cell>
          <cell r="C11492">
            <v>44280</v>
          </cell>
        </row>
        <row r="11493">
          <cell r="A11493" t="str">
            <v>ADANIPORTS21MAR770PE</v>
          </cell>
          <cell r="B11493">
            <v>11287810</v>
          </cell>
          <cell r="C11493">
            <v>44280</v>
          </cell>
        </row>
        <row r="11494">
          <cell r="A11494" t="str">
            <v>ADANIPORTS21APR320CE</v>
          </cell>
          <cell r="B11494">
            <v>17588226</v>
          </cell>
          <cell r="C11494">
            <v>44315</v>
          </cell>
        </row>
        <row r="11495">
          <cell r="A11495" t="str">
            <v>ADANIPORTS21APR320PE</v>
          </cell>
          <cell r="B11495">
            <v>17588482</v>
          </cell>
          <cell r="C11495">
            <v>44315</v>
          </cell>
        </row>
        <row r="11496">
          <cell r="A11496" t="str">
            <v>ADANIPORTS21APR330CE</v>
          </cell>
          <cell r="B11496">
            <v>17588738</v>
          </cell>
          <cell r="C11496">
            <v>44315</v>
          </cell>
        </row>
        <row r="11497">
          <cell r="A11497" t="str">
            <v>ADANIPORTS21APR330PE</v>
          </cell>
          <cell r="B11497">
            <v>17588994</v>
          </cell>
          <cell r="C11497">
            <v>44315</v>
          </cell>
        </row>
        <row r="11498">
          <cell r="A11498" t="str">
            <v>ADANIPORTS21APR340CE</v>
          </cell>
          <cell r="B11498">
            <v>17589250</v>
          </cell>
          <cell r="C11498">
            <v>44315</v>
          </cell>
        </row>
        <row r="11499">
          <cell r="A11499" t="str">
            <v>ADANIPORTS21APR340PE</v>
          </cell>
          <cell r="B11499">
            <v>17589506</v>
          </cell>
          <cell r="C11499">
            <v>44315</v>
          </cell>
        </row>
        <row r="11500">
          <cell r="A11500" t="str">
            <v>ADANIPORTS21APR350CE</v>
          </cell>
          <cell r="B11500">
            <v>17589762</v>
          </cell>
          <cell r="C11500">
            <v>44315</v>
          </cell>
        </row>
        <row r="11501">
          <cell r="A11501" t="str">
            <v>ADANIPORTS21APR350PE</v>
          </cell>
          <cell r="B11501">
            <v>17590018</v>
          </cell>
          <cell r="C11501">
            <v>44315</v>
          </cell>
        </row>
        <row r="11502">
          <cell r="A11502" t="str">
            <v>ADANIPORTS21APR360CE</v>
          </cell>
          <cell r="B11502">
            <v>17590274</v>
          </cell>
          <cell r="C11502">
            <v>44315</v>
          </cell>
        </row>
        <row r="11503">
          <cell r="A11503" t="str">
            <v>ADANIPORTS21APR360PE</v>
          </cell>
          <cell r="B11503">
            <v>17590530</v>
          </cell>
          <cell r="C11503">
            <v>44315</v>
          </cell>
        </row>
        <row r="11504">
          <cell r="A11504" t="str">
            <v>ADANIPORTS21APR370CE</v>
          </cell>
          <cell r="B11504">
            <v>17590786</v>
          </cell>
          <cell r="C11504">
            <v>44315</v>
          </cell>
        </row>
        <row r="11505">
          <cell r="A11505" t="str">
            <v>ADANIPORTS21APR370PE</v>
          </cell>
          <cell r="B11505">
            <v>17591298</v>
          </cell>
          <cell r="C11505">
            <v>44315</v>
          </cell>
        </row>
        <row r="11506">
          <cell r="A11506" t="str">
            <v>ADANIPORTS21APR380CE</v>
          </cell>
          <cell r="B11506">
            <v>17591554</v>
          </cell>
          <cell r="C11506">
            <v>44315</v>
          </cell>
        </row>
        <row r="11507">
          <cell r="A11507" t="str">
            <v>ADANIPORTS21APR380PE</v>
          </cell>
          <cell r="B11507">
            <v>17591810</v>
          </cell>
          <cell r="C11507">
            <v>44315</v>
          </cell>
        </row>
        <row r="11508">
          <cell r="A11508" t="str">
            <v>ADANIPORTS21APR390CE</v>
          </cell>
          <cell r="B11508">
            <v>17592066</v>
          </cell>
          <cell r="C11508">
            <v>44315</v>
          </cell>
        </row>
        <row r="11509">
          <cell r="A11509" t="str">
            <v>ADANIPORTS21APR390PE</v>
          </cell>
          <cell r="B11509">
            <v>17592322</v>
          </cell>
          <cell r="C11509">
            <v>44315</v>
          </cell>
        </row>
        <row r="11510">
          <cell r="A11510" t="str">
            <v>ADANIPORTS21APR400CE</v>
          </cell>
          <cell r="B11510">
            <v>17592578</v>
          </cell>
          <cell r="C11510">
            <v>44315</v>
          </cell>
        </row>
        <row r="11511">
          <cell r="A11511" t="str">
            <v>ADANIPORTS21APR400PE</v>
          </cell>
          <cell r="B11511">
            <v>17592834</v>
          </cell>
          <cell r="C11511">
            <v>44315</v>
          </cell>
        </row>
        <row r="11512">
          <cell r="A11512" t="str">
            <v>ADANIPORTS21APR410CE</v>
          </cell>
          <cell r="B11512">
            <v>17593090</v>
          </cell>
          <cell r="C11512">
            <v>44315</v>
          </cell>
        </row>
        <row r="11513">
          <cell r="A11513" t="str">
            <v>ADANIPORTS21APR410PE</v>
          </cell>
          <cell r="B11513">
            <v>17593346</v>
          </cell>
          <cell r="C11513">
            <v>44315</v>
          </cell>
        </row>
        <row r="11514">
          <cell r="A11514" t="str">
            <v>ADANIPORTS21APR420CE</v>
          </cell>
          <cell r="B11514">
            <v>17593602</v>
          </cell>
          <cell r="C11514">
            <v>44315</v>
          </cell>
        </row>
        <row r="11515">
          <cell r="A11515" t="str">
            <v>ADANIPORTS21APR420PE</v>
          </cell>
          <cell r="B11515">
            <v>17595138</v>
          </cell>
          <cell r="C11515">
            <v>44315</v>
          </cell>
        </row>
        <row r="11516">
          <cell r="A11516" t="str">
            <v>ADANIPORTS21APR430CE</v>
          </cell>
          <cell r="B11516">
            <v>17595394</v>
          </cell>
          <cell r="C11516">
            <v>44315</v>
          </cell>
        </row>
        <row r="11517">
          <cell r="A11517" t="str">
            <v>ADANIPORTS21APR430PE</v>
          </cell>
          <cell r="B11517">
            <v>17595650</v>
          </cell>
          <cell r="C11517">
            <v>44315</v>
          </cell>
        </row>
        <row r="11518">
          <cell r="A11518" t="str">
            <v>ADANIPORTS21APR440CE</v>
          </cell>
          <cell r="B11518">
            <v>17595906</v>
          </cell>
          <cell r="C11518">
            <v>44315</v>
          </cell>
        </row>
        <row r="11519">
          <cell r="A11519" t="str">
            <v>ADANIPORTS21APR440PE</v>
          </cell>
          <cell r="B11519">
            <v>17596162</v>
          </cell>
          <cell r="C11519">
            <v>44315</v>
          </cell>
        </row>
        <row r="11520">
          <cell r="A11520" t="str">
            <v>ADANIPORTS21APR450CE</v>
          </cell>
          <cell r="B11520">
            <v>17596418</v>
          </cell>
          <cell r="C11520">
            <v>44315</v>
          </cell>
        </row>
        <row r="11521">
          <cell r="A11521" t="str">
            <v>ADANIPORTS21APR450PE</v>
          </cell>
          <cell r="B11521">
            <v>17596674</v>
          </cell>
          <cell r="C11521">
            <v>44315</v>
          </cell>
        </row>
        <row r="11522">
          <cell r="A11522" t="str">
            <v>ADANIPORTS21APR460CE</v>
          </cell>
          <cell r="B11522">
            <v>17596930</v>
          </cell>
          <cell r="C11522">
            <v>44315</v>
          </cell>
        </row>
        <row r="11523">
          <cell r="A11523" t="str">
            <v>ADANIPORTS21APR460PE</v>
          </cell>
          <cell r="B11523">
            <v>17597186</v>
          </cell>
          <cell r="C11523">
            <v>44315</v>
          </cell>
        </row>
        <row r="11524">
          <cell r="A11524" t="str">
            <v>ADANIPORTS21APR470CE</v>
          </cell>
          <cell r="B11524">
            <v>17597442</v>
          </cell>
          <cell r="C11524">
            <v>44315</v>
          </cell>
        </row>
        <row r="11525">
          <cell r="A11525" t="str">
            <v>ADANIPORTS21APR470PE</v>
          </cell>
          <cell r="B11525">
            <v>17599746</v>
          </cell>
          <cell r="C11525">
            <v>44315</v>
          </cell>
        </row>
        <row r="11526">
          <cell r="A11526" t="str">
            <v>ADANIPORTS21APR480CE</v>
          </cell>
          <cell r="B11526">
            <v>17601794</v>
          </cell>
          <cell r="C11526">
            <v>44315</v>
          </cell>
        </row>
        <row r="11527">
          <cell r="A11527" t="str">
            <v>ADANIPORTS21APR480PE</v>
          </cell>
          <cell r="B11527">
            <v>17602050</v>
          </cell>
          <cell r="C11527">
            <v>44315</v>
          </cell>
        </row>
        <row r="11528">
          <cell r="A11528" t="str">
            <v>ADANIPORTS21APR490CE</v>
          </cell>
          <cell r="B11528">
            <v>17602306</v>
          </cell>
          <cell r="C11528">
            <v>44315</v>
          </cell>
        </row>
        <row r="11529">
          <cell r="A11529" t="str">
            <v>ADANIPORTS21APR490PE</v>
          </cell>
          <cell r="B11529">
            <v>17602562</v>
          </cell>
          <cell r="C11529">
            <v>44315</v>
          </cell>
        </row>
        <row r="11530">
          <cell r="A11530" t="str">
            <v>ADANIPORTS21APR500CE</v>
          </cell>
          <cell r="B11530">
            <v>17603330</v>
          </cell>
          <cell r="C11530">
            <v>44315</v>
          </cell>
        </row>
        <row r="11531">
          <cell r="A11531" t="str">
            <v>ADANIPORTS21APR500PE</v>
          </cell>
          <cell r="B11531">
            <v>17603586</v>
          </cell>
          <cell r="C11531">
            <v>44315</v>
          </cell>
        </row>
        <row r="11532">
          <cell r="A11532" t="str">
            <v>ADANIPORTS21APR510CE</v>
          </cell>
          <cell r="B11532">
            <v>17603842</v>
          </cell>
          <cell r="C11532">
            <v>44315</v>
          </cell>
        </row>
        <row r="11533">
          <cell r="A11533" t="str">
            <v>ADANIPORTS21APR510PE</v>
          </cell>
          <cell r="B11533">
            <v>17604098</v>
          </cell>
          <cell r="C11533">
            <v>44315</v>
          </cell>
        </row>
        <row r="11534">
          <cell r="A11534" t="str">
            <v>ADANIPORTS21APR520CE</v>
          </cell>
          <cell r="B11534">
            <v>17604354</v>
          </cell>
          <cell r="C11534">
            <v>44315</v>
          </cell>
        </row>
        <row r="11535">
          <cell r="A11535" t="str">
            <v>ADANIPORTS21APR520PE</v>
          </cell>
          <cell r="B11535">
            <v>17604610</v>
          </cell>
          <cell r="C11535">
            <v>44315</v>
          </cell>
        </row>
        <row r="11536">
          <cell r="A11536" t="str">
            <v>ADANIPORTS21APR530CE</v>
          </cell>
          <cell r="B11536">
            <v>17604866</v>
          </cell>
          <cell r="C11536">
            <v>44315</v>
          </cell>
        </row>
        <row r="11537">
          <cell r="A11537" t="str">
            <v>ADANIPORTS21APR530PE</v>
          </cell>
          <cell r="B11537">
            <v>17605378</v>
          </cell>
          <cell r="C11537">
            <v>44315</v>
          </cell>
        </row>
        <row r="11538">
          <cell r="A11538" t="str">
            <v>ADANIPORTS21APR540CE</v>
          </cell>
          <cell r="B11538">
            <v>17605634</v>
          </cell>
          <cell r="C11538">
            <v>44315</v>
          </cell>
        </row>
        <row r="11539">
          <cell r="A11539" t="str">
            <v>ADANIPORTS21APR540PE</v>
          </cell>
          <cell r="B11539">
            <v>17607938</v>
          </cell>
          <cell r="C11539">
            <v>44315</v>
          </cell>
        </row>
        <row r="11540">
          <cell r="A11540" t="str">
            <v>ADANIPORTS21APR550CE</v>
          </cell>
          <cell r="B11540">
            <v>17608194</v>
          </cell>
          <cell r="C11540">
            <v>44315</v>
          </cell>
        </row>
        <row r="11541">
          <cell r="A11541" t="str">
            <v>ADANIPORTS21APR550PE</v>
          </cell>
          <cell r="B11541">
            <v>17608450</v>
          </cell>
          <cell r="C11541">
            <v>44315</v>
          </cell>
        </row>
        <row r="11542">
          <cell r="A11542" t="str">
            <v>ADANIPORTS21APR560CE</v>
          </cell>
          <cell r="B11542">
            <v>17608706</v>
          </cell>
          <cell r="C11542">
            <v>44315</v>
          </cell>
        </row>
        <row r="11543">
          <cell r="A11543" t="str">
            <v>ADANIPORTS21APR560PE</v>
          </cell>
          <cell r="B11543">
            <v>17608962</v>
          </cell>
          <cell r="C11543">
            <v>44315</v>
          </cell>
        </row>
        <row r="11544">
          <cell r="A11544" t="str">
            <v>ADANIPORTS21APR570CE</v>
          </cell>
          <cell r="B11544">
            <v>17609218</v>
          </cell>
          <cell r="C11544">
            <v>44315</v>
          </cell>
        </row>
        <row r="11545">
          <cell r="A11545" t="str">
            <v>ADANIPORTS21APR570PE</v>
          </cell>
          <cell r="B11545">
            <v>17609474</v>
          </cell>
          <cell r="C11545">
            <v>44315</v>
          </cell>
        </row>
        <row r="11546">
          <cell r="A11546" t="str">
            <v>ADANIPORTS21APR580CE</v>
          </cell>
          <cell r="B11546">
            <v>17609730</v>
          </cell>
          <cell r="C11546">
            <v>44315</v>
          </cell>
        </row>
        <row r="11547">
          <cell r="A11547" t="str">
            <v>ADANIPORTS21APR580PE</v>
          </cell>
          <cell r="B11547">
            <v>17609986</v>
          </cell>
          <cell r="C11547">
            <v>44315</v>
          </cell>
        </row>
        <row r="11548">
          <cell r="A11548" t="str">
            <v>ADANIPORTS21APR590CE</v>
          </cell>
          <cell r="B11548">
            <v>17610242</v>
          </cell>
          <cell r="C11548">
            <v>44315</v>
          </cell>
        </row>
        <row r="11549">
          <cell r="A11549" t="str">
            <v>ADANIPORTS21APR590PE</v>
          </cell>
          <cell r="B11549">
            <v>17610498</v>
          </cell>
          <cell r="C11549">
            <v>44315</v>
          </cell>
        </row>
        <row r="11550">
          <cell r="A11550" t="str">
            <v>ADANIPORTS21APR600CE</v>
          </cell>
          <cell r="B11550">
            <v>17610754</v>
          </cell>
          <cell r="C11550">
            <v>44315</v>
          </cell>
        </row>
        <row r="11551">
          <cell r="A11551" t="str">
            <v>ADANIPORTS21APR600PE</v>
          </cell>
          <cell r="B11551">
            <v>17611010</v>
          </cell>
          <cell r="C11551">
            <v>44315</v>
          </cell>
        </row>
        <row r="11552">
          <cell r="A11552" t="str">
            <v>ADANIPORTS21APR610CE</v>
          </cell>
          <cell r="B11552">
            <v>17611266</v>
          </cell>
          <cell r="C11552">
            <v>44315</v>
          </cell>
        </row>
        <row r="11553">
          <cell r="A11553" t="str">
            <v>ADANIPORTS21APR610PE</v>
          </cell>
          <cell r="B11553">
            <v>17611522</v>
          </cell>
          <cell r="C11553">
            <v>44315</v>
          </cell>
        </row>
        <row r="11554">
          <cell r="A11554" t="str">
            <v>ADANIPORTS21APR620CE</v>
          </cell>
          <cell r="B11554">
            <v>17611778</v>
          </cell>
          <cell r="C11554">
            <v>44315</v>
          </cell>
        </row>
        <row r="11555">
          <cell r="A11555" t="str">
            <v>ADANIPORTS21APR620PE</v>
          </cell>
          <cell r="B11555">
            <v>17612290</v>
          </cell>
          <cell r="C11555">
            <v>44315</v>
          </cell>
        </row>
        <row r="11556">
          <cell r="A11556" t="str">
            <v>ADANIPORTS21APR630CE</v>
          </cell>
          <cell r="B11556">
            <v>17613570</v>
          </cell>
          <cell r="C11556">
            <v>44315</v>
          </cell>
        </row>
        <row r="11557">
          <cell r="A11557" t="str">
            <v>ADANIPORTS21APR630PE</v>
          </cell>
          <cell r="B11557">
            <v>17632514</v>
          </cell>
          <cell r="C11557">
            <v>44315</v>
          </cell>
        </row>
        <row r="11558">
          <cell r="A11558" t="str">
            <v>ADANIPORTS21APR640CE</v>
          </cell>
          <cell r="B11558">
            <v>17632770</v>
          </cell>
          <cell r="C11558">
            <v>44315</v>
          </cell>
        </row>
        <row r="11559">
          <cell r="A11559" t="str">
            <v>ADANIPORTS21APR640PE</v>
          </cell>
          <cell r="B11559">
            <v>17633026</v>
          </cell>
          <cell r="C11559">
            <v>44315</v>
          </cell>
        </row>
        <row r="11560">
          <cell r="A11560" t="str">
            <v>ADANIPORTS21APR650CE</v>
          </cell>
          <cell r="B11560">
            <v>17640962</v>
          </cell>
          <cell r="C11560">
            <v>44315</v>
          </cell>
        </row>
        <row r="11561">
          <cell r="A11561" t="str">
            <v>ADANIPORTS21APR650PE</v>
          </cell>
          <cell r="B11561">
            <v>17641218</v>
          </cell>
          <cell r="C11561">
            <v>44315</v>
          </cell>
        </row>
        <row r="11562">
          <cell r="A11562" t="str">
            <v>ADANIPORTS21APR660CE</v>
          </cell>
          <cell r="B11562">
            <v>17641474</v>
          </cell>
          <cell r="C11562">
            <v>44315</v>
          </cell>
        </row>
        <row r="11563">
          <cell r="A11563" t="str">
            <v>ADANIPORTS21APR660PE</v>
          </cell>
          <cell r="B11563">
            <v>17641730</v>
          </cell>
          <cell r="C11563">
            <v>44315</v>
          </cell>
        </row>
        <row r="11564">
          <cell r="A11564" t="str">
            <v>ADANIPORTS21APR670CE</v>
          </cell>
          <cell r="B11564">
            <v>17641986</v>
          </cell>
          <cell r="C11564">
            <v>44315</v>
          </cell>
        </row>
        <row r="11565">
          <cell r="A11565" t="str">
            <v>ADANIPORTS21APR670PE</v>
          </cell>
          <cell r="B11565">
            <v>17655810</v>
          </cell>
          <cell r="C11565">
            <v>44315</v>
          </cell>
        </row>
        <row r="11566">
          <cell r="A11566" t="str">
            <v>ADANIPORTS21APR680CE</v>
          </cell>
          <cell r="B11566">
            <v>17656066</v>
          </cell>
          <cell r="C11566">
            <v>44315</v>
          </cell>
        </row>
        <row r="11567">
          <cell r="A11567" t="str">
            <v>ADANIPORTS21APR680PE</v>
          </cell>
          <cell r="B11567">
            <v>17656322</v>
          </cell>
          <cell r="C11567">
            <v>44315</v>
          </cell>
        </row>
        <row r="11568">
          <cell r="A11568" t="str">
            <v>ADANIPORTS21APR690CE</v>
          </cell>
          <cell r="B11568">
            <v>17656578</v>
          </cell>
          <cell r="C11568">
            <v>44315</v>
          </cell>
        </row>
        <row r="11569">
          <cell r="A11569" t="str">
            <v>ADANIPORTS21APR690PE</v>
          </cell>
          <cell r="B11569">
            <v>17656834</v>
          </cell>
          <cell r="C11569">
            <v>44315</v>
          </cell>
        </row>
        <row r="11570">
          <cell r="A11570" t="str">
            <v>ADANIPORTS21APR700CE</v>
          </cell>
          <cell r="B11570">
            <v>17657090</v>
          </cell>
          <cell r="C11570">
            <v>44315</v>
          </cell>
        </row>
        <row r="11571">
          <cell r="A11571" t="str">
            <v>ADANIPORTS21APR700PE</v>
          </cell>
          <cell r="B11571">
            <v>17657346</v>
          </cell>
          <cell r="C11571">
            <v>44315</v>
          </cell>
        </row>
        <row r="11572">
          <cell r="A11572" t="str">
            <v>ADANIPORTS21APR710CE</v>
          </cell>
          <cell r="B11572">
            <v>17657602</v>
          </cell>
          <cell r="C11572">
            <v>44315</v>
          </cell>
        </row>
        <row r="11573">
          <cell r="A11573" t="str">
            <v>ADANIPORTS21APR710PE</v>
          </cell>
          <cell r="B11573">
            <v>17657858</v>
          </cell>
          <cell r="C11573">
            <v>44315</v>
          </cell>
        </row>
        <row r="11574">
          <cell r="A11574" t="str">
            <v>ADANIPORTS21APR720CE</v>
          </cell>
          <cell r="B11574">
            <v>17658114</v>
          </cell>
          <cell r="C11574">
            <v>44315</v>
          </cell>
        </row>
        <row r="11575">
          <cell r="A11575" t="str">
            <v>ADANIPORTS21APR720PE</v>
          </cell>
          <cell r="B11575">
            <v>17658370</v>
          </cell>
          <cell r="C11575">
            <v>44315</v>
          </cell>
        </row>
        <row r="11576">
          <cell r="A11576" t="str">
            <v>ADANIPORTS21APR730CE</v>
          </cell>
          <cell r="B11576">
            <v>9515266</v>
          </cell>
          <cell r="C11576">
            <v>44315</v>
          </cell>
        </row>
        <row r="11577">
          <cell r="A11577" t="str">
            <v>ADANIPORTS21APR730PE</v>
          </cell>
          <cell r="B11577">
            <v>9515522</v>
          </cell>
          <cell r="C11577">
            <v>44315</v>
          </cell>
        </row>
        <row r="11578">
          <cell r="A11578" t="str">
            <v>ADANIPORTS21APR740CE</v>
          </cell>
          <cell r="B11578">
            <v>9515778</v>
          </cell>
          <cell r="C11578">
            <v>44315</v>
          </cell>
        </row>
        <row r="11579">
          <cell r="A11579" t="str">
            <v>ADANIPORTS21APR740PE</v>
          </cell>
          <cell r="B11579">
            <v>9516034</v>
          </cell>
          <cell r="C11579">
            <v>44315</v>
          </cell>
        </row>
        <row r="11580">
          <cell r="A11580" t="str">
            <v>ADANIPORTS21APR750CE</v>
          </cell>
          <cell r="B11580">
            <v>10226690</v>
          </cell>
          <cell r="C11580">
            <v>44315</v>
          </cell>
        </row>
        <row r="11581">
          <cell r="A11581" t="str">
            <v>ADANIPORTS21APR750PE</v>
          </cell>
          <cell r="B11581">
            <v>10226946</v>
          </cell>
          <cell r="C11581">
            <v>44315</v>
          </cell>
        </row>
        <row r="11582">
          <cell r="A11582" t="str">
            <v>ADANIPORTS21APR760CE</v>
          </cell>
          <cell r="B11582">
            <v>10778114</v>
          </cell>
          <cell r="C11582">
            <v>44315</v>
          </cell>
        </row>
        <row r="11583">
          <cell r="A11583" t="str">
            <v>ADANIPORTS21APR760PE</v>
          </cell>
          <cell r="B11583">
            <v>10778370</v>
          </cell>
          <cell r="C11583">
            <v>44315</v>
          </cell>
        </row>
        <row r="11584">
          <cell r="A11584" t="str">
            <v>ADANIPORTS21APR770CE</v>
          </cell>
          <cell r="B11584">
            <v>11288066</v>
          </cell>
          <cell r="C11584">
            <v>44315</v>
          </cell>
        </row>
        <row r="11585">
          <cell r="A11585" t="str">
            <v>ADANIPORTS21APR770PE</v>
          </cell>
          <cell r="B11585">
            <v>11288322</v>
          </cell>
          <cell r="C11585">
            <v>44315</v>
          </cell>
        </row>
        <row r="11586">
          <cell r="A11586" t="str">
            <v>AMARAJABAT21FEB1000CE</v>
          </cell>
          <cell r="B11586">
            <v>17374722</v>
          </cell>
          <cell r="C11586">
            <v>44252</v>
          </cell>
        </row>
        <row r="11587">
          <cell r="A11587" t="str">
            <v>AMARAJABAT21FEB1000PE</v>
          </cell>
          <cell r="B11587">
            <v>17377026</v>
          </cell>
          <cell r="C11587">
            <v>44252</v>
          </cell>
        </row>
        <row r="11588">
          <cell r="A11588" t="str">
            <v>AMARAJABAT21FEB1010CE</v>
          </cell>
          <cell r="B11588">
            <v>12842242</v>
          </cell>
          <cell r="C11588">
            <v>44252</v>
          </cell>
        </row>
        <row r="11589">
          <cell r="A11589" t="str">
            <v>AMARAJABAT21FEB1010PE</v>
          </cell>
          <cell r="B11589">
            <v>12842498</v>
          </cell>
          <cell r="C11589">
            <v>44252</v>
          </cell>
        </row>
        <row r="11590">
          <cell r="A11590" t="str">
            <v>AMARAJABAT21FEB1020CE</v>
          </cell>
          <cell r="B11590">
            <v>17377282</v>
          </cell>
          <cell r="C11590">
            <v>44252</v>
          </cell>
        </row>
        <row r="11591">
          <cell r="A11591" t="str">
            <v>AMARAJABAT21FEB1020PE</v>
          </cell>
          <cell r="B11591">
            <v>17379586</v>
          </cell>
          <cell r="C11591">
            <v>44252</v>
          </cell>
        </row>
        <row r="11592">
          <cell r="A11592" t="str">
            <v>AMARAJABAT21FEB1030CE</v>
          </cell>
          <cell r="B11592">
            <v>12842754</v>
          </cell>
          <cell r="C11592">
            <v>44252</v>
          </cell>
        </row>
        <row r="11593">
          <cell r="A11593" t="str">
            <v>AMARAJABAT21FEB1030PE</v>
          </cell>
          <cell r="B11593">
            <v>12843010</v>
          </cell>
          <cell r="C11593">
            <v>44252</v>
          </cell>
        </row>
        <row r="11594">
          <cell r="A11594" t="str">
            <v>AMARAJABAT21FEB1040CE</v>
          </cell>
          <cell r="B11594">
            <v>17379842</v>
          </cell>
          <cell r="C11594">
            <v>44252</v>
          </cell>
        </row>
        <row r="11595">
          <cell r="A11595" t="str">
            <v>AMARAJABAT21FEB1040PE</v>
          </cell>
          <cell r="B11595">
            <v>17380098</v>
          </cell>
          <cell r="C11595">
            <v>44252</v>
          </cell>
        </row>
        <row r="11596">
          <cell r="A11596" t="str">
            <v>AMARAJABAT21FEB1050CE</v>
          </cell>
          <cell r="B11596">
            <v>12843266</v>
          </cell>
          <cell r="C11596">
            <v>44252</v>
          </cell>
        </row>
        <row r="11597">
          <cell r="A11597" t="str">
            <v>AMARAJABAT21FEB1050PE</v>
          </cell>
          <cell r="B11597">
            <v>12843522</v>
          </cell>
          <cell r="C11597">
            <v>44252</v>
          </cell>
        </row>
        <row r="11598">
          <cell r="A11598" t="str">
            <v>AMARAJABAT21FEB1060CE</v>
          </cell>
          <cell r="B11598">
            <v>17380354</v>
          </cell>
          <cell r="C11598">
            <v>44252</v>
          </cell>
        </row>
        <row r="11599">
          <cell r="A11599" t="str">
            <v>AMARAJABAT21FEB1060PE</v>
          </cell>
          <cell r="B11599">
            <v>17380610</v>
          </cell>
          <cell r="C11599">
            <v>44252</v>
          </cell>
        </row>
        <row r="11600">
          <cell r="A11600" t="str">
            <v>AMARAJABAT21FEB1070CE</v>
          </cell>
          <cell r="B11600">
            <v>12843778</v>
          </cell>
          <cell r="C11600">
            <v>44252</v>
          </cell>
        </row>
        <row r="11601">
          <cell r="A11601" t="str">
            <v>AMARAJABAT21FEB1070PE</v>
          </cell>
          <cell r="B11601">
            <v>12844034</v>
          </cell>
          <cell r="C11601">
            <v>44252</v>
          </cell>
        </row>
        <row r="11602">
          <cell r="A11602" t="str">
            <v>AMARAJABAT21FEB1080CE</v>
          </cell>
          <cell r="B11602">
            <v>17380866</v>
          </cell>
          <cell r="C11602">
            <v>44252</v>
          </cell>
        </row>
        <row r="11603">
          <cell r="A11603" t="str">
            <v>AMARAJABAT21FEB1080PE</v>
          </cell>
          <cell r="B11603">
            <v>17381122</v>
          </cell>
          <cell r="C11603">
            <v>44252</v>
          </cell>
        </row>
        <row r="11604">
          <cell r="A11604" t="str">
            <v>AMARAJABAT21FEB1090CE</v>
          </cell>
          <cell r="B11604">
            <v>12844290</v>
          </cell>
          <cell r="C11604">
            <v>44252</v>
          </cell>
        </row>
        <row r="11605">
          <cell r="A11605" t="str">
            <v>AMARAJABAT21FEB1090PE</v>
          </cell>
          <cell r="B11605">
            <v>12844546</v>
          </cell>
          <cell r="C11605">
            <v>44252</v>
          </cell>
        </row>
        <row r="11606">
          <cell r="A11606" t="str">
            <v>AMARAJABAT21FEB1100CE</v>
          </cell>
          <cell r="B11606">
            <v>17383426</v>
          </cell>
          <cell r="C11606">
            <v>44252</v>
          </cell>
        </row>
        <row r="11607">
          <cell r="A11607" t="str">
            <v>AMARAJABAT21FEB1100PE</v>
          </cell>
          <cell r="B11607">
            <v>17383682</v>
          </cell>
          <cell r="C11607">
            <v>44252</v>
          </cell>
        </row>
        <row r="11608">
          <cell r="A11608" t="str">
            <v>AMARAJABAT21FEB1110CE</v>
          </cell>
          <cell r="B11608">
            <v>12844802</v>
          </cell>
          <cell r="C11608">
            <v>44252</v>
          </cell>
        </row>
        <row r="11609">
          <cell r="A11609" t="str">
            <v>AMARAJABAT21FEB1110PE</v>
          </cell>
          <cell r="B11609">
            <v>12845058</v>
          </cell>
          <cell r="C11609">
            <v>44252</v>
          </cell>
        </row>
        <row r="11610">
          <cell r="A11610" t="str">
            <v>AMARAJABAT21FEB1120CE</v>
          </cell>
          <cell r="B11610">
            <v>17383938</v>
          </cell>
          <cell r="C11610">
            <v>44252</v>
          </cell>
        </row>
        <row r="11611">
          <cell r="A11611" t="str">
            <v>AMARAJABAT21FEB1120PE</v>
          </cell>
          <cell r="B11611">
            <v>17384194</v>
          </cell>
          <cell r="C11611">
            <v>44252</v>
          </cell>
        </row>
        <row r="11612">
          <cell r="A11612" t="str">
            <v>AMARAJABAT21FEB1130CE</v>
          </cell>
          <cell r="B11612">
            <v>12845314</v>
          </cell>
          <cell r="C11612">
            <v>44252</v>
          </cell>
        </row>
        <row r="11613">
          <cell r="A11613" t="str">
            <v>AMARAJABAT21FEB1130PE</v>
          </cell>
          <cell r="B11613">
            <v>12845570</v>
          </cell>
          <cell r="C11613">
            <v>44252</v>
          </cell>
        </row>
        <row r="11614">
          <cell r="A11614" t="str">
            <v>AMARAJABAT21FEB1140CE</v>
          </cell>
          <cell r="B11614">
            <v>17389570</v>
          </cell>
          <cell r="C11614">
            <v>44252</v>
          </cell>
        </row>
        <row r="11615">
          <cell r="A11615" t="str">
            <v>AMARAJABAT21FEB1140PE</v>
          </cell>
          <cell r="B11615">
            <v>17389826</v>
          </cell>
          <cell r="C11615">
            <v>44252</v>
          </cell>
        </row>
        <row r="11616">
          <cell r="A11616" t="str">
            <v>AMARAJABAT21FEB1150CE</v>
          </cell>
          <cell r="B11616">
            <v>12845826</v>
          </cell>
          <cell r="C11616">
            <v>44252</v>
          </cell>
        </row>
        <row r="11617">
          <cell r="A11617" t="str">
            <v>AMARAJABAT21FEB1150PE</v>
          </cell>
          <cell r="B11617">
            <v>12846850</v>
          </cell>
          <cell r="C11617">
            <v>44252</v>
          </cell>
        </row>
        <row r="11618">
          <cell r="A11618" t="str">
            <v>AMARAJABAT21FEB1160CE</v>
          </cell>
          <cell r="B11618">
            <v>17390082</v>
          </cell>
          <cell r="C11618">
            <v>44252</v>
          </cell>
        </row>
        <row r="11619">
          <cell r="A11619" t="str">
            <v>AMARAJABAT21FEB1160PE</v>
          </cell>
          <cell r="B11619">
            <v>17390338</v>
          </cell>
          <cell r="C11619">
            <v>44252</v>
          </cell>
        </row>
        <row r="11620">
          <cell r="A11620" t="str">
            <v>AMARAJABAT21FEB1170CE</v>
          </cell>
          <cell r="B11620">
            <v>12847106</v>
          </cell>
          <cell r="C11620">
            <v>44252</v>
          </cell>
        </row>
        <row r="11621">
          <cell r="A11621" t="str">
            <v>AMARAJABAT21FEB1170PE</v>
          </cell>
          <cell r="B11621">
            <v>12847362</v>
          </cell>
          <cell r="C11621">
            <v>44252</v>
          </cell>
        </row>
        <row r="11622">
          <cell r="A11622" t="str">
            <v>AMARAJABAT21FEB1180CE</v>
          </cell>
          <cell r="B11622">
            <v>17392642</v>
          </cell>
          <cell r="C11622">
            <v>44252</v>
          </cell>
        </row>
        <row r="11623">
          <cell r="A11623" t="str">
            <v>AMARAJABAT21FEB1180PE</v>
          </cell>
          <cell r="B11623">
            <v>17392898</v>
          </cell>
          <cell r="C11623">
            <v>44252</v>
          </cell>
        </row>
        <row r="11624">
          <cell r="A11624" t="str">
            <v>AMARAJABAT21FEB1190CE</v>
          </cell>
          <cell r="B11624">
            <v>12847874</v>
          </cell>
          <cell r="C11624">
            <v>44252</v>
          </cell>
        </row>
        <row r="11625">
          <cell r="A11625" t="str">
            <v>AMARAJABAT21FEB1190PE</v>
          </cell>
          <cell r="B11625">
            <v>12848130</v>
          </cell>
          <cell r="C11625">
            <v>44252</v>
          </cell>
        </row>
        <row r="11626">
          <cell r="A11626" t="str">
            <v>AMARAJABAT21FEB1200CE</v>
          </cell>
          <cell r="B11626">
            <v>17393154</v>
          </cell>
          <cell r="C11626">
            <v>44252</v>
          </cell>
        </row>
        <row r="11627">
          <cell r="A11627" t="str">
            <v>AMARAJABAT21FEB1200PE</v>
          </cell>
          <cell r="B11627">
            <v>17393410</v>
          </cell>
          <cell r="C11627">
            <v>44252</v>
          </cell>
        </row>
        <row r="11628">
          <cell r="A11628" t="str">
            <v>AMARAJABAT21FEB580CE</v>
          </cell>
          <cell r="B11628">
            <v>17238786</v>
          </cell>
          <cell r="C11628">
            <v>44252</v>
          </cell>
        </row>
        <row r="11629">
          <cell r="A11629" t="str">
            <v>AMARAJABAT21FEB580PE</v>
          </cell>
          <cell r="B11629">
            <v>17239042</v>
          </cell>
          <cell r="C11629">
            <v>44252</v>
          </cell>
        </row>
        <row r="11630">
          <cell r="A11630" t="str">
            <v>AMARAJABAT21FEB600CE</v>
          </cell>
          <cell r="B11630">
            <v>17239298</v>
          </cell>
          <cell r="C11630">
            <v>44252</v>
          </cell>
        </row>
        <row r="11631">
          <cell r="A11631" t="str">
            <v>AMARAJABAT21FEB600PE</v>
          </cell>
          <cell r="B11631">
            <v>17239554</v>
          </cell>
          <cell r="C11631">
            <v>44252</v>
          </cell>
        </row>
        <row r="11632">
          <cell r="A11632" t="str">
            <v>AMARAJABAT21FEB620CE</v>
          </cell>
          <cell r="B11632">
            <v>17242370</v>
          </cell>
          <cell r="C11632">
            <v>44252</v>
          </cell>
        </row>
        <row r="11633">
          <cell r="A11633" t="str">
            <v>AMARAJABAT21FEB620PE</v>
          </cell>
          <cell r="B11633">
            <v>17242626</v>
          </cell>
          <cell r="C11633">
            <v>44252</v>
          </cell>
        </row>
        <row r="11634">
          <cell r="A11634" t="str">
            <v>AMARAJABAT21FEB640CE</v>
          </cell>
          <cell r="B11634">
            <v>17242882</v>
          </cell>
          <cell r="C11634">
            <v>44252</v>
          </cell>
        </row>
        <row r="11635">
          <cell r="A11635" t="str">
            <v>AMARAJABAT21FEB640PE</v>
          </cell>
          <cell r="B11635">
            <v>17243138</v>
          </cell>
          <cell r="C11635">
            <v>44252</v>
          </cell>
        </row>
        <row r="11636">
          <cell r="A11636" t="str">
            <v>AMARAJABAT21FEB660CE</v>
          </cell>
          <cell r="B11636">
            <v>17243394</v>
          </cell>
          <cell r="C11636">
            <v>44252</v>
          </cell>
        </row>
        <row r="11637">
          <cell r="A11637" t="str">
            <v>AMARAJABAT21FEB660PE</v>
          </cell>
          <cell r="B11637">
            <v>17243650</v>
          </cell>
          <cell r="C11637">
            <v>44252</v>
          </cell>
        </row>
        <row r="11638">
          <cell r="A11638" t="str">
            <v>AMARAJABAT21FEB680CE</v>
          </cell>
          <cell r="B11638">
            <v>17249282</v>
          </cell>
          <cell r="C11638">
            <v>44252</v>
          </cell>
        </row>
        <row r="11639">
          <cell r="A11639" t="str">
            <v>AMARAJABAT21FEB680PE</v>
          </cell>
          <cell r="B11639">
            <v>17249538</v>
          </cell>
          <cell r="C11639">
            <v>44252</v>
          </cell>
        </row>
        <row r="11640">
          <cell r="A11640" t="str">
            <v>AMARAJABAT21FEB690CE</v>
          </cell>
          <cell r="B11640">
            <v>12831746</v>
          </cell>
          <cell r="C11640">
            <v>44252</v>
          </cell>
        </row>
        <row r="11641">
          <cell r="A11641" t="str">
            <v>AMARAJABAT21FEB690PE</v>
          </cell>
          <cell r="B11641">
            <v>12832002</v>
          </cell>
          <cell r="C11641">
            <v>44252</v>
          </cell>
        </row>
        <row r="11642">
          <cell r="A11642" t="str">
            <v>AMARAJABAT21FEB700CE</v>
          </cell>
          <cell r="B11642">
            <v>17249794</v>
          </cell>
          <cell r="C11642">
            <v>44252</v>
          </cell>
        </row>
        <row r="11643">
          <cell r="A11643" t="str">
            <v>AMARAJABAT21FEB700PE</v>
          </cell>
          <cell r="B11643">
            <v>17250050</v>
          </cell>
          <cell r="C11643">
            <v>44252</v>
          </cell>
        </row>
        <row r="11644">
          <cell r="A11644" t="str">
            <v>AMARAJABAT21FEB710CE</v>
          </cell>
          <cell r="B11644">
            <v>12832258</v>
          </cell>
          <cell r="C11644">
            <v>44252</v>
          </cell>
        </row>
        <row r="11645">
          <cell r="A11645" t="str">
            <v>AMARAJABAT21FEB710PE</v>
          </cell>
          <cell r="B11645">
            <v>12832514</v>
          </cell>
          <cell r="C11645">
            <v>44252</v>
          </cell>
        </row>
        <row r="11646">
          <cell r="A11646" t="str">
            <v>AMARAJABAT21FEB720CE</v>
          </cell>
          <cell r="B11646">
            <v>17250306</v>
          </cell>
          <cell r="C11646">
            <v>44252</v>
          </cell>
        </row>
        <row r="11647">
          <cell r="A11647" t="str">
            <v>AMARAJABAT21FEB720PE</v>
          </cell>
          <cell r="B11647">
            <v>17250562</v>
          </cell>
          <cell r="C11647">
            <v>44252</v>
          </cell>
        </row>
        <row r="11648">
          <cell r="A11648" t="str">
            <v>AMARAJABAT21FEB730CE</v>
          </cell>
          <cell r="B11648">
            <v>12832770</v>
          </cell>
          <cell r="C11648">
            <v>44252</v>
          </cell>
        </row>
        <row r="11649">
          <cell r="A11649" t="str">
            <v>AMARAJABAT21FEB730PE</v>
          </cell>
          <cell r="B11649">
            <v>12833026</v>
          </cell>
          <cell r="C11649">
            <v>44252</v>
          </cell>
        </row>
        <row r="11650">
          <cell r="A11650" t="str">
            <v>AMARAJABAT21FEB740CE</v>
          </cell>
          <cell r="B11650">
            <v>17250818</v>
          </cell>
          <cell r="C11650">
            <v>44252</v>
          </cell>
        </row>
        <row r="11651">
          <cell r="A11651" t="str">
            <v>AMARAJABAT21FEB740PE</v>
          </cell>
          <cell r="B11651">
            <v>17251074</v>
          </cell>
          <cell r="C11651">
            <v>44252</v>
          </cell>
        </row>
        <row r="11652">
          <cell r="A11652" t="str">
            <v>AMARAJABAT21FEB750CE</v>
          </cell>
          <cell r="B11652">
            <v>12833282</v>
          </cell>
          <cell r="C11652">
            <v>44252</v>
          </cell>
        </row>
        <row r="11653">
          <cell r="A11653" t="str">
            <v>AMARAJABAT21FEB750PE</v>
          </cell>
          <cell r="B11653">
            <v>12833538</v>
          </cell>
          <cell r="C11653">
            <v>44252</v>
          </cell>
        </row>
        <row r="11654">
          <cell r="A11654" t="str">
            <v>AMARAJABAT21FEB760CE</v>
          </cell>
          <cell r="B11654">
            <v>17252866</v>
          </cell>
          <cell r="C11654">
            <v>44252</v>
          </cell>
        </row>
        <row r="11655">
          <cell r="A11655" t="str">
            <v>AMARAJABAT21FEB760PE</v>
          </cell>
          <cell r="B11655">
            <v>17253122</v>
          </cell>
          <cell r="C11655">
            <v>44252</v>
          </cell>
        </row>
        <row r="11656">
          <cell r="A11656" t="str">
            <v>AMARAJABAT21FEB770CE</v>
          </cell>
          <cell r="B11656">
            <v>12833794</v>
          </cell>
          <cell r="C11656">
            <v>44252</v>
          </cell>
        </row>
        <row r="11657">
          <cell r="A11657" t="str">
            <v>AMARAJABAT21FEB770PE</v>
          </cell>
          <cell r="B11657">
            <v>12834050</v>
          </cell>
          <cell r="C11657">
            <v>44252</v>
          </cell>
        </row>
        <row r="11658">
          <cell r="A11658" t="str">
            <v>AMARAJABAT21FEB780CE</v>
          </cell>
          <cell r="B11658">
            <v>17253378</v>
          </cell>
          <cell r="C11658">
            <v>44252</v>
          </cell>
        </row>
        <row r="11659">
          <cell r="A11659" t="str">
            <v>AMARAJABAT21FEB780PE</v>
          </cell>
          <cell r="B11659">
            <v>17253634</v>
          </cell>
          <cell r="C11659">
            <v>44252</v>
          </cell>
        </row>
        <row r="11660">
          <cell r="A11660" t="str">
            <v>AMARAJABAT21FEB790CE</v>
          </cell>
          <cell r="B11660">
            <v>12834306</v>
          </cell>
          <cell r="C11660">
            <v>44252</v>
          </cell>
        </row>
        <row r="11661">
          <cell r="A11661" t="str">
            <v>AMARAJABAT21FEB790PE</v>
          </cell>
          <cell r="B11661">
            <v>12834562</v>
          </cell>
          <cell r="C11661">
            <v>44252</v>
          </cell>
        </row>
        <row r="11662">
          <cell r="A11662" t="str">
            <v>AMARAJABAT21FEB800CE</v>
          </cell>
          <cell r="B11662">
            <v>17253890</v>
          </cell>
          <cell r="C11662">
            <v>44252</v>
          </cell>
        </row>
        <row r="11663">
          <cell r="A11663" t="str">
            <v>AMARAJABAT21FEB800PE</v>
          </cell>
          <cell r="B11663">
            <v>17254146</v>
          </cell>
          <cell r="C11663">
            <v>44252</v>
          </cell>
        </row>
        <row r="11664">
          <cell r="A11664" t="str">
            <v>AMARAJABAT21FEB810CE</v>
          </cell>
          <cell r="B11664">
            <v>12834818</v>
          </cell>
          <cell r="C11664">
            <v>44252</v>
          </cell>
        </row>
        <row r="11665">
          <cell r="A11665" t="str">
            <v>AMARAJABAT21FEB810PE</v>
          </cell>
          <cell r="B11665">
            <v>12835074</v>
          </cell>
          <cell r="C11665">
            <v>44252</v>
          </cell>
        </row>
        <row r="11666">
          <cell r="A11666" t="str">
            <v>AMARAJABAT21FEB820CE</v>
          </cell>
          <cell r="B11666">
            <v>17254402</v>
          </cell>
          <cell r="C11666">
            <v>44252</v>
          </cell>
        </row>
        <row r="11667">
          <cell r="A11667" t="str">
            <v>AMARAJABAT21FEB820PE</v>
          </cell>
          <cell r="B11667">
            <v>17254658</v>
          </cell>
          <cell r="C11667">
            <v>44252</v>
          </cell>
        </row>
        <row r="11668">
          <cell r="A11668" t="str">
            <v>AMARAJABAT21FEB830CE</v>
          </cell>
          <cell r="B11668">
            <v>12835330</v>
          </cell>
          <cell r="C11668">
            <v>44252</v>
          </cell>
        </row>
        <row r="11669">
          <cell r="A11669" t="str">
            <v>AMARAJABAT21FEB830PE</v>
          </cell>
          <cell r="B11669">
            <v>12835586</v>
          </cell>
          <cell r="C11669">
            <v>44252</v>
          </cell>
        </row>
        <row r="11670">
          <cell r="A11670" t="str">
            <v>AMARAJABAT21FEB840CE</v>
          </cell>
          <cell r="B11670">
            <v>17254914</v>
          </cell>
          <cell r="C11670">
            <v>44252</v>
          </cell>
        </row>
        <row r="11671">
          <cell r="A11671" t="str">
            <v>AMARAJABAT21FEB840PE</v>
          </cell>
          <cell r="B11671">
            <v>17255170</v>
          </cell>
          <cell r="C11671">
            <v>44252</v>
          </cell>
        </row>
        <row r="11672">
          <cell r="A11672" t="str">
            <v>AMARAJABAT21FEB850CE</v>
          </cell>
          <cell r="B11672">
            <v>12836354</v>
          </cell>
          <cell r="C11672">
            <v>44252</v>
          </cell>
        </row>
        <row r="11673">
          <cell r="A11673" t="str">
            <v>AMARAJABAT21FEB850PE</v>
          </cell>
          <cell r="B11673">
            <v>12836610</v>
          </cell>
          <cell r="C11673">
            <v>44252</v>
          </cell>
        </row>
        <row r="11674">
          <cell r="A11674" t="str">
            <v>AMARAJABAT21FEB860CE</v>
          </cell>
          <cell r="B11674">
            <v>17255426</v>
          </cell>
          <cell r="C11674">
            <v>44252</v>
          </cell>
        </row>
        <row r="11675">
          <cell r="A11675" t="str">
            <v>AMARAJABAT21FEB860PE</v>
          </cell>
          <cell r="B11675">
            <v>17255682</v>
          </cell>
          <cell r="C11675">
            <v>44252</v>
          </cell>
        </row>
        <row r="11676">
          <cell r="A11676" t="str">
            <v>AMARAJABAT21FEB870CE</v>
          </cell>
          <cell r="B11676">
            <v>12836866</v>
          </cell>
          <cell r="C11676">
            <v>44252</v>
          </cell>
        </row>
        <row r="11677">
          <cell r="A11677" t="str">
            <v>AMARAJABAT21FEB870PE</v>
          </cell>
          <cell r="B11677">
            <v>12837122</v>
          </cell>
          <cell r="C11677">
            <v>44252</v>
          </cell>
        </row>
        <row r="11678">
          <cell r="A11678" t="str">
            <v>AMARAJABAT21FEB880CE</v>
          </cell>
          <cell r="B11678">
            <v>17256962</v>
          </cell>
          <cell r="C11678">
            <v>44252</v>
          </cell>
        </row>
        <row r="11679">
          <cell r="A11679" t="str">
            <v>AMARAJABAT21FEB880PE</v>
          </cell>
          <cell r="B11679">
            <v>17257730</v>
          </cell>
          <cell r="C11679">
            <v>44252</v>
          </cell>
        </row>
        <row r="11680">
          <cell r="A11680" t="str">
            <v>AMARAJABAT21FEB890CE</v>
          </cell>
          <cell r="B11680">
            <v>12837378</v>
          </cell>
          <cell r="C11680">
            <v>44252</v>
          </cell>
        </row>
        <row r="11681">
          <cell r="A11681" t="str">
            <v>AMARAJABAT21FEB890PE</v>
          </cell>
          <cell r="B11681">
            <v>12837634</v>
          </cell>
          <cell r="C11681">
            <v>44252</v>
          </cell>
        </row>
        <row r="11682">
          <cell r="A11682" t="str">
            <v>AMARAJABAT21FEB900CE</v>
          </cell>
          <cell r="B11682">
            <v>17257986</v>
          </cell>
          <cell r="C11682">
            <v>44252</v>
          </cell>
        </row>
        <row r="11683">
          <cell r="A11683" t="str">
            <v>AMARAJABAT21FEB900PE</v>
          </cell>
          <cell r="B11683">
            <v>17258242</v>
          </cell>
          <cell r="C11683">
            <v>44252</v>
          </cell>
        </row>
        <row r="11684">
          <cell r="A11684" t="str">
            <v>AMARAJABAT21FEB910CE</v>
          </cell>
          <cell r="B11684">
            <v>12839426</v>
          </cell>
          <cell r="C11684">
            <v>44252</v>
          </cell>
        </row>
        <row r="11685">
          <cell r="A11685" t="str">
            <v>AMARAJABAT21FEB910PE</v>
          </cell>
          <cell r="B11685">
            <v>12839682</v>
          </cell>
          <cell r="C11685">
            <v>44252</v>
          </cell>
        </row>
        <row r="11686">
          <cell r="A11686" t="str">
            <v>AMARAJABAT21FEB920CE</v>
          </cell>
          <cell r="B11686">
            <v>17258498</v>
          </cell>
          <cell r="C11686">
            <v>44252</v>
          </cell>
        </row>
        <row r="11687">
          <cell r="A11687" t="str">
            <v>AMARAJABAT21FEB920PE</v>
          </cell>
          <cell r="B11687">
            <v>17258754</v>
          </cell>
          <cell r="C11687">
            <v>44252</v>
          </cell>
        </row>
        <row r="11688">
          <cell r="A11688" t="str">
            <v>AMARAJABAT21FEB930CE</v>
          </cell>
          <cell r="B11688">
            <v>12839938</v>
          </cell>
          <cell r="C11688">
            <v>44252</v>
          </cell>
        </row>
        <row r="11689">
          <cell r="A11689" t="str">
            <v>AMARAJABAT21FEB930PE</v>
          </cell>
          <cell r="B11689">
            <v>12840194</v>
          </cell>
          <cell r="C11689">
            <v>44252</v>
          </cell>
        </row>
        <row r="11690">
          <cell r="A11690" t="str">
            <v>AMARAJABAT21FEB940CE</v>
          </cell>
          <cell r="B11690">
            <v>17259010</v>
          </cell>
          <cell r="C11690">
            <v>44252</v>
          </cell>
        </row>
        <row r="11691">
          <cell r="A11691" t="str">
            <v>AMARAJABAT21FEB940PE</v>
          </cell>
          <cell r="B11691">
            <v>17259266</v>
          </cell>
          <cell r="C11691">
            <v>44252</v>
          </cell>
        </row>
        <row r="11692">
          <cell r="A11692" t="str">
            <v>AMARAJABAT21FEB950CE</v>
          </cell>
          <cell r="B11692">
            <v>12840450</v>
          </cell>
          <cell r="C11692">
            <v>44252</v>
          </cell>
        </row>
        <row r="11693">
          <cell r="A11693" t="str">
            <v>AMARAJABAT21FEB950PE</v>
          </cell>
          <cell r="B11693">
            <v>12840962</v>
          </cell>
          <cell r="C11693">
            <v>44252</v>
          </cell>
        </row>
        <row r="11694">
          <cell r="A11694" t="str">
            <v>AMARAJABAT21FEB960CE</v>
          </cell>
          <cell r="B11694">
            <v>17260546</v>
          </cell>
          <cell r="C11694">
            <v>44252</v>
          </cell>
        </row>
        <row r="11695">
          <cell r="A11695" t="str">
            <v>AMARAJABAT21FEB960PE</v>
          </cell>
          <cell r="B11695">
            <v>17260802</v>
          </cell>
          <cell r="C11695">
            <v>44252</v>
          </cell>
        </row>
        <row r="11696">
          <cell r="A11696" t="str">
            <v>AMARAJABAT21FEB970CE</v>
          </cell>
          <cell r="B11696">
            <v>12841218</v>
          </cell>
          <cell r="C11696">
            <v>44252</v>
          </cell>
        </row>
        <row r="11697">
          <cell r="A11697" t="str">
            <v>AMARAJABAT21FEB970PE</v>
          </cell>
          <cell r="B11697">
            <v>12841474</v>
          </cell>
          <cell r="C11697">
            <v>44252</v>
          </cell>
        </row>
        <row r="11698">
          <cell r="A11698" t="str">
            <v>AMARAJABAT21FEB980CE</v>
          </cell>
          <cell r="B11698">
            <v>17263618</v>
          </cell>
          <cell r="C11698">
            <v>44252</v>
          </cell>
        </row>
        <row r="11699">
          <cell r="A11699" t="str">
            <v>AMARAJABAT21FEB980PE</v>
          </cell>
          <cell r="B11699">
            <v>17374466</v>
          </cell>
          <cell r="C11699">
            <v>44252</v>
          </cell>
        </row>
        <row r="11700">
          <cell r="A11700" t="str">
            <v>AMARAJABAT21FEB990CE</v>
          </cell>
          <cell r="B11700">
            <v>12841730</v>
          </cell>
          <cell r="C11700">
            <v>44252</v>
          </cell>
        </row>
        <row r="11701">
          <cell r="A11701" t="str">
            <v>AMARAJABAT21FEB990PE</v>
          </cell>
          <cell r="B11701">
            <v>12841986</v>
          </cell>
          <cell r="C11701">
            <v>44252</v>
          </cell>
        </row>
        <row r="11702">
          <cell r="A11702" t="str">
            <v>AMARAJABAT21MAR1000CE</v>
          </cell>
          <cell r="B11702">
            <v>12878594</v>
          </cell>
          <cell r="C11702">
            <v>44280</v>
          </cell>
        </row>
        <row r="11703">
          <cell r="A11703" t="str">
            <v>AMARAJABAT21MAR1000PE</v>
          </cell>
          <cell r="B11703">
            <v>12878850</v>
          </cell>
          <cell r="C11703">
            <v>44280</v>
          </cell>
        </row>
        <row r="11704">
          <cell r="A11704" t="str">
            <v>AMARAJABAT21MAR1010CE</v>
          </cell>
          <cell r="B11704">
            <v>12879106</v>
          </cell>
          <cell r="C11704">
            <v>44280</v>
          </cell>
        </row>
        <row r="11705">
          <cell r="A11705" t="str">
            <v>AMARAJABAT21MAR1010PE</v>
          </cell>
          <cell r="B11705">
            <v>12879362</v>
          </cell>
          <cell r="C11705">
            <v>44280</v>
          </cell>
        </row>
        <row r="11706">
          <cell r="A11706" t="str">
            <v>AMARAJABAT21MAR1020CE</v>
          </cell>
          <cell r="B11706">
            <v>12879618</v>
          </cell>
          <cell r="C11706">
            <v>44280</v>
          </cell>
        </row>
        <row r="11707">
          <cell r="A11707" t="str">
            <v>AMARAJABAT21MAR1020PE</v>
          </cell>
          <cell r="B11707">
            <v>12879874</v>
          </cell>
          <cell r="C11707">
            <v>44280</v>
          </cell>
        </row>
        <row r="11708">
          <cell r="A11708" t="str">
            <v>AMARAJABAT21MAR1030CE</v>
          </cell>
          <cell r="B11708">
            <v>12880130</v>
          </cell>
          <cell r="C11708">
            <v>44280</v>
          </cell>
        </row>
        <row r="11709">
          <cell r="A11709" t="str">
            <v>AMARAJABAT21MAR1030PE</v>
          </cell>
          <cell r="B11709">
            <v>12880386</v>
          </cell>
          <cell r="C11709">
            <v>44280</v>
          </cell>
        </row>
        <row r="11710">
          <cell r="A11710" t="str">
            <v>AMARAJABAT21MAR1040CE</v>
          </cell>
          <cell r="B11710">
            <v>12880642</v>
          </cell>
          <cell r="C11710">
            <v>44280</v>
          </cell>
        </row>
        <row r="11711">
          <cell r="A11711" t="str">
            <v>AMARAJABAT21MAR1040PE</v>
          </cell>
          <cell r="B11711">
            <v>12880898</v>
          </cell>
          <cell r="C11711">
            <v>44280</v>
          </cell>
        </row>
        <row r="11712">
          <cell r="A11712" t="str">
            <v>AMARAJABAT21MAR1050CE</v>
          </cell>
          <cell r="B11712">
            <v>12881154</v>
          </cell>
          <cell r="C11712">
            <v>44280</v>
          </cell>
        </row>
        <row r="11713">
          <cell r="A11713" t="str">
            <v>AMARAJABAT21MAR1050PE</v>
          </cell>
          <cell r="B11713">
            <v>12881410</v>
          </cell>
          <cell r="C11713">
            <v>44280</v>
          </cell>
        </row>
        <row r="11714">
          <cell r="A11714" t="str">
            <v>AMARAJABAT21MAR1060CE</v>
          </cell>
          <cell r="B11714">
            <v>12881666</v>
          </cell>
          <cell r="C11714">
            <v>44280</v>
          </cell>
        </row>
        <row r="11715">
          <cell r="A11715" t="str">
            <v>AMARAJABAT21MAR1060PE</v>
          </cell>
          <cell r="B11715">
            <v>12881922</v>
          </cell>
          <cell r="C11715">
            <v>44280</v>
          </cell>
        </row>
        <row r="11716">
          <cell r="A11716" t="str">
            <v>AMARAJABAT21MAR1070CE</v>
          </cell>
          <cell r="B11716">
            <v>12882178</v>
          </cell>
          <cell r="C11716">
            <v>44280</v>
          </cell>
        </row>
        <row r="11717">
          <cell r="A11717" t="str">
            <v>AMARAJABAT21MAR1070PE</v>
          </cell>
          <cell r="B11717">
            <v>12882434</v>
          </cell>
          <cell r="C11717">
            <v>44280</v>
          </cell>
        </row>
        <row r="11718">
          <cell r="A11718" t="str">
            <v>AMARAJABAT21MAR1080CE</v>
          </cell>
          <cell r="B11718">
            <v>12882690</v>
          </cell>
          <cell r="C11718">
            <v>44280</v>
          </cell>
        </row>
        <row r="11719">
          <cell r="A11719" t="str">
            <v>AMARAJABAT21MAR1080PE</v>
          </cell>
          <cell r="B11719">
            <v>12882946</v>
          </cell>
          <cell r="C11719">
            <v>44280</v>
          </cell>
        </row>
        <row r="11720">
          <cell r="A11720" t="str">
            <v>AMARAJABAT21MAR1090CE</v>
          </cell>
          <cell r="B11720">
            <v>12883202</v>
          </cell>
          <cell r="C11720">
            <v>44280</v>
          </cell>
        </row>
        <row r="11721">
          <cell r="A11721" t="str">
            <v>AMARAJABAT21MAR1090PE</v>
          </cell>
          <cell r="B11721">
            <v>12883458</v>
          </cell>
          <cell r="C11721">
            <v>44280</v>
          </cell>
        </row>
        <row r="11722">
          <cell r="A11722" t="str">
            <v>AMARAJABAT21MAR1100CE</v>
          </cell>
          <cell r="B11722">
            <v>12883714</v>
          </cell>
          <cell r="C11722">
            <v>44280</v>
          </cell>
        </row>
        <row r="11723">
          <cell r="A11723" t="str">
            <v>AMARAJABAT21MAR1100PE</v>
          </cell>
          <cell r="B11723">
            <v>12883970</v>
          </cell>
          <cell r="C11723">
            <v>44280</v>
          </cell>
        </row>
        <row r="11724">
          <cell r="A11724" t="str">
            <v>AMARAJABAT21MAR1110CE</v>
          </cell>
          <cell r="B11724">
            <v>12884226</v>
          </cell>
          <cell r="C11724">
            <v>44280</v>
          </cell>
        </row>
        <row r="11725">
          <cell r="A11725" t="str">
            <v>AMARAJABAT21MAR1110PE</v>
          </cell>
          <cell r="B11725">
            <v>12884482</v>
          </cell>
          <cell r="C11725">
            <v>44280</v>
          </cell>
        </row>
        <row r="11726">
          <cell r="A11726" t="str">
            <v>AMARAJABAT21MAR1120CE</v>
          </cell>
          <cell r="B11726">
            <v>12884738</v>
          </cell>
          <cell r="C11726">
            <v>44280</v>
          </cell>
        </row>
        <row r="11727">
          <cell r="A11727" t="str">
            <v>AMARAJABAT21MAR1120PE</v>
          </cell>
          <cell r="B11727">
            <v>12884994</v>
          </cell>
          <cell r="C11727">
            <v>44280</v>
          </cell>
        </row>
        <row r="11728">
          <cell r="A11728" t="str">
            <v>AMARAJABAT21MAR1130CE</v>
          </cell>
          <cell r="B11728">
            <v>12885250</v>
          </cell>
          <cell r="C11728">
            <v>44280</v>
          </cell>
        </row>
        <row r="11729">
          <cell r="A11729" t="str">
            <v>AMARAJABAT21MAR1130PE</v>
          </cell>
          <cell r="B11729">
            <v>12885506</v>
          </cell>
          <cell r="C11729">
            <v>44280</v>
          </cell>
        </row>
        <row r="11730">
          <cell r="A11730" t="str">
            <v>AMARAJABAT21MAR1140CE</v>
          </cell>
          <cell r="B11730">
            <v>12885762</v>
          </cell>
          <cell r="C11730">
            <v>44280</v>
          </cell>
        </row>
        <row r="11731">
          <cell r="A11731" t="str">
            <v>AMARAJABAT21MAR1140PE</v>
          </cell>
          <cell r="B11731">
            <v>12886018</v>
          </cell>
          <cell r="C11731">
            <v>44280</v>
          </cell>
        </row>
        <row r="11732">
          <cell r="A11732" t="str">
            <v>AMARAJABAT21MAR1150CE</v>
          </cell>
          <cell r="B11732">
            <v>12886274</v>
          </cell>
          <cell r="C11732">
            <v>44280</v>
          </cell>
        </row>
        <row r="11733">
          <cell r="A11733" t="str">
            <v>AMARAJABAT21MAR1150PE</v>
          </cell>
          <cell r="B11733">
            <v>12886530</v>
          </cell>
          <cell r="C11733">
            <v>44280</v>
          </cell>
        </row>
        <row r="11734">
          <cell r="A11734" t="str">
            <v>AMARAJABAT21MAR1160CE</v>
          </cell>
          <cell r="B11734">
            <v>12886786</v>
          </cell>
          <cell r="C11734">
            <v>44280</v>
          </cell>
        </row>
        <row r="11735">
          <cell r="A11735" t="str">
            <v>AMARAJABAT21MAR1160PE</v>
          </cell>
          <cell r="B11735">
            <v>12887042</v>
          </cell>
          <cell r="C11735">
            <v>44280</v>
          </cell>
        </row>
        <row r="11736">
          <cell r="A11736" t="str">
            <v>AMARAJABAT21MAR1170CE</v>
          </cell>
          <cell r="B11736">
            <v>12887298</v>
          </cell>
          <cell r="C11736">
            <v>44280</v>
          </cell>
        </row>
        <row r="11737">
          <cell r="A11737" t="str">
            <v>AMARAJABAT21MAR1170PE</v>
          </cell>
          <cell r="B11737">
            <v>12887554</v>
          </cell>
          <cell r="C11737">
            <v>44280</v>
          </cell>
        </row>
        <row r="11738">
          <cell r="A11738" t="str">
            <v>AMARAJABAT21MAR1180CE</v>
          </cell>
          <cell r="B11738">
            <v>12887810</v>
          </cell>
          <cell r="C11738">
            <v>44280</v>
          </cell>
        </row>
        <row r="11739">
          <cell r="A11739" t="str">
            <v>AMARAJABAT21MAR1180PE</v>
          </cell>
          <cell r="B11739">
            <v>12888066</v>
          </cell>
          <cell r="C11739">
            <v>44280</v>
          </cell>
        </row>
        <row r="11740">
          <cell r="A11740" t="str">
            <v>AMARAJABAT21MAR1190CE</v>
          </cell>
          <cell r="B11740">
            <v>12888322</v>
          </cell>
          <cell r="C11740">
            <v>44280</v>
          </cell>
        </row>
        <row r="11741">
          <cell r="A11741" t="str">
            <v>AMARAJABAT21MAR1190PE</v>
          </cell>
          <cell r="B11741">
            <v>12888578</v>
          </cell>
          <cell r="C11741">
            <v>44280</v>
          </cell>
        </row>
        <row r="11742">
          <cell r="A11742" t="str">
            <v>AMARAJABAT21MAR1200CE</v>
          </cell>
          <cell r="B11742">
            <v>12888834</v>
          </cell>
          <cell r="C11742">
            <v>44280</v>
          </cell>
        </row>
        <row r="11743">
          <cell r="A11743" t="str">
            <v>AMARAJABAT21MAR1200PE</v>
          </cell>
          <cell r="B11743">
            <v>12889090</v>
          </cell>
          <cell r="C11743">
            <v>44280</v>
          </cell>
        </row>
        <row r="11744">
          <cell r="A11744" t="str">
            <v>AMARAJABAT21MAR580CE</v>
          </cell>
          <cell r="B11744">
            <v>12854274</v>
          </cell>
          <cell r="C11744">
            <v>44280</v>
          </cell>
        </row>
        <row r="11745">
          <cell r="A11745" t="str">
            <v>AMARAJABAT21MAR580PE</v>
          </cell>
          <cell r="B11745">
            <v>12854530</v>
          </cell>
          <cell r="C11745">
            <v>44280</v>
          </cell>
        </row>
        <row r="11746">
          <cell r="A11746" t="str">
            <v>AMARAJABAT21MAR590CE</v>
          </cell>
          <cell r="B11746">
            <v>12854786</v>
          </cell>
          <cell r="C11746">
            <v>44280</v>
          </cell>
        </row>
        <row r="11747">
          <cell r="A11747" t="str">
            <v>AMARAJABAT21MAR590PE</v>
          </cell>
          <cell r="B11747">
            <v>12855042</v>
          </cell>
          <cell r="C11747">
            <v>44280</v>
          </cell>
        </row>
        <row r="11748">
          <cell r="A11748" t="str">
            <v>AMARAJABAT21MAR600CE</v>
          </cell>
          <cell r="B11748">
            <v>12855298</v>
          </cell>
          <cell r="C11748">
            <v>44280</v>
          </cell>
        </row>
        <row r="11749">
          <cell r="A11749" t="str">
            <v>AMARAJABAT21MAR600PE</v>
          </cell>
          <cell r="B11749">
            <v>12855554</v>
          </cell>
          <cell r="C11749">
            <v>44280</v>
          </cell>
        </row>
        <row r="11750">
          <cell r="A11750" t="str">
            <v>AMARAJABAT21MAR610CE</v>
          </cell>
          <cell r="B11750">
            <v>12855810</v>
          </cell>
          <cell r="C11750">
            <v>44280</v>
          </cell>
        </row>
        <row r="11751">
          <cell r="A11751" t="str">
            <v>AMARAJABAT21MAR610PE</v>
          </cell>
          <cell r="B11751">
            <v>12856066</v>
          </cell>
          <cell r="C11751">
            <v>44280</v>
          </cell>
        </row>
        <row r="11752">
          <cell r="A11752" t="str">
            <v>AMARAJABAT21MAR620CE</v>
          </cell>
          <cell r="B11752">
            <v>12856322</v>
          </cell>
          <cell r="C11752">
            <v>44280</v>
          </cell>
        </row>
        <row r="11753">
          <cell r="A11753" t="str">
            <v>AMARAJABAT21MAR620PE</v>
          </cell>
          <cell r="B11753">
            <v>12856578</v>
          </cell>
          <cell r="C11753">
            <v>44280</v>
          </cell>
        </row>
        <row r="11754">
          <cell r="A11754" t="str">
            <v>AMARAJABAT21MAR630CE</v>
          </cell>
          <cell r="B11754">
            <v>12856834</v>
          </cell>
          <cell r="C11754">
            <v>44280</v>
          </cell>
        </row>
        <row r="11755">
          <cell r="A11755" t="str">
            <v>AMARAJABAT21MAR630PE</v>
          </cell>
          <cell r="B11755">
            <v>12857090</v>
          </cell>
          <cell r="C11755">
            <v>44280</v>
          </cell>
        </row>
        <row r="11756">
          <cell r="A11756" t="str">
            <v>AMARAJABAT21MAR640CE</v>
          </cell>
          <cell r="B11756">
            <v>12857346</v>
          </cell>
          <cell r="C11756">
            <v>44280</v>
          </cell>
        </row>
        <row r="11757">
          <cell r="A11757" t="str">
            <v>AMARAJABAT21MAR640PE</v>
          </cell>
          <cell r="B11757">
            <v>12857602</v>
          </cell>
          <cell r="C11757">
            <v>44280</v>
          </cell>
        </row>
        <row r="11758">
          <cell r="A11758" t="str">
            <v>AMARAJABAT21MAR650CE</v>
          </cell>
          <cell r="B11758">
            <v>12857858</v>
          </cell>
          <cell r="C11758">
            <v>44280</v>
          </cell>
        </row>
        <row r="11759">
          <cell r="A11759" t="str">
            <v>AMARAJABAT21MAR650PE</v>
          </cell>
          <cell r="B11759">
            <v>12858114</v>
          </cell>
          <cell r="C11759">
            <v>44280</v>
          </cell>
        </row>
        <row r="11760">
          <cell r="A11760" t="str">
            <v>AMARAJABAT21MAR660CE</v>
          </cell>
          <cell r="B11760">
            <v>12858370</v>
          </cell>
          <cell r="C11760">
            <v>44280</v>
          </cell>
        </row>
        <row r="11761">
          <cell r="A11761" t="str">
            <v>AMARAJABAT21MAR660PE</v>
          </cell>
          <cell r="B11761">
            <v>12858626</v>
          </cell>
          <cell r="C11761">
            <v>44280</v>
          </cell>
        </row>
        <row r="11762">
          <cell r="A11762" t="str">
            <v>AMARAJABAT21MAR670CE</v>
          </cell>
          <cell r="B11762">
            <v>12858882</v>
          </cell>
          <cell r="C11762">
            <v>44280</v>
          </cell>
        </row>
        <row r="11763">
          <cell r="A11763" t="str">
            <v>AMARAJABAT21MAR670PE</v>
          </cell>
          <cell r="B11763">
            <v>12859138</v>
          </cell>
          <cell r="C11763">
            <v>44280</v>
          </cell>
        </row>
        <row r="11764">
          <cell r="A11764" t="str">
            <v>AMARAJABAT21MAR680CE</v>
          </cell>
          <cell r="B11764">
            <v>12859394</v>
          </cell>
          <cell r="C11764">
            <v>44280</v>
          </cell>
        </row>
        <row r="11765">
          <cell r="A11765" t="str">
            <v>AMARAJABAT21MAR680PE</v>
          </cell>
          <cell r="B11765">
            <v>12859650</v>
          </cell>
          <cell r="C11765">
            <v>44280</v>
          </cell>
        </row>
        <row r="11766">
          <cell r="A11766" t="str">
            <v>AMARAJABAT21MAR690CE</v>
          </cell>
          <cell r="B11766">
            <v>12859906</v>
          </cell>
          <cell r="C11766">
            <v>44280</v>
          </cell>
        </row>
        <row r="11767">
          <cell r="A11767" t="str">
            <v>AMARAJABAT21MAR690PE</v>
          </cell>
          <cell r="B11767">
            <v>12860162</v>
          </cell>
          <cell r="C11767">
            <v>44280</v>
          </cell>
        </row>
        <row r="11768">
          <cell r="A11768" t="str">
            <v>AMARAJABAT21MAR700CE</v>
          </cell>
          <cell r="B11768">
            <v>12860418</v>
          </cell>
          <cell r="C11768">
            <v>44280</v>
          </cell>
        </row>
        <row r="11769">
          <cell r="A11769" t="str">
            <v>AMARAJABAT21MAR700PE</v>
          </cell>
          <cell r="B11769">
            <v>12860674</v>
          </cell>
          <cell r="C11769">
            <v>44280</v>
          </cell>
        </row>
        <row r="11770">
          <cell r="A11770" t="str">
            <v>AMARAJABAT21MAR710CE</v>
          </cell>
          <cell r="B11770">
            <v>12861442</v>
          </cell>
          <cell r="C11770">
            <v>44280</v>
          </cell>
        </row>
        <row r="11771">
          <cell r="A11771" t="str">
            <v>AMARAJABAT21MAR710PE</v>
          </cell>
          <cell r="B11771">
            <v>12861698</v>
          </cell>
          <cell r="C11771">
            <v>44280</v>
          </cell>
        </row>
        <row r="11772">
          <cell r="A11772" t="str">
            <v>AMARAJABAT21MAR720CE</v>
          </cell>
          <cell r="B11772">
            <v>12861954</v>
          </cell>
          <cell r="C11772">
            <v>44280</v>
          </cell>
        </row>
        <row r="11773">
          <cell r="A11773" t="str">
            <v>AMARAJABAT21MAR720PE</v>
          </cell>
          <cell r="B11773">
            <v>12862210</v>
          </cell>
          <cell r="C11773">
            <v>44280</v>
          </cell>
        </row>
        <row r="11774">
          <cell r="A11774" t="str">
            <v>AMARAJABAT21MAR730CE</v>
          </cell>
          <cell r="B11774">
            <v>12862466</v>
          </cell>
          <cell r="C11774">
            <v>44280</v>
          </cell>
        </row>
        <row r="11775">
          <cell r="A11775" t="str">
            <v>AMARAJABAT21MAR730PE</v>
          </cell>
          <cell r="B11775">
            <v>12862722</v>
          </cell>
          <cell r="C11775">
            <v>44280</v>
          </cell>
        </row>
        <row r="11776">
          <cell r="A11776" t="str">
            <v>AMARAJABAT21MAR740CE</v>
          </cell>
          <cell r="B11776">
            <v>12862978</v>
          </cell>
          <cell r="C11776">
            <v>44280</v>
          </cell>
        </row>
        <row r="11777">
          <cell r="A11777" t="str">
            <v>AMARAJABAT21MAR740PE</v>
          </cell>
          <cell r="B11777">
            <v>12863234</v>
          </cell>
          <cell r="C11777">
            <v>44280</v>
          </cell>
        </row>
        <row r="11778">
          <cell r="A11778" t="str">
            <v>AMARAJABAT21MAR750CE</v>
          </cell>
          <cell r="B11778">
            <v>12863490</v>
          </cell>
          <cell r="C11778">
            <v>44280</v>
          </cell>
        </row>
        <row r="11779">
          <cell r="A11779" t="str">
            <v>AMARAJABAT21MAR750PE</v>
          </cell>
          <cell r="B11779">
            <v>12863746</v>
          </cell>
          <cell r="C11779">
            <v>44280</v>
          </cell>
        </row>
        <row r="11780">
          <cell r="A11780" t="str">
            <v>AMARAJABAT21MAR760CE</v>
          </cell>
          <cell r="B11780">
            <v>12864002</v>
          </cell>
          <cell r="C11780">
            <v>44280</v>
          </cell>
        </row>
        <row r="11781">
          <cell r="A11781" t="str">
            <v>AMARAJABAT21MAR760PE</v>
          </cell>
          <cell r="B11781">
            <v>12864258</v>
          </cell>
          <cell r="C11781">
            <v>44280</v>
          </cell>
        </row>
        <row r="11782">
          <cell r="A11782" t="str">
            <v>AMARAJABAT21MAR770CE</v>
          </cell>
          <cell r="B11782">
            <v>12864514</v>
          </cell>
          <cell r="C11782">
            <v>44280</v>
          </cell>
        </row>
        <row r="11783">
          <cell r="A11783" t="str">
            <v>AMARAJABAT21MAR770PE</v>
          </cell>
          <cell r="B11783">
            <v>12864770</v>
          </cell>
          <cell r="C11783">
            <v>44280</v>
          </cell>
        </row>
        <row r="11784">
          <cell r="A11784" t="str">
            <v>AMARAJABAT21MAR780CE</v>
          </cell>
          <cell r="B11784">
            <v>12865026</v>
          </cell>
          <cell r="C11784">
            <v>44280</v>
          </cell>
        </row>
        <row r="11785">
          <cell r="A11785" t="str">
            <v>AMARAJABAT21MAR780PE</v>
          </cell>
          <cell r="B11785">
            <v>12865282</v>
          </cell>
          <cell r="C11785">
            <v>44280</v>
          </cell>
        </row>
        <row r="11786">
          <cell r="A11786" t="str">
            <v>AMARAJABAT21MAR790CE</v>
          </cell>
          <cell r="B11786">
            <v>12865538</v>
          </cell>
          <cell r="C11786">
            <v>44280</v>
          </cell>
        </row>
        <row r="11787">
          <cell r="A11787" t="str">
            <v>AMARAJABAT21MAR790PE</v>
          </cell>
          <cell r="B11787">
            <v>12865794</v>
          </cell>
          <cell r="C11787">
            <v>44280</v>
          </cell>
        </row>
        <row r="11788">
          <cell r="A11788" t="str">
            <v>AMARAJABAT21MAR800CE</v>
          </cell>
          <cell r="B11788">
            <v>12866050</v>
          </cell>
          <cell r="C11788">
            <v>44280</v>
          </cell>
        </row>
        <row r="11789">
          <cell r="A11789" t="str">
            <v>AMARAJABAT21MAR800PE</v>
          </cell>
          <cell r="B11789">
            <v>12866306</v>
          </cell>
          <cell r="C11789">
            <v>44280</v>
          </cell>
        </row>
        <row r="11790">
          <cell r="A11790" t="str">
            <v>AMARAJABAT21MAR810CE</v>
          </cell>
          <cell r="B11790">
            <v>12866818</v>
          </cell>
          <cell r="C11790">
            <v>44280</v>
          </cell>
        </row>
        <row r="11791">
          <cell r="A11791" t="str">
            <v>AMARAJABAT21MAR810PE</v>
          </cell>
          <cell r="B11791">
            <v>12867074</v>
          </cell>
          <cell r="C11791">
            <v>44280</v>
          </cell>
        </row>
        <row r="11792">
          <cell r="A11792" t="str">
            <v>AMARAJABAT21MAR820CE</v>
          </cell>
          <cell r="B11792">
            <v>12867330</v>
          </cell>
          <cell r="C11792">
            <v>44280</v>
          </cell>
        </row>
        <row r="11793">
          <cell r="A11793" t="str">
            <v>AMARAJABAT21MAR820PE</v>
          </cell>
          <cell r="B11793">
            <v>12867586</v>
          </cell>
          <cell r="C11793">
            <v>44280</v>
          </cell>
        </row>
        <row r="11794">
          <cell r="A11794" t="str">
            <v>AMARAJABAT21MAR830CE</v>
          </cell>
          <cell r="B11794">
            <v>12867842</v>
          </cell>
          <cell r="C11794">
            <v>44280</v>
          </cell>
        </row>
        <row r="11795">
          <cell r="A11795" t="str">
            <v>AMARAJABAT21MAR830PE</v>
          </cell>
          <cell r="B11795">
            <v>12868098</v>
          </cell>
          <cell r="C11795">
            <v>44280</v>
          </cell>
        </row>
        <row r="11796">
          <cell r="A11796" t="str">
            <v>AMARAJABAT21MAR840CE</v>
          </cell>
          <cell r="B11796">
            <v>12868354</v>
          </cell>
          <cell r="C11796">
            <v>44280</v>
          </cell>
        </row>
        <row r="11797">
          <cell r="A11797" t="str">
            <v>AMARAJABAT21MAR840PE</v>
          </cell>
          <cell r="B11797">
            <v>12868610</v>
          </cell>
          <cell r="C11797">
            <v>44280</v>
          </cell>
        </row>
        <row r="11798">
          <cell r="A11798" t="str">
            <v>AMARAJABAT21MAR850CE</v>
          </cell>
          <cell r="B11798">
            <v>12868866</v>
          </cell>
          <cell r="C11798">
            <v>44280</v>
          </cell>
        </row>
        <row r="11799">
          <cell r="A11799" t="str">
            <v>AMARAJABAT21MAR850PE</v>
          </cell>
          <cell r="B11799">
            <v>12869122</v>
          </cell>
          <cell r="C11799">
            <v>44280</v>
          </cell>
        </row>
        <row r="11800">
          <cell r="A11800" t="str">
            <v>AMARAJABAT21MAR860CE</v>
          </cell>
          <cell r="B11800">
            <v>12869634</v>
          </cell>
          <cell r="C11800">
            <v>44280</v>
          </cell>
        </row>
        <row r="11801">
          <cell r="A11801" t="str">
            <v>AMARAJABAT21MAR860PE</v>
          </cell>
          <cell r="B11801">
            <v>12869890</v>
          </cell>
          <cell r="C11801">
            <v>44280</v>
          </cell>
        </row>
        <row r="11802">
          <cell r="A11802" t="str">
            <v>AMARAJABAT21MAR870CE</v>
          </cell>
          <cell r="B11802">
            <v>12871938</v>
          </cell>
          <cell r="C11802">
            <v>44280</v>
          </cell>
        </row>
        <row r="11803">
          <cell r="A11803" t="str">
            <v>AMARAJABAT21MAR870PE</v>
          </cell>
          <cell r="B11803">
            <v>12872194</v>
          </cell>
          <cell r="C11803">
            <v>44280</v>
          </cell>
        </row>
        <row r="11804">
          <cell r="A11804" t="str">
            <v>AMARAJABAT21MAR880CE</v>
          </cell>
          <cell r="B11804">
            <v>12872450</v>
          </cell>
          <cell r="C11804">
            <v>44280</v>
          </cell>
        </row>
        <row r="11805">
          <cell r="A11805" t="str">
            <v>AMARAJABAT21MAR880PE</v>
          </cell>
          <cell r="B11805">
            <v>12872706</v>
          </cell>
          <cell r="C11805">
            <v>44280</v>
          </cell>
        </row>
        <row r="11806">
          <cell r="A11806" t="str">
            <v>AMARAJABAT21MAR890CE</v>
          </cell>
          <cell r="B11806">
            <v>12872962</v>
          </cell>
          <cell r="C11806">
            <v>44280</v>
          </cell>
        </row>
        <row r="11807">
          <cell r="A11807" t="str">
            <v>AMARAJABAT21MAR890PE</v>
          </cell>
          <cell r="B11807">
            <v>12873218</v>
          </cell>
          <cell r="C11807">
            <v>44280</v>
          </cell>
        </row>
        <row r="11808">
          <cell r="A11808" t="str">
            <v>AMARAJABAT21MAR900CE</v>
          </cell>
          <cell r="B11808">
            <v>12873474</v>
          </cell>
          <cell r="C11808">
            <v>44280</v>
          </cell>
        </row>
        <row r="11809">
          <cell r="A11809" t="str">
            <v>AMARAJABAT21MAR900PE</v>
          </cell>
          <cell r="B11809">
            <v>12873730</v>
          </cell>
          <cell r="C11809">
            <v>44280</v>
          </cell>
        </row>
        <row r="11810">
          <cell r="A11810" t="str">
            <v>AMARAJABAT21MAR910CE</v>
          </cell>
          <cell r="B11810">
            <v>12873986</v>
          </cell>
          <cell r="C11810">
            <v>44280</v>
          </cell>
        </row>
        <row r="11811">
          <cell r="A11811" t="str">
            <v>AMARAJABAT21MAR910PE</v>
          </cell>
          <cell r="B11811">
            <v>12874242</v>
          </cell>
          <cell r="C11811">
            <v>44280</v>
          </cell>
        </row>
        <row r="11812">
          <cell r="A11812" t="str">
            <v>AMARAJABAT21MAR920CE</v>
          </cell>
          <cell r="B11812">
            <v>12874498</v>
          </cell>
          <cell r="C11812">
            <v>44280</v>
          </cell>
        </row>
        <row r="11813">
          <cell r="A11813" t="str">
            <v>AMARAJABAT21MAR920PE</v>
          </cell>
          <cell r="B11813">
            <v>12874754</v>
          </cell>
          <cell r="C11813">
            <v>44280</v>
          </cell>
        </row>
        <row r="11814">
          <cell r="A11814" t="str">
            <v>AMARAJABAT21MAR930CE</v>
          </cell>
          <cell r="B11814">
            <v>12875010</v>
          </cell>
          <cell r="C11814">
            <v>44280</v>
          </cell>
        </row>
        <row r="11815">
          <cell r="A11815" t="str">
            <v>AMARAJABAT21MAR930PE</v>
          </cell>
          <cell r="B11815">
            <v>12875266</v>
          </cell>
          <cell r="C11815">
            <v>44280</v>
          </cell>
        </row>
        <row r="11816">
          <cell r="A11816" t="str">
            <v>AMARAJABAT21MAR940CE</v>
          </cell>
          <cell r="B11816">
            <v>12875522</v>
          </cell>
          <cell r="C11816">
            <v>44280</v>
          </cell>
        </row>
        <row r="11817">
          <cell r="A11817" t="str">
            <v>AMARAJABAT21MAR940PE</v>
          </cell>
          <cell r="B11817">
            <v>12875778</v>
          </cell>
          <cell r="C11817">
            <v>44280</v>
          </cell>
        </row>
        <row r="11818">
          <cell r="A11818" t="str">
            <v>AMARAJABAT21MAR950CE</v>
          </cell>
          <cell r="B11818">
            <v>12876034</v>
          </cell>
          <cell r="C11818">
            <v>44280</v>
          </cell>
        </row>
        <row r="11819">
          <cell r="A11819" t="str">
            <v>AMARAJABAT21MAR950PE</v>
          </cell>
          <cell r="B11819">
            <v>12876290</v>
          </cell>
          <cell r="C11819">
            <v>44280</v>
          </cell>
        </row>
        <row r="11820">
          <cell r="A11820" t="str">
            <v>AMARAJABAT21MAR960CE</v>
          </cell>
          <cell r="B11820">
            <v>12876546</v>
          </cell>
          <cell r="C11820">
            <v>44280</v>
          </cell>
        </row>
        <row r="11821">
          <cell r="A11821" t="str">
            <v>AMARAJABAT21MAR960PE</v>
          </cell>
          <cell r="B11821">
            <v>12876802</v>
          </cell>
          <cell r="C11821">
            <v>44280</v>
          </cell>
        </row>
        <row r="11822">
          <cell r="A11822" t="str">
            <v>AMARAJABAT21MAR970CE</v>
          </cell>
          <cell r="B11822">
            <v>12877058</v>
          </cell>
          <cell r="C11822">
            <v>44280</v>
          </cell>
        </row>
        <row r="11823">
          <cell r="A11823" t="str">
            <v>AMARAJABAT21MAR970PE</v>
          </cell>
          <cell r="B11823">
            <v>12877314</v>
          </cell>
          <cell r="C11823">
            <v>44280</v>
          </cell>
        </row>
        <row r="11824">
          <cell r="A11824" t="str">
            <v>AMARAJABAT21MAR980CE</v>
          </cell>
          <cell r="B11824">
            <v>12877570</v>
          </cell>
          <cell r="C11824">
            <v>44280</v>
          </cell>
        </row>
        <row r="11825">
          <cell r="A11825" t="str">
            <v>AMARAJABAT21MAR980PE</v>
          </cell>
          <cell r="B11825">
            <v>12877826</v>
          </cell>
          <cell r="C11825">
            <v>44280</v>
          </cell>
        </row>
        <row r="11826">
          <cell r="A11826" t="str">
            <v>AMARAJABAT21MAR990CE</v>
          </cell>
          <cell r="B11826">
            <v>12878082</v>
          </cell>
          <cell r="C11826">
            <v>44280</v>
          </cell>
        </row>
        <row r="11827">
          <cell r="A11827" t="str">
            <v>AMARAJABAT21MAR990PE</v>
          </cell>
          <cell r="B11827">
            <v>12878338</v>
          </cell>
          <cell r="C11827">
            <v>44280</v>
          </cell>
        </row>
        <row r="11828">
          <cell r="A11828" t="str">
            <v>AMARAJABAT21APR1000CE</v>
          </cell>
          <cell r="B11828">
            <v>17730818</v>
          </cell>
          <cell r="C11828">
            <v>44315</v>
          </cell>
        </row>
        <row r="11829">
          <cell r="A11829" t="str">
            <v>AMARAJABAT21APR1000PE</v>
          </cell>
          <cell r="B11829">
            <v>17731074</v>
          </cell>
          <cell r="C11829">
            <v>44315</v>
          </cell>
        </row>
        <row r="11830">
          <cell r="A11830" t="str">
            <v>AMARAJABAT21APR1010CE</v>
          </cell>
          <cell r="B11830">
            <v>17731330</v>
          </cell>
          <cell r="C11830">
            <v>44315</v>
          </cell>
        </row>
        <row r="11831">
          <cell r="A11831" t="str">
            <v>AMARAJABAT21APR1010PE</v>
          </cell>
          <cell r="B11831">
            <v>17731586</v>
          </cell>
          <cell r="C11831">
            <v>44315</v>
          </cell>
        </row>
        <row r="11832">
          <cell r="A11832" t="str">
            <v>AMARAJABAT21APR1020CE</v>
          </cell>
          <cell r="B11832">
            <v>17731842</v>
          </cell>
          <cell r="C11832">
            <v>44315</v>
          </cell>
        </row>
        <row r="11833">
          <cell r="A11833" t="str">
            <v>AMARAJABAT21APR1020PE</v>
          </cell>
          <cell r="B11833">
            <v>17732098</v>
          </cell>
          <cell r="C11833">
            <v>44315</v>
          </cell>
        </row>
        <row r="11834">
          <cell r="A11834" t="str">
            <v>AMARAJABAT21APR1030CE</v>
          </cell>
          <cell r="B11834">
            <v>17732354</v>
          </cell>
          <cell r="C11834">
            <v>44315</v>
          </cell>
        </row>
        <row r="11835">
          <cell r="A11835" t="str">
            <v>AMARAJABAT21APR1030PE</v>
          </cell>
          <cell r="B11835">
            <v>17732610</v>
          </cell>
          <cell r="C11835">
            <v>44315</v>
          </cell>
        </row>
        <row r="11836">
          <cell r="A11836" t="str">
            <v>AMARAJABAT21APR1040CE</v>
          </cell>
          <cell r="B11836">
            <v>17732866</v>
          </cell>
          <cell r="C11836">
            <v>44315</v>
          </cell>
        </row>
        <row r="11837">
          <cell r="A11837" t="str">
            <v>AMARAJABAT21APR1040PE</v>
          </cell>
          <cell r="B11837">
            <v>17733122</v>
          </cell>
          <cell r="C11837">
            <v>44315</v>
          </cell>
        </row>
        <row r="11838">
          <cell r="A11838" t="str">
            <v>AMARAJABAT21APR1050CE</v>
          </cell>
          <cell r="B11838">
            <v>17733378</v>
          </cell>
          <cell r="C11838">
            <v>44315</v>
          </cell>
        </row>
        <row r="11839">
          <cell r="A11839" t="str">
            <v>AMARAJABAT21APR1050PE</v>
          </cell>
          <cell r="B11839">
            <v>17733634</v>
          </cell>
          <cell r="C11839">
            <v>44315</v>
          </cell>
        </row>
        <row r="11840">
          <cell r="A11840" t="str">
            <v>AMARAJABAT21APR1060CE</v>
          </cell>
          <cell r="B11840">
            <v>17733890</v>
          </cell>
          <cell r="C11840">
            <v>44315</v>
          </cell>
        </row>
        <row r="11841">
          <cell r="A11841" t="str">
            <v>AMARAJABAT21APR1060PE</v>
          </cell>
          <cell r="B11841">
            <v>17734146</v>
          </cell>
          <cell r="C11841">
            <v>44315</v>
          </cell>
        </row>
        <row r="11842">
          <cell r="A11842" t="str">
            <v>AMARAJABAT21APR1070CE</v>
          </cell>
          <cell r="B11842">
            <v>17734402</v>
          </cell>
          <cell r="C11842">
            <v>44315</v>
          </cell>
        </row>
        <row r="11843">
          <cell r="A11843" t="str">
            <v>AMARAJABAT21APR1070PE</v>
          </cell>
          <cell r="B11843">
            <v>17734658</v>
          </cell>
          <cell r="C11843">
            <v>44315</v>
          </cell>
        </row>
        <row r="11844">
          <cell r="A11844" t="str">
            <v>AMARAJABAT21APR1080CE</v>
          </cell>
          <cell r="B11844">
            <v>17734914</v>
          </cell>
          <cell r="C11844">
            <v>44315</v>
          </cell>
        </row>
        <row r="11845">
          <cell r="A11845" t="str">
            <v>AMARAJABAT21APR1080PE</v>
          </cell>
          <cell r="B11845">
            <v>17735170</v>
          </cell>
          <cell r="C11845">
            <v>44315</v>
          </cell>
        </row>
        <row r="11846">
          <cell r="A11846" t="str">
            <v>AMARAJABAT21APR1090CE</v>
          </cell>
          <cell r="B11846">
            <v>17735426</v>
          </cell>
          <cell r="C11846">
            <v>44315</v>
          </cell>
        </row>
        <row r="11847">
          <cell r="A11847" t="str">
            <v>AMARAJABAT21APR1090PE</v>
          </cell>
          <cell r="B11847">
            <v>17735682</v>
          </cell>
          <cell r="C11847">
            <v>44315</v>
          </cell>
        </row>
        <row r="11848">
          <cell r="A11848" t="str">
            <v>AMARAJABAT21APR1100CE</v>
          </cell>
          <cell r="B11848">
            <v>17735938</v>
          </cell>
          <cell r="C11848">
            <v>44315</v>
          </cell>
        </row>
        <row r="11849">
          <cell r="A11849" t="str">
            <v>AMARAJABAT21APR1100PE</v>
          </cell>
          <cell r="B11849">
            <v>17736194</v>
          </cell>
          <cell r="C11849">
            <v>44315</v>
          </cell>
        </row>
        <row r="11850">
          <cell r="A11850" t="str">
            <v>AMARAJABAT21APR1110CE</v>
          </cell>
          <cell r="B11850">
            <v>17736450</v>
          </cell>
          <cell r="C11850">
            <v>44315</v>
          </cell>
        </row>
        <row r="11851">
          <cell r="A11851" t="str">
            <v>AMARAJABAT21APR1110PE</v>
          </cell>
          <cell r="B11851">
            <v>17736706</v>
          </cell>
          <cell r="C11851">
            <v>44315</v>
          </cell>
        </row>
        <row r="11852">
          <cell r="A11852" t="str">
            <v>AMARAJABAT21APR1120CE</v>
          </cell>
          <cell r="B11852">
            <v>17736962</v>
          </cell>
          <cell r="C11852">
            <v>44315</v>
          </cell>
        </row>
        <row r="11853">
          <cell r="A11853" t="str">
            <v>AMARAJABAT21APR1120PE</v>
          </cell>
          <cell r="B11853">
            <v>17737218</v>
          </cell>
          <cell r="C11853">
            <v>44315</v>
          </cell>
        </row>
        <row r="11854">
          <cell r="A11854" t="str">
            <v>AMARAJABAT21APR1130CE</v>
          </cell>
          <cell r="B11854">
            <v>17737474</v>
          </cell>
          <cell r="C11854">
            <v>44315</v>
          </cell>
        </row>
        <row r="11855">
          <cell r="A11855" t="str">
            <v>AMARAJABAT21APR1130PE</v>
          </cell>
          <cell r="B11855">
            <v>17739266</v>
          </cell>
          <cell r="C11855">
            <v>44315</v>
          </cell>
        </row>
        <row r="11856">
          <cell r="A11856" t="str">
            <v>AMARAJABAT21APR1140CE</v>
          </cell>
          <cell r="B11856">
            <v>17740802</v>
          </cell>
          <cell r="C11856">
            <v>44315</v>
          </cell>
        </row>
        <row r="11857">
          <cell r="A11857" t="str">
            <v>AMARAJABAT21APR1140PE</v>
          </cell>
          <cell r="B11857">
            <v>17741058</v>
          </cell>
          <cell r="C11857">
            <v>44315</v>
          </cell>
        </row>
        <row r="11858">
          <cell r="A11858" t="str">
            <v>AMARAJABAT21APR1150CE</v>
          </cell>
          <cell r="B11858">
            <v>17741314</v>
          </cell>
          <cell r="C11858">
            <v>44315</v>
          </cell>
        </row>
        <row r="11859">
          <cell r="A11859" t="str">
            <v>AMARAJABAT21APR1150PE</v>
          </cell>
          <cell r="B11859">
            <v>17741570</v>
          </cell>
          <cell r="C11859">
            <v>44315</v>
          </cell>
        </row>
        <row r="11860">
          <cell r="A11860" t="str">
            <v>AMARAJABAT21APR1160CE</v>
          </cell>
          <cell r="B11860">
            <v>17741826</v>
          </cell>
          <cell r="C11860">
            <v>44315</v>
          </cell>
        </row>
        <row r="11861">
          <cell r="A11861" t="str">
            <v>AMARAJABAT21APR1160PE</v>
          </cell>
          <cell r="B11861">
            <v>17742338</v>
          </cell>
          <cell r="C11861">
            <v>44315</v>
          </cell>
        </row>
        <row r="11862">
          <cell r="A11862" t="str">
            <v>AMARAJABAT21APR1170CE</v>
          </cell>
          <cell r="B11862">
            <v>17742594</v>
          </cell>
          <cell r="C11862">
            <v>44315</v>
          </cell>
        </row>
        <row r="11863">
          <cell r="A11863" t="str">
            <v>AMARAJABAT21APR1170PE</v>
          </cell>
          <cell r="B11863">
            <v>17742850</v>
          </cell>
          <cell r="C11863">
            <v>44315</v>
          </cell>
        </row>
        <row r="11864">
          <cell r="A11864" t="str">
            <v>AMARAJABAT21APR1180CE</v>
          </cell>
          <cell r="B11864">
            <v>17743106</v>
          </cell>
          <cell r="C11864">
            <v>44315</v>
          </cell>
        </row>
        <row r="11865">
          <cell r="A11865" t="str">
            <v>AMARAJABAT21APR1180PE</v>
          </cell>
          <cell r="B11865">
            <v>17743362</v>
          </cell>
          <cell r="C11865">
            <v>44315</v>
          </cell>
        </row>
        <row r="11866">
          <cell r="A11866" t="str">
            <v>AMARAJABAT21APR1190CE</v>
          </cell>
          <cell r="B11866">
            <v>17743618</v>
          </cell>
          <cell r="C11866">
            <v>44315</v>
          </cell>
        </row>
        <row r="11867">
          <cell r="A11867" t="str">
            <v>AMARAJABAT21APR1190PE</v>
          </cell>
          <cell r="B11867">
            <v>17743874</v>
          </cell>
          <cell r="C11867">
            <v>44315</v>
          </cell>
        </row>
        <row r="11868">
          <cell r="A11868" t="str">
            <v>AMARAJABAT21APR1200CE</v>
          </cell>
          <cell r="B11868">
            <v>17744130</v>
          </cell>
          <cell r="C11868">
            <v>44315</v>
          </cell>
        </row>
        <row r="11869">
          <cell r="A11869" t="str">
            <v>AMARAJABAT21APR1200PE</v>
          </cell>
          <cell r="B11869">
            <v>17744386</v>
          </cell>
          <cell r="C11869">
            <v>44315</v>
          </cell>
        </row>
        <row r="11870">
          <cell r="A11870" t="str">
            <v>AMARAJABAT21APR580CE</v>
          </cell>
          <cell r="B11870">
            <v>17658626</v>
          </cell>
          <cell r="C11870">
            <v>44315</v>
          </cell>
        </row>
        <row r="11871">
          <cell r="A11871" t="str">
            <v>AMARAJABAT21APR580PE</v>
          </cell>
          <cell r="B11871">
            <v>17658882</v>
          </cell>
          <cell r="C11871">
            <v>44315</v>
          </cell>
        </row>
        <row r="11872">
          <cell r="A11872" t="str">
            <v>AMARAJABAT21APR590CE</v>
          </cell>
          <cell r="B11872">
            <v>17659138</v>
          </cell>
          <cell r="C11872">
            <v>44315</v>
          </cell>
        </row>
        <row r="11873">
          <cell r="A11873" t="str">
            <v>AMARAJABAT21APR590PE</v>
          </cell>
          <cell r="B11873">
            <v>17659394</v>
          </cell>
          <cell r="C11873">
            <v>44315</v>
          </cell>
        </row>
        <row r="11874">
          <cell r="A11874" t="str">
            <v>AMARAJABAT21APR600CE</v>
          </cell>
          <cell r="B11874">
            <v>17659650</v>
          </cell>
          <cell r="C11874">
            <v>44315</v>
          </cell>
        </row>
        <row r="11875">
          <cell r="A11875" t="str">
            <v>AMARAJABAT21APR600PE</v>
          </cell>
          <cell r="B11875">
            <v>17659906</v>
          </cell>
          <cell r="C11875">
            <v>44315</v>
          </cell>
        </row>
        <row r="11876">
          <cell r="A11876" t="str">
            <v>AMARAJABAT21APR610CE</v>
          </cell>
          <cell r="B11876">
            <v>17660162</v>
          </cell>
          <cell r="C11876">
            <v>44315</v>
          </cell>
        </row>
        <row r="11877">
          <cell r="A11877" t="str">
            <v>AMARAJABAT21APR610PE</v>
          </cell>
          <cell r="B11877">
            <v>17660418</v>
          </cell>
          <cell r="C11877">
            <v>44315</v>
          </cell>
        </row>
        <row r="11878">
          <cell r="A11878" t="str">
            <v>AMARAJABAT21APR620CE</v>
          </cell>
          <cell r="B11878">
            <v>17660674</v>
          </cell>
          <cell r="C11878">
            <v>44315</v>
          </cell>
        </row>
        <row r="11879">
          <cell r="A11879" t="str">
            <v>AMARAJABAT21APR620PE</v>
          </cell>
          <cell r="B11879">
            <v>17660930</v>
          </cell>
          <cell r="C11879">
            <v>44315</v>
          </cell>
        </row>
        <row r="11880">
          <cell r="A11880" t="str">
            <v>AMARAJABAT21APR630CE</v>
          </cell>
          <cell r="B11880">
            <v>17661186</v>
          </cell>
          <cell r="C11880">
            <v>44315</v>
          </cell>
        </row>
        <row r="11881">
          <cell r="A11881" t="str">
            <v>AMARAJABAT21APR630PE</v>
          </cell>
          <cell r="B11881">
            <v>17661442</v>
          </cell>
          <cell r="C11881">
            <v>44315</v>
          </cell>
        </row>
        <row r="11882">
          <cell r="A11882" t="str">
            <v>AMARAJABAT21APR640CE</v>
          </cell>
          <cell r="B11882">
            <v>17661698</v>
          </cell>
          <cell r="C11882">
            <v>44315</v>
          </cell>
        </row>
        <row r="11883">
          <cell r="A11883" t="str">
            <v>AMARAJABAT21APR640PE</v>
          </cell>
          <cell r="B11883">
            <v>17661954</v>
          </cell>
          <cell r="C11883">
            <v>44315</v>
          </cell>
        </row>
        <row r="11884">
          <cell r="A11884" t="str">
            <v>AMARAJABAT21APR650CE</v>
          </cell>
          <cell r="B11884">
            <v>17662210</v>
          </cell>
          <cell r="C11884">
            <v>44315</v>
          </cell>
        </row>
        <row r="11885">
          <cell r="A11885" t="str">
            <v>AMARAJABAT21APR650PE</v>
          </cell>
          <cell r="B11885">
            <v>17662466</v>
          </cell>
          <cell r="C11885">
            <v>44315</v>
          </cell>
        </row>
        <row r="11886">
          <cell r="A11886" t="str">
            <v>AMARAJABAT21APR660CE</v>
          </cell>
          <cell r="B11886">
            <v>17662722</v>
          </cell>
          <cell r="C11886">
            <v>44315</v>
          </cell>
        </row>
        <row r="11887">
          <cell r="A11887" t="str">
            <v>AMARAJABAT21APR660PE</v>
          </cell>
          <cell r="B11887">
            <v>17662978</v>
          </cell>
          <cell r="C11887">
            <v>44315</v>
          </cell>
        </row>
        <row r="11888">
          <cell r="A11888" t="str">
            <v>AMARAJABAT21APR670CE</v>
          </cell>
          <cell r="B11888">
            <v>17663234</v>
          </cell>
          <cell r="C11888">
            <v>44315</v>
          </cell>
        </row>
        <row r="11889">
          <cell r="A11889" t="str">
            <v>AMARAJABAT21APR670PE</v>
          </cell>
          <cell r="B11889">
            <v>17663490</v>
          </cell>
          <cell r="C11889">
            <v>44315</v>
          </cell>
        </row>
        <row r="11890">
          <cell r="A11890" t="str">
            <v>AMARAJABAT21APR680CE</v>
          </cell>
          <cell r="B11890">
            <v>17663746</v>
          </cell>
          <cell r="C11890">
            <v>44315</v>
          </cell>
        </row>
        <row r="11891">
          <cell r="A11891" t="str">
            <v>AMARAJABAT21APR680PE</v>
          </cell>
          <cell r="B11891">
            <v>17664002</v>
          </cell>
          <cell r="C11891">
            <v>44315</v>
          </cell>
        </row>
        <row r="11892">
          <cell r="A11892" t="str">
            <v>AMARAJABAT21APR690CE</v>
          </cell>
          <cell r="B11892">
            <v>17664258</v>
          </cell>
          <cell r="C11892">
            <v>44315</v>
          </cell>
        </row>
        <row r="11893">
          <cell r="A11893" t="str">
            <v>AMARAJABAT21APR690PE</v>
          </cell>
          <cell r="B11893">
            <v>17664514</v>
          </cell>
          <cell r="C11893">
            <v>44315</v>
          </cell>
        </row>
        <row r="11894">
          <cell r="A11894" t="str">
            <v>AMARAJABAT21APR700CE</v>
          </cell>
          <cell r="B11894">
            <v>17664770</v>
          </cell>
          <cell r="C11894">
            <v>44315</v>
          </cell>
        </row>
        <row r="11895">
          <cell r="A11895" t="str">
            <v>AMARAJABAT21APR700PE</v>
          </cell>
          <cell r="B11895">
            <v>17665026</v>
          </cell>
          <cell r="C11895">
            <v>44315</v>
          </cell>
        </row>
        <row r="11896">
          <cell r="A11896" t="str">
            <v>AMARAJABAT21APR710CE</v>
          </cell>
          <cell r="B11896">
            <v>17665282</v>
          </cell>
          <cell r="C11896">
            <v>44315</v>
          </cell>
        </row>
        <row r="11897">
          <cell r="A11897" t="str">
            <v>AMARAJABAT21APR710PE</v>
          </cell>
          <cell r="B11897">
            <v>17665538</v>
          </cell>
          <cell r="C11897">
            <v>44315</v>
          </cell>
        </row>
        <row r="11898">
          <cell r="A11898" t="str">
            <v>AMARAJABAT21APR720CE</v>
          </cell>
          <cell r="B11898">
            <v>17665794</v>
          </cell>
          <cell r="C11898">
            <v>44315</v>
          </cell>
        </row>
        <row r="11899">
          <cell r="A11899" t="str">
            <v>AMARAJABAT21APR720PE</v>
          </cell>
          <cell r="B11899">
            <v>17666050</v>
          </cell>
          <cell r="C11899">
            <v>44315</v>
          </cell>
        </row>
        <row r="11900">
          <cell r="A11900" t="str">
            <v>AMARAJABAT21APR730CE</v>
          </cell>
          <cell r="B11900">
            <v>17666306</v>
          </cell>
          <cell r="C11900">
            <v>44315</v>
          </cell>
        </row>
        <row r="11901">
          <cell r="A11901" t="str">
            <v>AMARAJABAT21APR730PE</v>
          </cell>
          <cell r="B11901">
            <v>17666562</v>
          </cell>
          <cell r="C11901">
            <v>44315</v>
          </cell>
        </row>
        <row r="11902">
          <cell r="A11902" t="str">
            <v>AMARAJABAT21APR740CE</v>
          </cell>
          <cell r="B11902">
            <v>17666818</v>
          </cell>
          <cell r="C11902">
            <v>44315</v>
          </cell>
        </row>
        <row r="11903">
          <cell r="A11903" t="str">
            <v>AMARAJABAT21APR740PE</v>
          </cell>
          <cell r="B11903">
            <v>17667074</v>
          </cell>
          <cell r="C11903">
            <v>44315</v>
          </cell>
        </row>
        <row r="11904">
          <cell r="A11904" t="str">
            <v>AMARAJABAT21APR750CE</v>
          </cell>
          <cell r="B11904">
            <v>17667330</v>
          </cell>
          <cell r="C11904">
            <v>44315</v>
          </cell>
        </row>
        <row r="11905">
          <cell r="A11905" t="str">
            <v>AMARAJABAT21APR750PE</v>
          </cell>
          <cell r="B11905">
            <v>17667586</v>
          </cell>
          <cell r="C11905">
            <v>44315</v>
          </cell>
        </row>
        <row r="11906">
          <cell r="A11906" t="str">
            <v>AMARAJABAT21APR760CE</v>
          </cell>
          <cell r="B11906">
            <v>17667842</v>
          </cell>
          <cell r="C11906">
            <v>44315</v>
          </cell>
        </row>
        <row r="11907">
          <cell r="A11907" t="str">
            <v>AMARAJABAT21APR760PE</v>
          </cell>
          <cell r="B11907">
            <v>17668098</v>
          </cell>
          <cell r="C11907">
            <v>44315</v>
          </cell>
        </row>
        <row r="11908">
          <cell r="A11908" t="str">
            <v>AMARAJABAT21APR770CE</v>
          </cell>
          <cell r="B11908">
            <v>17668354</v>
          </cell>
          <cell r="C11908">
            <v>44315</v>
          </cell>
        </row>
        <row r="11909">
          <cell r="A11909" t="str">
            <v>AMARAJABAT21APR770PE</v>
          </cell>
          <cell r="B11909">
            <v>17668610</v>
          </cell>
          <cell r="C11909">
            <v>44315</v>
          </cell>
        </row>
        <row r="11910">
          <cell r="A11910" t="str">
            <v>AMARAJABAT21APR780CE</v>
          </cell>
          <cell r="B11910">
            <v>17668866</v>
          </cell>
          <cell r="C11910">
            <v>44315</v>
          </cell>
        </row>
        <row r="11911">
          <cell r="A11911" t="str">
            <v>AMARAJABAT21APR780PE</v>
          </cell>
          <cell r="B11911">
            <v>17669122</v>
          </cell>
          <cell r="C11911">
            <v>44315</v>
          </cell>
        </row>
        <row r="11912">
          <cell r="A11912" t="str">
            <v>AMARAJABAT21APR790CE</v>
          </cell>
          <cell r="B11912">
            <v>17669378</v>
          </cell>
          <cell r="C11912">
            <v>44315</v>
          </cell>
        </row>
        <row r="11913">
          <cell r="A11913" t="str">
            <v>AMARAJABAT21APR790PE</v>
          </cell>
          <cell r="B11913">
            <v>17669634</v>
          </cell>
          <cell r="C11913">
            <v>44315</v>
          </cell>
        </row>
        <row r="11914">
          <cell r="A11914" t="str">
            <v>AMARAJABAT21APR800CE</v>
          </cell>
          <cell r="B11914">
            <v>17669890</v>
          </cell>
          <cell r="C11914">
            <v>44315</v>
          </cell>
        </row>
        <row r="11915">
          <cell r="A11915" t="str">
            <v>AMARAJABAT21APR800PE</v>
          </cell>
          <cell r="B11915">
            <v>17670146</v>
          </cell>
          <cell r="C11915">
            <v>44315</v>
          </cell>
        </row>
        <row r="11916">
          <cell r="A11916" t="str">
            <v>AMARAJABAT21APR810CE</v>
          </cell>
          <cell r="B11916">
            <v>17670402</v>
          </cell>
          <cell r="C11916">
            <v>44315</v>
          </cell>
        </row>
        <row r="11917">
          <cell r="A11917" t="str">
            <v>AMARAJABAT21APR810PE</v>
          </cell>
          <cell r="B11917">
            <v>17670658</v>
          </cell>
          <cell r="C11917">
            <v>44315</v>
          </cell>
        </row>
        <row r="11918">
          <cell r="A11918" t="str">
            <v>AMARAJABAT21APR820CE</v>
          </cell>
          <cell r="B11918">
            <v>17670914</v>
          </cell>
          <cell r="C11918">
            <v>44315</v>
          </cell>
        </row>
        <row r="11919">
          <cell r="A11919" t="str">
            <v>AMARAJABAT21APR820PE</v>
          </cell>
          <cell r="B11919">
            <v>17671170</v>
          </cell>
          <cell r="C11919">
            <v>44315</v>
          </cell>
        </row>
        <row r="11920">
          <cell r="A11920" t="str">
            <v>AMARAJABAT21APR830CE</v>
          </cell>
          <cell r="B11920">
            <v>17671426</v>
          </cell>
          <cell r="C11920">
            <v>44315</v>
          </cell>
        </row>
        <row r="11921">
          <cell r="A11921" t="str">
            <v>AMARAJABAT21APR830PE</v>
          </cell>
          <cell r="B11921">
            <v>17671682</v>
          </cell>
          <cell r="C11921">
            <v>44315</v>
          </cell>
        </row>
        <row r="11922">
          <cell r="A11922" t="str">
            <v>AMARAJABAT21APR840CE</v>
          </cell>
          <cell r="B11922">
            <v>17671938</v>
          </cell>
          <cell r="C11922">
            <v>44315</v>
          </cell>
        </row>
        <row r="11923">
          <cell r="A11923" t="str">
            <v>AMARAJABAT21APR840PE</v>
          </cell>
          <cell r="B11923">
            <v>17672194</v>
          </cell>
          <cell r="C11923">
            <v>44315</v>
          </cell>
        </row>
        <row r="11924">
          <cell r="A11924" t="str">
            <v>AMARAJABAT21APR850CE</v>
          </cell>
          <cell r="B11924">
            <v>17672450</v>
          </cell>
          <cell r="C11924">
            <v>44315</v>
          </cell>
        </row>
        <row r="11925">
          <cell r="A11925" t="str">
            <v>AMARAJABAT21APR850PE</v>
          </cell>
          <cell r="B11925">
            <v>17672706</v>
          </cell>
          <cell r="C11925">
            <v>44315</v>
          </cell>
        </row>
        <row r="11926">
          <cell r="A11926" t="str">
            <v>AMARAJABAT21APR860CE</v>
          </cell>
          <cell r="B11926">
            <v>17672962</v>
          </cell>
          <cell r="C11926">
            <v>44315</v>
          </cell>
        </row>
        <row r="11927">
          <cell r="A11927" t="str">
            <v>AMARAJABAT21APR860PE</v>
          </cell>
          <cell r="B11927">
            <v>17673218</v>
          </cell>
          <cell r="C11927">
            <v>44315</v>
          </cell>
        </row>
        <row r="11928">
          <cell r="A11928" t="str">
            <v>AMARAJABAT21APR870CE</v>
          </cell>
          <cell r="B11928">
            <v>17673474</v>
          </cell>
          <cell r="C11928">
            <v>44315</v>
          </cell>
        </row>
        <row r="11929">
          <cell r="A11929" t="str">
            <v>AMARAJABAT21APR870PE</v>
          </cell>
          <cell r="B11929">
            <v>17673730</v>
          </cell>
          <cell r="C11929">
            <v>44315</v>
          </cell>
        </row>
        <row r="11930">
          <cell r="A11930" t="str">
            <v>AMARAJABAT21APR880CE</v>
          </cell>
          <cell r="B11930">
            <v>17673986</v>
          </cell>
          <cell r="C11930">
            <v>44315</v>
          </cell>
        </row>
        <row r="11931">
          <cell r="A11931" t="str">
            <v>AMARAJABAT21APR880PE</v>
          </cell>
          <cell r="B11931">
            <v>17674242</v>
          </cell>
          <cell r="C11931">
            <v>44315</v>
          </cell>
        </row>
        <row r="11932">
          <cell r="A11932" t="str">
            <v>AMARAJABAT21APR890CE</v>
          </cell>
          <cell r="B11932">
            <v>17674498</v>
          </cell>
          <cell r="C11932">
            <v>44315</v>
          </cell>
        </row>
        <row r="11933">
          <cell r="A11933" t="str">
            <v>AMARAJABAT21APR890PE</v>
          </cell>
          <cell r="B11933">
            <v>17674754</v>
          </cell>
          <cell r="C11933">
            <v>44315</v>
          </cell>
        </row>
        <row r="11934">
          <cell r="A11934" t="str">
            <v>AMARAJABAT21APR900CE</v>
          </cell>
          <cell r="B11934">
            <v>17675010</v>
          </cell>
          <cell r="C11934">
            <v>44315</v>
          </cell>
        </row>
        <row r="11935">
          <cell r="A11935" t="str">
            <v>AMARAJABAT21APR900PE</v>
          </cell>
          <cell r="B11935">
            <v>17675266</v>
          </cell>
          <cell r="C11935">
            <v>44315</v>
          </cell>
        </row>
        <row r="11936">
          <cell r="A11936" t="str">
            <v>AMARAJABAT21APR910CE</v>
          </cell>
          <cell r="B11936">
            <v>17675522</v>
          </cell>
          <cell r="C11936">
            <v>44315</v>
          </cell>
        </row>
        <row r="11937">
          <cell r="A11937" t="str">
            <v>AMARAJABAT21APR910PE</v>
          </cell>
          <cell r="B11937">
            <v>17675778</v>
          </cell>
          <cell r="C11937">
            <v>44315</v>
          </cell>
        </row>
        <row r="11938">
          <cell r="A11938" t="str">
            <v>AMARAJABAT21APR920CE</v>
          </cell>
          <cell r="B11938">
            <v>17676034</v>
          </cell>
          <cell r="C11938">
            <v>44315</v>
          </cell>
        </row>
        <row r="11939">
          <cell r="A11939" t="str">
            <v>AMARAJABAT21APR920PE</v>
          </cell>
          <cell r="B11939">
            <v>17676290</v>
          </cell>
          <cell r="C11939">
            <v>44315</v>
          </cell>
        </row>
        <row r="11940">
          <cell r="A11940" t="str">
            <v>AMARAJABAT21APR930CE</v>
          </cell>
          <cell r="B11940">
            <v>17676546</v>
          </cell>
          <cell r="C11940">
            <v>44315</v>
          </cell>
        </row>
        <row r="11941">
          <cell r="A11941" t="str">
            <v>AMARAJABAT21APR930PE</v>
          </cell>
          <cell r="B11941">
            <v>17676802</v>
          </cell>
          <cell r="C11941">
            <v>44315</v>
          </cell>
        </row>
        <row r="11942">
          <cell r="A11942" t="str">
            <v>AMARAJABAT21APR940CE</v>
          </cell>
          <cell r="B11942">
            <v>17677058</v>
          </cell>
          <cell r="C11942">
            <v>44315</v>
          </cell>
        </row>
        <row r="11943">
          <cell r="A11943" t="str">
            <v>AMARAJABAT21APR940PE</v>
          </cell>
          <cell r="B11943">
            <v>17677314</v>
          </cell>
          <cell r="C11943">
            <v>44315</v>
          </cell>
        </row>
        <row r="11944">
          <cell r="A11944" t="str">
            <v>AMARAJABAT21APR950CE</v>
          </cell>
          <cell r="B11944">
            <v>17677570</v>
          </cell>
          <cell r="C11944">
            <v>44315</v>
          </cell>
        </row>
        <row r="11945">
          <cell r="A11945" t="str">
            <v>AMARAJABAT21APR950PE</v>
          </cell>
          <cell r="B11945">
            <v>17677826</v>
          </cell>
          <cell r="C11945">
            <v>44315</v>
          </cell>
        </row>
        <row r="11946">
          <cell r="A11946" t="str">
            <v>AMARAJABAT21APR960CE</v>
          </cell>
          <cell r="B11946">
            <v>17678082</v>
          </cell>
          <cell r="C11946">
            <v>44315</v>
          </cell>
        </row>
        <row r="11947">
          <cell r="A11947" t="str">
            <v>AMARAJABAT21APR960PE</v>
          </cell>
          <cell r="B11947">
            <v>17678338</v>
          </cell>
          <cell r="C11947">
            <v>44315</v>
          </cell>
        </row>
        <row r="11948">
          <cell r="A11948" t="str">
            <v>AMARAJABAT21APR970CE</v>
          </cell>
          <cell r="B11948">
            <v>17678594</v>
          </cell>
          <cell r="C11948">
            <v>44315</v>
          </cell>
        </row>
        <row r="11949">
          <cell r="A11949" t="str">
            <v>AMARAJABAT21APR970PE</v>
          </cell>
          <cell r="B11949">
            <v>17678850</v>
          </cell>
          <cell r="C11949">
            <v>44315</v>
          </cell>
        </row>
        <row r="11950">
          <cell r="A11950" t="str">
            <v>AMARAJABAT21APR980CE</v>
          </cell>
          <cell r="B11950">
            <v>17679106</v>
          </cell>
          <cell r="C11950">
            <v>44315</v>
          </cell>
        </row>
        <row r="11951">
          <cell r="A11951" t="str">
            <v>AMARAJABAT21APR980PE</v>
          </cell>
          <cell r="B11951">
            <v>17679362</v>
          </cell>
          <cell r="C11951">
            <v>44315</v>
          </cell>
        </row>
        <row r="11952">
          <cell r="A11952" t="str">
            <v>AMARAJABAT21APR990CE</v>
          </cell>
          <cell r="B11952">
            <v>17679618</v>
          </cell>
          <cell r="C11952">
            <v>44315</v>
          </cell>
        </row>
        <row r="11953">
          <cell r="A11953" t="str">
            <v>AMARAJABAT21APR990PE</v>
          </cell>
          <cell r="B11953">
            <v>17730562</v>
          </cell>
          <cell r="C11953">
            <v>44315</v>
          </cell>
        </row>
        <row r="11954">
          <cell r="A11954" t="str">
            <v>AMBUJACEM21FEB170CE</v>
          </cell>
          <cell r="B11954">
            <v>17394178</v>
          </cell>
          <cell r="C11954">
            <v>44252</v>
          </cell>
        </row>
        <row r="11955">
          <cell r="A11955" t="str">
            <v>AMBUJACEM21FEB170PE</v>
          </cell>
          <cell r="B11955">
            <v>17394434</v>
          </cell>
          <cell r="C11955">
            <v>44252</v>
          </cell>
        </row>
        <row r="11956">
          <cell r="A11956" t="str">
            <v>AMBUJACEM21FEB175CE</v>
          </cell>
          <cell r="B11956">
            <v>17407490</v>
          </cell>
          <cell r="C11956">
            <v>44252</v>
          </cell>
        </row>
        <row r="11957">
          <cell r="A11957" t="str">
            <v>AMBUJACEM21FEB175PE</v>
          </cell>
          <cell r="B11957">
            <v>17407746</v>
          </cell>
          <cell r="C11957">
            <v>44252</v>
          </cell>
        </row>
        <row r="11958">
          <cell r="A11958" t="str">
            <v>AMBUJACEM21FEB180CE</v>
          </cell>
          <cell r="B11958">
            <v>17408002</v>
          </cell>
          <cell r="C11958">
            <v>44252</v>
          </cell>
        </row>
        <row r="11959">
          <cell r="A11959" t="str">
            <v>AMBUJACEM21FEB180PE</v>
          </cell>
          <cell r="B11959">
            <v>17408258</v>
          </cell>
          <cell r="C11959">
            <v>44252</v>
          </cell>
        </row>
        <row r="11960">
          <cell r="A11960" t="str">
            <v>AMBUJACEM21FEB185CE</v>
          </cell>
          <cell r="B11960">
            <v>17412866</v>
          </cell>
          <cell r="C11960">
            <v>44252</v>
          </cell>
        </row>
        <row r="11961">
          <cell r="A11961" t="str">
            <v>AMBUJACEM21FEB185PE</v>
          </cell>
          <cell r="B11961">
            <v>17413122</v>
          </cell>
          <cell r="C11961">
            <v>44252</v>
          </cell>
        </row>
        <row r="11962">
          <cell r="A11962" t="str">
            <v>AMBUJACEM21FEB190CE</v>
          </cell>
          <cell r="B11962">
            <v>17415426</v>
          </cell>
          <cell r="C11962">
            <v>44252</v>
          </cell>
        </row>
        <row r="11963">
          <cell r="A11963" t="str">
            <v>AMBUJACEM21FEB190PE</v>
          </cell>
          <cell r="B11963">
            <v>17415682</v>
          </cell>
          <cell r="C11963">
            <v>44252</v>
          </cell>
        </row>
        <row r="11964">
          <cell r="A11964" t="str">
            <v>AMBUJACEM21FEB195CE</v>
          </cell>
          <cell r="B11964">
            <v>17415938</v>
          </cell>
          <cell r="C11964">
            <v>44252</v>
          </cell>
        </row>
        <row r="11965">
          <cell r="A11965" t="str">
            <v>AMBUJACEM21FEB195PE</v>
          </cell>
          <cell r="B11965">
            <v>17416194</v>
          </cell>
          <cell r="C11965">
            <v>44252</v>
          </cell>
        </row>
        <row r="11966">
          <cell r="A11966" t="str">
            <v>AMBUJACEM21FEB200CE</v>
          </cell>
          <cell r="B11966">
            <v>17416450</v>
          </cell>
          <cell r="C11966">
            <v>44252</v>
          </cell>
        </row>
        <row r="11967">
          <cell r="A11967" t="str">
            <v>AMBUJACEM21FEB200PE</v>
          </cell>
          <cell r="B11967">
            <v>17416706</v>
          </cell>
          <cell r="C11967">
            <v>44252</v>
          </cell>
        </row>
        <row r="11968">
          <cell r="A11968" t="str">
            <v>AMBUJACEM21FEB205CE</v>
          </cell>
          <cell r="B11968">
            <v>17416962</v>
          </cell>
          <cell r="C11968">
            <v>44252</v>
          </cell>
        </row>
        <row r="11969">
          <cell r="A11969" t="str">
            <v>AMBUJACEM21FEB205PE</v>
          </cell>
          <cell r="B11969">
            <v>17417218</v>
          </cell>
          <cell r="C11969">
            <v>44252</v>
          </cell>
        </row>
        <row r="11970">
          <cell r="A11970" t="str">
            <v>AMBUJACEM21FEB210CE</v>
          </cell>
          <cell r="B11970">
            <v>17417474</v>
          </cell>
          <cell r="C11970">
            <v>44252</v>
          </cell>
        </row>
        <row r="11971">
          <cell r="A11971" t="str">
            <v>AMBUJACEM21FEB210PE</v>
          </cell>
          <cell r="B11971">
            <v>17419778</v>
          </cell>
          <cell r="C11971">
            <v>44252</v>
          </cell>
        </row>
        <row r="11972">
          <cell r="A11972" t="str">
            <v>AMBUJACEM21FEB215CE</v>
          </cell>
          <cell r="B11972">
            <v>17420034</v>
          </cell>
          <cell r="C11972">
            <v>44252</v>
          </cell>
        </row>
        <row r="11973">
          <cell r="A11973" t="str">
            <v>AMBUJACEM21FEB215PE</v>
          </cell>
          <cell r="B11973">
            <v>17421058</v>
          </cell>
          <cell r="C11973">
            <v>44252</v>
          </cell>
        </row>
        <row r="11974">
          <cell r="A11974" t="str">
            <v>AMBUJACEM21FEB220CE</v>
          </cell>
          <cell r="B11974">
            <v>17421314</v>
          </cell>
          <cell r="C11974">
            <v>44252</v>
          </cell>
        </row>
        <row r="11975">
          <cell r="A11975" t="str">
            <v>AMBUJACEM21FEB220PE</v>
          </cell>
          <cell r="B11975">
            <v>17421826</v>
          </cell>
          <cell r="C11975">
            <v>44252</v>
          </cell>
        </row>
        <row r="11976">
          <cell r="A11976" t="str">
            <v>AMBUJACEM21FEB225CE</v>
          </cell>
          <cell r="B11976">
            <v>17422082</v>
          </cell>
          <cell r="C11976">
            <v>44252</v>
          </cell>
        </row>
        <row r="11977">
          <cell r="A11977" t="str">
            <v>AMBUJACEM21FEB225PE</v>
          </cell>
          <cell r="B11977">
            <v>17422338</v>
          </cell>
          <cell r="C11977">
            <v>44252</v>
          </cell>
        </row>
        <row r="11978">
          <cell r="A11978" t="str">
            <v>AMBUJACEM21FEB230CE</v>
          </cell>
          <cell r="B11978">
            <v>17422594</v>
          </cell>
          <cell r="C11978">
            <v>44252</v>
          </cell>
        </row>
        <row r="11979">
          <cell r="A11979" t="str">
            <v>AMBUJACEM21FEB230PE</v>
          </cell>
          <cell r="B11979">
            <v>17422850</v>
          </cell>
          <cell r="C11979">
            <v>44252</v>
          </cell>
        </row>
        <row r="11980">
          <cell r="A11980" t="str">
            <v>AMBUJACEM21FEB235CE</v>
          </cell>
          <cell r="B11980">
            <v>17423106</v>
          </cell>
          <cell r="C11980">
            <v>44252</v>
          </cell>
        </row>
        <row r="11981">
          <cell r="A11981" t="str">
            <v>AMBUJACEM21FEB235PE</v>
          </cell>
          <cell r="B11981">
            <v>17423362</v>
          </cell>
          <cell r="C11981">
            <v>44252</v>
          </cell>
        </row>
        <row r="11982">
          <cell r="A11982" t="str">
            <v>AMBUJACEM21FEB240CE</v>
          </cell>
          <cell r="B11982">
            <v>17423618</v>
          </cell>
          <cell r="C11982">
            <v>44252</v>
          </cell>
        </row>
        <row r="11983">
          <cell r="A11983" t="str">
            <v>AMBUJACEM21FEB240PE</v>
          </cell>
          <cell r="B11983">
            <v>17423874</v>
          </cell>
          <cell r="C11983">
            <v>44252</v>
          </cell>
        </row>
        <row r="11984">
          <cell r="A11984" t="str">
            <v>AMBUJACEM21FEB245CE</v>
          </cell>
          <cell r="B11984">
            <v>17424130</v>
          </cell>
          <cell r="C11984">
            <v>44252</v>
          </cell>
        </row>
        <row r="11985">
          <cell r="A11985" t="str">
            <v>AMBUJACEM21FEB245PE</v>
          </cell>
          <cell r="B11985">
            <v>17424386</v>
          </cell>
          <cell r="C11985">
            <v>44252</v>
          </cell>
        </row>
        <row r="11986">
          <cell r="A11986" t="str">
            <v>AMBUJACEM21FEB250CE</v>
          </cell>
          <cell r="B11986">
            <v>17424642</v>
          </cell>
          <cell r="C11986">
            <v>44252</v>
          </cell>
        </row>
        <row r="11987">
          <cell r="A11987" t="str">
            <v>AMBUJACEM21FEB250PE</v>
          </cell>
          <cell r="B11987">
            <v>17426690</v>
          </cell>
          <cell r="C11987">
            <v>44252</v>
          </cell>
        </row>
        <row r="11988">
          <cell r="A11988" t="str">
            <v>AMBUJACEM21FEB255CE</v>
          </cell>
          <cell r="B11988">
            <v>17426946</v>
          </cell>
          <cell r="C11988">
            <v>44252</v>
          </cell>
        </row>
        <row r="11989">
          <cell r="A11989" t="str">
            <v>AMBUJACEM21FEB255PE</v>
          </cell>
          <cell r="B11989">
            <v>17427970</v>
          </cell>
          <cell r="C11989">
            <v>44252</v>
          </cell>
        </row>
        <row r="11990">
          <cell r="A11990" t="str">
            <v>AMBUJACEM21FEB260CE</v>
          </cell>
          <cell r="B11990">
            <v>17428226</v>
          </cell>
          <cell r="C11990">
            <v>44252</v>
          </cell>
        </row>
        <row r="11991">
          <cell r="A11991" t="str">
            <v>AMBUJACEM21FEB260PE</v>
          </cell>
          <cell r="B11991">
            <v>17428482</v>
          </cell>
          <cell r="C11991">
            <v>44252</v>
          </cell>
        </row>
        <row r="11992">
          <cell r="A11992" t="str">
            <v>AMBUJACEM21FEB265CE</v>
          </cell>
          <cell r="B11992">
            <v>17428738</v>
          </cell>
          <cell r="C11992">
            <v>44252</v>
          </cell>
        </row>
        <row r="11993">
          <cell r="A11993" t="str">
            <v>AMBUJACEM21FEB265PE</v>
          </cell>
          <cell r="B11993">
            <v>17428994</v>
          </cell>
          <cell r="C11993">
            <v>44252</v>
          </cell>
        </row>
        <row r="11994">
          <cell r="A11994" t="str">
            <v>AMBUJACEM21FEB270CE</v>
          </cell>
          <cell r="B11994">
            <v>17429250</v>
          </cell>
          <cell r="C11994">
            <v>44252</v>
          </cell>
        </row>
        <row r="11995">
          <cell r="A11995" t="str">
            <v>AMBUJACEM21FEB270PE</v>
          </cell>
          <cell r="B11995">
            <v>17429506</v>
          </cell>
          <cell r="C11995">
            <v>44252</v>
          </cell>
        </row>
        <row r="11996">
          <cell r="A11996" t="str">
            <v>AMBUJACEM21FEB275CE</v>
          </cell>
          <cell r="B11996">
            <v>17429762</v>
          </cell>
          <cell r="C11996">
            <v>44252</v>
          </cell>
        </row>
        <row r="11997">
          <cell r="A11997" t="str">
            <v>AMBUJACEM21FEB275PE</v>
          </cell>
          <cell r="B11997">
            <v>17430018</v>
          </cell>
          <cell r="C11997">
            <v>44252</v>
          </cell>
        </row>
        <row r="11998">
          <cell r="A11998" t="str">
            <v>AMBUJACEM21FEB280CE</v>
          </cell>
          <cell r="B11998">
            <v>17430274</v>
          </cell>
          <cell r="C11998">
            <v>44252</v>
          </cell>
        </row>
        <row r="11999">
          <cell r="A11999" t="str">
            <v>AMBUJACEM21FEB280PE</v>
          </cell>
          <cell r="B11999">
            <v>17430530</v>
          </cell>
          <cell r="C11999">
            <v>44252</v>
          </cell>
        </row>
        <row r="12000">
          <cell r="A12000" t="str">
            <v>AMBUJACEM21FEB285CE</v>
          </cell>
          <cell r="B12000">
            <v>17430786</v>
          </cell>
          <cell r="C12000">
            <v>44252</v>
          </cell>
        </row>
        <row r="12001">
          <cell r="A12001" t="str">
            <v>AMBUJACEM21FEB285PE</v>
          </cell>
          <cell r="B12001">
            <v>17431042</v>
          </cell>
          <cell r="C12001">
            <v>44252</v>
          </cell>
        </row>
        <row r="12002">
          <cell r="A12002" t="str">
            <v>AMBUJACEM21FEB290CE</v>
          </cell>
          <cell r="B12002">
            <v>17431298</v>
          </cell>
          <cell r="C12002">
            <v>44252</v>
          </cell>
        </row>
        <row r="12003">
          <cell r="A12003" t="str">
            <v>AMBUJACEM21FEB290PE</v>
          </cell>
          <cell r="B12003">
            <v>17431554</v>
          </cell>
          <cell r="C12003">
            <v>44252</v>
          </cell>
        </row>
        <row r="12004">
          <cell r="A12004" t="str">
            <v>AMBUJACEM21FEB295CE</v>
          </cell>
          <cell r="B12004">
            <v>17431810</v>
          </cell>
          <cell r="C12004">
            <v>44252</v>
          </cell>
        </row>
        <row r="12005">
          <cell r="A12005" t="str">
            <v>AMBUJACEM21FEB295PE</v>
          </cell>
          <cell r="B12005">
            <v>17432066</v>
          </cell>
          <cell r="C12005">
            <v>44252</v>
          </cell>
        </row>
        <row r="12006">
          <cell r="A12006" t="str">
            <v>AMBUJACEM21FEB300CE</v>
          </cell>
          <cell r="B12006">
            <v>17432322</v>
          </cell>
          <cell r="C12006">
            <v>44252</v>
          </cell>
        </row>
        <row r="12007">
          <cell r="A12007" t="str">
            <v>AMBUJACEM21FEB300PE</v>
          </cell>
          <cell r="B12007">
            <v>17432578</v>
          </cell>
          <cell r="C12007">
            <v>44252</v>
          </cell>
        </row>
        <row r="12008">
          <cell r="A12008" t="str">
            <v>AMBUJACEM21FEB305CE</v>
          </cell>
          <cell r="B12008">
            <v>17432834</v>
          </cell>
          <cell r="C12008">
            <v>44252</v>
          </cell>
        </row>
        <row r="12009">
          <cell r="A12009" t="str">
            <v>AMBUJACEM21FEB305PE</v>
          </cell>
          <cell r="B12009">
            <v>17433090</v>
          </cell>
          <cell r="C12009">
            <v>44252</v>
          </cell>
        </row>
        <row r="12010">
          <cell r="A12010" t="str">
            <v>AMBUJACEM21FEB310CE</v>
          </cell>
          <cell r="B12010">
            <v>17433346</v>
          </cell>
          <cell r="C12010">
            <v>44252</v>
          </cell>
        </row>
        <row r="12011">
          <cell r="A12011" t="str">
            <v>AMBUJACEM21FEB310PE</v>
          </cell>
          <cell r="B12011">
            <v>17433602</v>
          </cell>
          <cell r="C12011">
            <v>44252</v>
          </cell>
        </row>
        <row r="12012">
          <cell r="A12012" t="str">
            <v>AMBUJACEM21FEB315CE</v>
          </cell>
          <cell r="B12012">
            <v>17433858</v>
          </cell>
          <cell r="C12012">
            <v>44252</v>
          </cell>
        </row>
        <row r="12013">
          <cell r="A12013" t="str">
            <v>AMBUJACEM21FEB315PE</v>
          </cell>
          <cell r="B12013">
            <v>17434114</v>
          </cell>
          <cell r="C12013">
            <v>44252</v>
          </cell>
        </row>
        <row r="12014">
          <cell r="A12014" t="str">
            <v>AMBUJACEM21FEB320CE</v>
          </cell>
          <cell r="B12014">
            <v>17434370</v>
          </cell>
          <cell r="C12014">
            <v>44252</v>
          </cell>
        </row>
        <row r="12015">
          <cell r="A12015" t="str">
            <v>AMBUJACEM21FEB320PE</v>
          </cell>
          <cell r="B12015">
            <v>17434626</v>
          </cell>
          <cell r="C12015">
            <v>44252</v>
          </cell>
        </row>
        <row r="12016">
          <cell r="A12016" t="str">
            <v>AMBUJACEM21FEB325CE</v>
          </cell>
          <cell r="B12016">
            <v>17434882</v>
          </cell>
          <cell r="C12016">
            <v>44252</v>
          </cell>
        </row>
        <row r="12017">
          <cell r="A12017" t="str">
            <v>AMBUJACEM21FEB325PE</v>
          </cell>
          <cell r="B12017">
            <v>17435138</v>
          </cell>
          <cell r="C12017">
            <v>44252</v>
          </cell>
        </row>
        <row r="12018">
          <cell r="A12018" t="str">
            <v>AMBUJACEM21FEB330CE</v>
          </cell>
          <cell r="B12018">
            <v>17435394</v>
          </cell>
          <cell r="C12018">
            <v>44252</v>
          </cell>
        </row>
        <row r="12019">
          <cell r="A12019" t="str">
            <v>AMBUJACEM21FEB330PE</v>
          </cell>
          <cell r="B12019">
            <v>17435650</v>
          </cell>
          <cell r="C12019">
            <v>44252</v>
          </cell>
        </row>
        <row r="12020">
          <cell r="A12020" t="str">
            <v>AMBUJACEM21FEB335CE</v>
          </cell>
          <cell r="B12020">
            <v>17435906</v>
          </cell>
          <cell r="C12020">
            <v>44252</v>
          </cell>
        </row>
        <row r="12021">
          <cell r="A12021" t="str">
            <v>AMBUJACEM21FEB335PE</v>
          </cell>
          <cell r="B12021">
            <v>17436162</v>
          </cell>
          <cell r="C12021">
            <v>44252</v>
          </cell>
        </row>
        <row r="12022">
          <cell r="A12022" t="str">
            <v>AMBUJACEM21MAR170CE</v>
          </cell>
          <cell r="B12022">
            <v>12896514</v>
          </cell>
          <cell r="C12022">
            <v>44280</v>
          </cell>
        </row>
        <row r="12023">
          <cell r="A12023" t="str">
            <v>AMBUJACEM21MAR170PE</v>
          </cell>
          <cell r="B12023">
            <v>12896770</v>
          </cell>
          <cell r="C12023">
            <v>44280</v>
          </cell>
        </row>
        <row r="12024">
          <cell r="A12024" t="str">
            <v>AMBUJACEM21MAR175CE</v>
          </cell>
          <cell r="B12024">
            <v>12897026</v>
          </cell>
          <cell r="C12024">
            <v>44280</v>
          </cell>
        </row>
        <row r="12025">
          <cell r="A12025" t="str">
            <v>AMBUJACEM21MAR175PE</v>
          </cell>
          <cell r="B12025">
            <v>12900098</v>
          </cell>
          <cell r="C12025">
            <v>44280</v>
          </cell>
        </row>
        <row r="12026">
          <cell r="A12026" t="str">
            <v>AMBUJACEM21MAR180CE</v>
          </cell>
          <cell r="B12026">
            <v>12900354</v>
          </cell>
          <cell r="C12026">
            <v>44280</v>
          </cell>
        </row>
        <row r="12027">
          <cell r="A12027" t="str">
            <v>AMBUJACEM21MAR180PE</v>
          </cell>
          <cell r="B12027">
            <v>12901122</v>
          </cell>
          <cell r="C12027">
            <v>44280</v>
          </cell>
        </row>
        <row r="12028">
          <cell r="A12028" t="str">
            <v>AMBUJACEM21MAR185CE</v>
          </cell>
          <cell r="B12028">
            <v>12901378</v>
          </cell>
          <cell r="C12028">
            <v>44280</v>
          </cell>
        </row>
        <row r="12029">
          <cell r="A12029" t="str">
            <v>AMBUJACEM21MAR185PE</v>
          </cell>
          <cell r="B12029">
            <v>12902914</v>
          </cell>
          <cell r="C12029">
            <v>44280</v>
          </cell>
        </row>
        <row r="12030">
          <cell r="A12030" t="str">
            <v>AMBUJACEM21MAR190CE</v>
          </cell>
          <cell r="B12030">
            <v>12903170</v>
          </cell>
          <cell r="C12030">
            <v>44280</v>
          </cell>
        </row>
        <row r="12031">
          <cell r="A12031" t="str">
            <v>AMBUJACEM21MAR190PE</v>
          </cell>
          <cell r="B12031">
            <v>12903426</v>
          </cell>
          <cell r="C12031">
            <v>44280</v>
          </cell>
        </row>
        <row r="12032">
          <cell r="A12032" t="str">
            <v>AMBUJACEM21MAR195CE</v>
          </cell>
          <cell r="B12032">
            <v>12903682</v>
          </cell>
          <cell r="C12032">
            <v>44280</v>
          </cell>
        </row>
        <row r="12033">
          <cell r="A12033" t="str">
            <v>AMBUJACEM21MAR195PE</v>
          </cell>
          <cell r="B12033">
            <v>12903938</v>
          </cell>
          <cell r="C12033">
            <v>44280</v>
          </cell>
        </row>
        <row r="12034">
          <cell r="A12034" t="str">
            <v>AMBUJACEM21MAR200CE</v>
          </cell>
          <cell r="B12034">
            <v>12904194</v>
          </cell>
          <cell r="C12034">
            <v>44280</v>
          </cell>
        </row>
        <row r="12035">
          <cell r="A12035" t="str">
            <v>AMBUJACEM21MAR200PE</v>
          </cell>
          <cell r="B12035">
            <v>12904450</v>
          </cell>
          <cell r="C12035">
            <v>44280</v>
          </cell>
        </row>
        <row r="12036">
          <cell r="A12036" t="str">
            <v>AMBUJACEM21MAR205CE</v>
          </cell>
          <cell r="B12036">
            <v>12904706</v>
          </cell>
          <cell r="C12036">
            <v>44280</v>
          </cell>
        </row>
        <row r="12037">
          <cell r="A12037" t="str">
            <v>AMBUJACEM21MAR205PE</v>
          </cell>
          <cell r="B12037">
            <v>12904962</v>
          </cell>
          <cell r="C12037">
            <v>44280</v>
          </cell>
        </row>
        <row r="12038">
          <cell r="A12038" t="str">
            <v>AMBUJACEM21MAR210CE</v>
          </cell>
          <cell r="B12038">
            <v>12905218</v>
          </cell>
          <cell r="C12038">
            <v>44280</v>
          </cell>
        </row>
        <row r="12039">
          <cell r="A12039" t="str">
            <v>AMBUJACEM21MAR210PE</v>
          </cell>
          <cell r="B12039">
            <v>12905474</v>
          </cell>
          <cell r="C12039">
            <v>44280</v>
          </cell>
        </row>
        <row r="12040">
          <cell r="A12040" t="str">
            <v>AMBUJACEM21MAR215CE</v>
          </cell>
          <cell r="B12040">
            <v>12905730</v>
          </cell>
          <cell r="C12040">
            <v>44280</v>
          </cell>
        </row>
        <row r="12041">
          <cell r="A12041" t="str">
            <v>AMBUJACEM21MAR215PE</v>
          </cell>
          <cell r="B12041">
            <v>12905986</v>
          </cell>
          <cell r="C12041">
            <v>44280</v>
          </cell>
        </row>
        <row r="12042">
          <cell r="A12042" t="str">
            <v>AMBUJACEM21MAR220CE</v>
          </cell>
          <cell r="B12042">
            <v>12906242</v>
          </cell>
          <cell r="C12042">
            <v>44280</v>
          </cell>
        </row>
        <row r="12043">
          <cell r="A12043" t="str">
            <v>AMBUJACEM21MAR220PE</v>
          </cell>
          <cell r="B12043">
            <v>12906498</v>
          </cell>
          <cell r="C12043">
            <v>44280</v>
          </cell>
        </row>
        <row r="12044">
          <cell r="A12044" t="str">
            <v>AMBUJACEM21MAR225CE</v>
          </cell>
          <cell r="B12044">
            <v>12906754</v>
          </cell>
          <cell r="C12044">
            <v>44280</v>
          </cell>
        </row>
        <row r="12045">
          <cell r="A12045" t="str">
            <v>AMBUJACEM21MAR225PE</v>
          </cell>
          <cell r="B12045">
            <v>12907010</v>
          </cell>
          <cell r="C12045">
            <v>44280</v>
          </cell>
        </row>
        <row r="12046">
          <cell r="A12046" t="str">
            <v>AMBUJACEM21MAR230CE</v>
          </cell>
          <cell r="B12046">
            <v>12907266</v>
          </cell>
          <cell r="C12046">
            <v>44280</v>
          </cell>
        </row>
        <row r="12047">
          <cell r="A12047" t="str">
            <v>AMBUJACEM21MAR230PE</v>
          </cell>
          <cell r="B12047">
            <v>12907522</v>
          </cell>
          <cell r="C12047">
            <v>44280</v>
          </cell>
        </row>
        <row r="12048">
          <cell r="A12048" t="str">
            <v>AMBUJACEM21MAR235CE</v>
          </cell>
          <cell r="B12048">
            <v>12907778</v>
          </cell>
          <cell r="C12048">
            <v>44280</v>
          </cell>
        </row>
        <row r="12049">
          <cell r="A12049" t="str">
            <v>AMBUJACEM21MAR235PE</v>
          </cell>
          <cell r="B12049">
            <v>12908034</v>
          </cell>
          <cell r="C12049">
            <v>44280</v>
          </cell>
        </row>
        <row r="12050">
          <cell r="A12050" t="str">
            <v>AMBUJACEM21MAR240CE</v>
          </cell>
          <cell r="B12050">
            <v>12908290</v>
          </cell>
          <cell r="C12050">
            <v>44280</v>
          </cell>
        </row>
        <row r="12051">
          <cell r="A12051" t="str">
            <v>AMBUJACEM21MAR240PE</v>
          </cell>
          <cell r="B12051">
            <v>12908546</v>
          </cell>
          <cell r="C12051">
            <v>44280</v>
          </cell>
        </row>
        <row r="12052">
          <cell r="A12052" t="str">
            <v>AMBUJACEM21MAR245CE</v>
          </cell>
          <cell r="B12052">
            <v>12908802</v>
          </cell>
          <cell r="C12052">
            <v>44280</v>
          </cell>
        </row>
        <row r="12053">
          <cell r="A12053" t="str">
            <v>AMBUJACEM21MAR245PE</v>
          </cell>
          <cell r="B12053">
            <v>12909058</v>
          </cell>
          <cell r="C12053">
            <v>44280</v>
          </cell>
        </row>
        <row r="12054">
          <cell r="A12054" t="str">
            <v>AMBUJACEM21MAR250CE</v>
          </cell>
          <cell r="B12054">
            <v>12909314</v>
          </cell>
          <cell r="C12054">
            <v>44280</v>
          </cell>
        </row>
        <row r="12055">
          <cell r="A12055" t="str">
            <v>AMBUJACEM21MAR250PE</v>
          </cell>
          <cell r="B12055">
            <v>12909570</v>
          </cell>
          <cell r="C12055">
            <v>44280</v>
          </cell>
        </row>
        <row r="12056">
          <cell r="A12056" t="str">
            <v>AMBUJACEM21MAR255CE</v>
          </cell>
          <cell r="B12056">
            <v>12909826</v>
          </cell>
          <cell r="C12056">
            <v>44280</v>
          </cell>
        </row>
        <row r="12057">
          <cell r="A12057" t="str">
            <v>AMBUJACEM21MAR255PE</v>
          </cell>
          <cell r="B12057">
            <v>12910082</v>
          </cell>
          <cell r="C12057">
            <v>44280</v>
          </cell>
        </row>
        <row r="12058">
          <cell r="A12058" t="str">
            <v>AMBUJACEM21MAR260CE</v>
          </cell>
          <cell r="B12058">
            <v>12910338</v>
          </cell>
          <cell r="C12058">
            <v>44280</v>
          </cell>
        </row>
        <row r="12059">
          <cell r="A12059" t="str">
            <v>AMBUJACEM21MAR260PE</v>
          </cell>
          <cell r="B12059">
            <v>12910594</v>
          </cell>
          <cell r="C12059">
            <v>44280</v>
          </cell>
        </row>
        <row r="12060">
          <cell r="A12060" t="str">
            <v>AMBUJACEM21MAR265CE</v>
          </cell>
          <cell r="B12060">
            <v>12910850</v>
          </cell>
          <cell r="C12060">
            <v>44280</v>
          </cell>
        </row>
        <row r="12061">
          <cell r="A12061" t="str">
            <v>AMBUJACEM21MAR265PE</v>
          </cell>
          <cell r="B12061">
            <v>12911106</v>
          </cell>
          <cell r="C12061">
            <v>44280</v>
          </cell>
        </row>
        <row r="12062">
          <cell r="A12062" t="str">
            <v>AMBUJACEM21MAR270CE</v>
          </cell>
          <cell r="B12062">
            <v>12911362</v>
          </cell>
          <cell r="C12062">
            <v>44280</v>
          </cell>
        </row>
        <row r="12063">
          <cell r="A12063" t="str">
            <v>AMBUJACEM21MAR270PE</v>
          </cell>
          <cell r="B12063">
            <v>12911618</v>
          </cell>
          <cell r="C12063">
            <v>44280</v>
          </cell>
        </row>
        <row r="12064">
          <cell r="A12064" t="str">
            <v>AMBUJACEM21MAR275CE</v>
          </cell>
          <cell r="B12064">
            <v>12911874</v>
          </cell>
          <cell r="C12064">
            <v>44280</v>
          </cell>
        </row>
        <row r="12065">
          <cell r="A12065" t="str">
            <v>AMBUJACEM21MAR275PE</v>
          </cell>
          <cell r="B12065">
            <v>12912130</v>
          </cell>
          <cell r="C12065">
            <v>44280</v>
          </cell>
        </row>
        <row r="12066">
          <cell r="A12066" t="str">
            <v>AMBUJACEM21MAR280CE</v>
          </cell>
          <cell r="B12066">
            <v>12912386</v>
          </cell>
          <cell r="C12066">
            <v>44280</v>
          </cell>
        </row>
        <row r="12067">
          <cell r="A12067" t="str">
            <v>AMBUJACEM21MAR280PE</v>
          </cell>
          <cell r="B12067">
            <v>12912642</v>
          </cell>
          <cell r="C12067">
            <v>44280</v>
          </cell>
        </row>
        <row r="12068">
          <cell r="A12068" t="str">
            <v>AMBUJACEM21MAR285CE</v>
          </cell>
          <cell r="B12068">
            <v>12912898</v>
          </cell>
          <cell r="C12068">
            <v>44280</v>
          </cell>
        </row>
        <row r="12069">
          <cell r="A12069" t="str">
            <v>AMBUJACEM21MAR285PE</v>
          </cell>
          <cell r="B12069">
            <v>12913154</v>
          </cell>
          <cell r="C12069">
            <v>44280</v>
          </cell>
        </row>
        <row r="12070">
          <cell r="A12070" t="str">
            <v>AMBUJACEM21MAR290CE</v>
          </cell>
          <cell r="B12070">
            <v>12913410</v>
          </cell>
          <cell r="C12070">
            <v>44280</v>
          </cell>
        </row>
        <row r="12071">
          <cell r="A12071" t="str">
            <v>AMBUJACEM21MAR290PE</v>
          </cell>
          <cell r="B12071">
            <v>12913666</v>
          </cell>
          <cell r="C12071">
            <v>44280</v>
          </cell>
        </row>
        <row r="12072">
          <cell r="A12072" t="str">
            <v>AMBUJACEM21MAR295CE</v>
          </cell>
          <cell r="B12072">
            <v>12913922</v>
          </cell>
          <cell r="C12072">
            <v>44280</v>
          </cell>
        </row>
        <row r="12073">
          <cell r="A12073" t="str">
            <v>AMBUJACEM21MAR295PE</v>
          </cell>
          <cell r="B12073">
            <v>12914178</v>
          </cell>
          <cell r="C12073">
            <v>44280</v>
          </cell>
        </row>
        <row r="12074">
          <cell r="A12074" t="str">
            <v>AMBUJACEM21MAR300CE</v>
          </cell>
          <cell r="B12074">
            <v>12914434</v>
          </cell>
          <cell r="C12074">
            <v>44280</v>
          </cell>
        </row>
        <row r="12075">
          <cell r="A12075" t="str">
            <v>AMBUJACEM21MAR300PE</v>
          </cell>
          <cell r="B12075">
            <v>12914690</v>
          </cell>
          <cell r="C12075">
            <v>44280</v>
          </cell>
        </row>
        <row r="12076">
          <cell r="A12076" t="str">
            <v>AMBUJACEM21MAR305CE</v>
          </cell>
          <cell r="B12076">
            <v>12914946</v>
          </cell>
          <cell r="C12076">
            <v>44280</v>
          </cell>
        </row>
        <row r="12077">
          <cell r="A12077" t="str">
            <v>AMBUJACEM21MAR305PE</v>
          </cell>
          <cell r="B12077">
            <v>12915202</v>
          </cell>
          <cell r="C12077">
            <v>44280</v>
          </cell>
        </row>
        <row r="12078">
          <cell r="A12078" t="str">
            <v>AMBUJACEM21MAR310CE</v>
          </cell>
          <cell r="B12078">
            <v>12915458</v>
          </cell>
          <cell r="C12078">
            <v>44280</v>
          </cell>
        </row>
        <row r="12079">
          <cell r="A12079" t="str">
            <v>AMBUJACEM21MAR310PE</v>
          </cell>
          <cell r="B12079">
            <v>12915714</v>
          </cell>
          <cell r="C12079">
            <v>44280</v>
          </cell>
        </row>
        <row r="12080">
          <cell r="A12080" t="str">
            <v>AMBUJACEM21MAR315CE</v>
          </cell>
          <cell r="B12080">
            <v>12915970</v>
          </cell>
          <cell r="C12080">
            <v>44280</v>
          </cell>
        </row>
        <row r="12081">
          <cell r="A12081" t="str">
            <v>AMBUJACEM21MAR315PE</v>
          </cell>
          <cell r="B12081">
            <v>12916226</v>
          </cell>
          <cell r="C12081">
            <v>44280</v>
          </cell>
        </row>
        <row r="12082">
          <cell r="A12082" t="str">
            <v>AMBUJACEM21MAR320CE</v>
          </cell>
          <cell r="B12082">
            <v>12916482</v>
          </cell>
          <cell r="C12082">
            <v>44280</v>
          </cell>
        </row>
        <row r="12083">
          <cell r="A12083" t="str">
            <v>AMBUJACEM21MAR320PE</v>
          </cell>
          <cell r="B12083">
            <v>12916738</v>
          </cell>
          <cell r="C12083">
            <v>44280</v>
          </cell>
        </row>
        <row r="12084">
          <cell r="A12084" t="str">
            <v>AMBUJACEM21MAR325CE</v>
          </cell>
          <cell r="B12084">
            <v>12916994</v>
          </cell>
          <cell r="C12084">
            <v>44280</v>
          </cell>
        </row>
        <row r="12085">
          <cell r="A12085" t="str">
            <v>AMBUJACEM21MAR325PE</v>
          </cell>
          <cell r="B12085">
            <v>12917250</v>
          </cell>
          <cell r="C12085">
            <v>44280</v>
          </cell>
        </row>
        <row r="12086">
          <cell r="A12086" t="str">
            <v>AMBUJACEM21MAR330CE</v>
          </cell>
          <cell r="B12086">
            <v>12917506</v>
          </cell>
          <cell r="C12086">
            <v>44280</v>
          </cell>
        </row>
        <row r="12087">
          <cell r="A12087" t="str">
            <v>AMBUJACEM21MAR330PE</v>
          </cell>
          <cell r="B12087">
            <v>12917762</v>
          </cell>
          <cell r="C12087">
            <v>44280</v>
          </cell>
        </row>
        <row r="12088">
          <cell r="A12088" t="str">
            <v>AMBUJACEM21MAR335CE</v>
          </cell>
          <cell r="B12088">
            <v>12918018</v>
          </cell>
          <cell r="C12088">
            <v>44280</v>
          </cell>
        </row>
        <row r="12089">
          <cell r="A12089" t="str">
            <v>AMBUJACEM21MAR335PE</v>
          </cell>
          <cell r="B12089">
            <v>12918274</v>
          </cell>
          <cell r="C12089">
            <v>44280</v>
          </cell>
        </row>
        <row r="12090">
          <cell r="A12090" t="str">
            <v>AMBUJACEM21APR170CE</v>
          </cell>
          <cell r="B12090">
            <v>17764610</v>
          </cell>
          <cell r="C12090">
            <v>44315</v>
          </cell>
        </row>
        <row r="12091">
          <cell r="A12091" t="str">
            <v>AMBUJACEM21APR170PE</v>
          </cell>
          <cell r="B12091">
            <v>17764866</v>
          </cell>
          <cell r="C12091">
            <v>44315</v>
          </cell>
        </row>
        <row r="12092">
          <cell r="A12092" t="str">
            <v>AMBUJACEM21APR175CE</v>
          </cell>
          <cell r="B12092">
            <v>17765122</v>
          </cell>
          <cell r="C12092">
            <v>44315</v>
          </cell>
        </row>
        <row r="12093">
          <cell r="A12093" t="str">
            <v>AMBUJACEM21APR175PE</v>
          </cell>
          <cell r="B12093">
            <v>17765378</v>
          </cell>
          <cell r="C12093">
            <v>44315</v>
          </cell>
        </row>
        <row r="12094">
          <cell r="A12094" t="str">
            <v>AMBUJACEM21APR180CE</v>
          </cell>
          <cell r="B12094">
            <v>17765634</v>
          </cell>
          <cell r="C12094">
            <v>44315</v>
          </cell>
        </row>
        <row r="12095">
          <cell r="A12095" t="str">
            <v>AMBUJACEM21APR180PE</v>
          </cell>
          <cell r="B12095">
            <v>17765890</v>
          </cell>
          <cell r="C12095">
            <v>44315</v>
          </cell>
        </row>
        <row r="12096">
          <cell r="A12096" t="str">
            <v>AMBUJACEM21APR185CE</v>
          </cell>
          <cell r="B12096">
            <v>17766146</v>
          </cell>
          <cell r="C12096">
            <v>44315</v>
          </cell>
        </row>
        <row r="12097">
          <cell r="A12097" t="str">
            <v>AMBUJACEM21APR185PE</v>
          </cell>
          <cell r="B12097">
            <v>17766402</v>
          </cell>
          <cell r="C12097">
            <v>44315</v>
          </cell>
        </row>
        <row r="12098">
          <cell r="A12098" t="str">
            <v>AMBUJACEM21APR190CE</v>
          </cell>
          <cell r="B12098">
            <v>17766658</v>
          </cell>
          <cell r="C12098">
            <v>44315</v>
          </cell>
        </row>
        <row r="12099">
          <cell r="A12099" t="str">
            <v>AMBUJACEM21APR190PE</v>
          </cell>
          <cell r="B12099">
            <v>17766914</v>
          </cell>
          <cell r="C12099">
            <v>44315</v>
          </cell>
        </row>
        <row r="12100">
          <cell r="A12100" t="str">
            <v>AMBUJACEM21APR195CE</v>
          </cell>
          <cell r="B12100">
            <v>17767170</v>
          </cell>
          <cell r="C12100">
            <v>44315</v>
          </cell>
        </row>
        <row r="12101">
          <cell r="A12101" t="str">
            <v>AMBUJACEM21APR195PE</v>
          </cell>
          <cell r="B12101">
            <v>17767426</v>
          </cell>
          <cell r="C12101">
            <v>44315</v>
          </cell>
        </row>
        <row r="12102">
          <cell r="A12102" t="str">
            <v>AMBUJACEM21APR200CE</v>
          </cell>
          <cell r="B12102">
            <v>17767682</v>
          </cell>
          <cell r="C12102">
            <v>44315</v>
          </cell>
        </row>
        <row r="12103">
          <cell r="A12103" t="str">
            <v>AMBUJACEM21APR200PE</v>
          </cell>
          <cell r="B12103">
            <v>17767938</v>
          </cell>
          <cell r="C12103">
            <v>44315</v>
          </cell>
        </row>
        <row r="12104">
          <cell r="A12104" t="str">
            <v>AMBUJACEM21APR205CE</v>
          </cell>
          <cell r="B12104">
            <v>17768194</v>
          </cell>
          <cell r="C12104">
            <v>44315</v>
          </cell>
        </row>
        <row r="12105">
          <cell r="A12105" t="str">
            <v>AMBUJACEM21APR205PE</v>
          </cell>
          <cell r="B12105">
            <v>17768450</v>
          </cell>
          <cell r="C12105">
            <v>44315</v>
          </cell>
        </row>
        <row r="12106">
          <cell r="A12106" t="str">
            <v>AMBUJACEM21APR210CE</v>
          </cell>
          <cell r="B12106">
            <v>17768706</v>
          </cell>
          <cell r="C12106">
            <v>44315</v>
          </cell>
        </row>
        <row r="12107">
          <cell r="A12107" t="str">
            <v>AMBUJACEM21APR210PE</v>
          </cell>
          <cell r="B12107">
            <v>17768962</v>
          </cell>
          <cell r="C12107">
            <v>44315</v>
          </cell>
        </row>
        <row r="12108">
          <cell r="A12108" t="str">
            <v>AMBUJACEM21APR215CE</v>
          </cell>
          <cell r="B12108">
            <v>17769218</v>
          </cell>
          <cell r="C12108">
            <v>44315</v>
          </cell>
        </row>
        <row r="12109">
          <cell r="A12109" t="str">
            <v>AMBUJACEM21APR215PE</v>
          </cell>
          <cell r="B12109">
            <v>17769474</v>
          </cell>
          <cell r="C12109">
            <v>44315</v>
          </cell>
        </row>
        <row r="12110">
          <cell r="A12110" t="str">
            <v>AMBUJACEM21APR220CE</v>
          </cell>
          <cell r="B12110">
            <v>17769730</v>
          </cell>
          <cell r="C12110">
            <v>44315</v>
          </cell>
        </row>
        <row r="12111">
          <cell r="A12111" t="str">
            <v>AMBUJACEM21APR220PE</v>
          </cell>
          <cell r="B12111">
            <v>17769986</v>
          </cell>
          <cell r="C12111">
            <v>44315</v>
          </cell>
        </row>
        <row r="12112">
          <cell r="A12112" t="str">
            <v>AMBUJACEM21APR225CE</v>
          </cell>
          <cell r="B12112">
            <v>17770242</v>
          </cell>
          <cell r="C12112">
            <v>44315</v>
          </cell>
        </row>
        <row r="12113">
          <cell r="A12113" t="str">
            <v>AMBUJACEM21APR225PE</v>
          </cell>
          <cell r="B12113">
            <v>17770498</v>
          </cell>
          <cell r="C12113">
            <v>44315</v>
          </cell>
        </row>
        <row r="12114">
          <cell r="A12114" t="str">
            <v>AMBUJACEM21APR230CE</v>
          </cell>
          <cell r="B12114">
            <v>17770754</v>
          </cell>
          <cell r="C12114">
            <v>44315</v>
          </cell>
        </row>
        <row r="12115">
          <cell r="A12115" t="str">
            <v>AMBUJACEM21APR230PE</v>
          </cell>
          <cell r="B12115">
            <v>17771010</v>
          </cell>
          <cell r="C12115">
            <v>44315</v>
          </cell>
        </row>
        <row r="12116">
          <cell r="A12116" t="str">
            <v>AMBUJACEM21APR235CE</v>
          </cell>
          <cell r="B12116">
            <v>17771266</v>
          </cell>
          <cell r="C12116">
            <v>44315</v>
          </cell>
        </row>
        <row r="12117">
          <cell r="A12117" t="str">
            <v>AMBUJACEM21APR235PE</v>
          </cell>
          <cell r="B12117">
            <v>17771522</v>
          </cell>
          <cell r="C12117">
            <v>44315</v>
          </cell>
        </row>
        <row r="12118">
          <cell r="A12118" t="str">
            <v>AMBUJACEM21APR240CE</v>
          </cell>
          <cell r="B12118">
            <v>17771778</v>
          </cell>
          <cell r="C12118">
            <v>44315</v>
          </cell>
        </row>
        <row r="12119">
          <cell r="A12119" t="str">
            <v>AMBUJACEM21APR240PE</v>
          </cell>
          <cell r="B12119">
            <v>17772034</v>
          </cell>
          <cell r="C12119">
            <v>44315</v>
          </cell>
        </row>
        <row r="12120">
          <cell r="A12120" t="str">
            <v>AMBUJACEM21APR245CE</v>
          </cell>
          <cell r="B12120">
            <v>17772290</v>
          </cell>
          <cell r="C12120">
            <v>44315</v>
          </cell>
        </row>
        <row r="12121">
          <cell r="A12121" t="str">
            <v>AMBUJACEM21APR245PE</v>
          </cell>
          <cell r="B12121">
            <v>17772546</v>
          </cell>
          <cell r="C12121">
            <v>44315</v>
          </cell>
        </row>
        <row r="12122">
          <cell r="A12122" t="str">
            <v>AMBUJACEM21APR250CE</v>
          </cell>
          <cell r="B12122">
            <v>17772802</v>
          </cell>
          <cell r="C12122">
            <v>44315</v>
          </cell>
        </row>
        <row r="12123">
          <cell r="A12123" t="str">
            <v>AMBUJACEM21APR250PE</v>
          </cell>
          <cell r="B12123">
            <v>17773058</v>
          </cell>
          <cell r="C12123">
            <v>44315</v>
          </cell>
        </row>
        <row r="12124">
          <cell r="A12124" t="str">
            <v>AMBUJACEM21APR255CE</v>
          </cell>
          <cell r="B12124">
            <v>17773314</v>
          </cell>
          <cell r="C12124">
            <v>44315</v>
          </cell>
        </row>
        <row r="12125">
          <cell r="A12125" t="str">
            <v>AMBUJACEM21APR255PE</v>
          </cell>
          <cell r="B12125">
            <v>17773570</v>
          </cell>
          <cell r="C12125">
            <v>44315</v>
          </cell>
        </row>
        <row r="12126">
          <cell r="A12126" t="str">
            <v>AMBUJACEM21APR260CE</v>
          </cell>
          <cell r="B12126">
            <v>17773826</v>
          </cell>
          <cell r="C12126">
            <v>44315</v>
          </cell>
        </row>
        <row r="12127">
          <cell r="A12127" t="str">
            <v>AMBUJACEM21APR260PE</v>
          </cell>
          <cell r="B12127">
            <v>17774082</v>
          </cell>
          <cell r="C12127">
            <v>44315</v>
          </cell>
        </row>
        <row r="12128">
          <cell r="A12128" t="str">
            <v>AMBUJACEM21APR265CE</v>
          </cell>
          <cell r="B12128">
            <v>17774338</v>
          </cell>
          <cell r="C12128">
            <v>44315</v>
          </cell>
        </row>
        <row r="12129">
          <cell r="A12129" t="str">
            <v>AMBUJACEM21APR265PE</v>
          </cell>
          <cell r="B12129">
            <v>17774594</v>
          </cell>
          <cell r="C12129">
            <v>44315</v>
          </cell>
        </row>
        <row r="12130">
          <cell r="A12130" t="str">
            <v>AMBUJACEM21APR270CE</v>
          </cell>
          <cell r="B12130">
            <v>17774850</v>
          </cell>
          <cell r="C12130">
            <v>44315</v>
          </cell>
        </row>
        <row r="12131">
          <cell r="A12131" t="str">
            <v>AMBUJACEM21APR270PE</v>
          </cell>
          <cell r="B12131">
            <v>17775106</v>
          </cell>
          <cell r="C12131">
            <v>44315</v>
          </cell>
        </row>
        <row r="12132">
          <cell r="A12132" t="str">
            <v>AMBUJACEM21APR275CE</v>
          </cell>
          <cell r="B12132">
            <v>17775362</v>
          </cell>
          <cell r="C12132">
            <v>44315</v>
          </cell>
        </row>
        <row r="12133">
          <cell r="A12133" t="str">
            <v>AMBUJACEM21APR275PE</v>
          </cell>
          <cell r="B12133">
            <v>17775618</v>
          </cell>
          <cell r="C12133">
            <v>44315</v>
          </cell>
        </row>
        <row r="12134">
          <cell r="A12134" t="str">
            <v>AMBUJACEM21APR280CE</v>
          </cell>
          <cell r="B12134">
            <v>17775874</v>
          </cell>
          <cell r="C12134">
            <v>44315</v>
          </cell>
        </row>
        <row r="12135">
          <cell r="A12135" t="str">
            <v>AMBUJACEM21APR280PE</v>
          </cell>
          <cell r="B12135">
            <v>17776130</v>
          </cell>
          <cell r="C12135">
            <v>44315</v>
          </cell>
        </row>
        <row r="12136">
          <cell r="A12136" t="str">
            <v>AMBUJACEM21APR285CE</v>
          </cell>
          <cell r="B12136">
            <v>17776386</v>
          </cell>
          <cell r="C12136">
            <v>44315</v>
          </cell>
        </row>
        <row r="12137">
          <cell r="A12137" t="str">
            <v>AMBUJACEM21APR285PE</v>
          </cell>
          <cell r="B12137">
            <v>17776642</v>
          </cell>
          <cell r="C12137">
            <v>44315</v>
          </cell>
        </row>
        <row r="12138">
          <cell r="A12138" t="str">
            <v>AMBUJACEM21APR290CE</v>
          </cell>
          <cell r="B12138">
            <v>17776898</v>
          </cell>
          <cell r="C12138">
            <v>44315</v>
          </cell>
        </row>
        <row r="12139">
          <cell r="A12139" t="str">
            <v>AMBUJACEM21APR290PE</v>
          </cell>
          <cell r="B12139">
            <v>17777154</v>
          </cell>
          <cell r="C12139">
            <v>44315</v>
          </cell>
        </row>
        <row r="12140">
          <cell r="A12140" t="str">
            <v>AMBUJACEM21APR295CE</v>
          </cell>
          <cell r="B12140">
            <v>17777410</v>
          </cell>
          <cell r="C12140">
            <v>44315</v>
          </cell>
        </row>
        <row r="12141">
          <cell r="A12141" t="str">
            <v>AMBUJACEM21APR295PE</v>
          </cell>
          <cell r="B12141">
            <v>17777666</v>
          </cell>
          <cell r="C12141">
            <v>44315</v>
          </cell>
        </row>
        <row r="12142">
          <cell r="A12142" t="str">
            <v>AMBUJACEM21APR300CE</v>
          </cell>
          <cell r="B12142">
            <v>17777922</v>
          </cell>
          <cell r="C12142">
            <v>44315</v>
          </cell>
        </row>
        <row r="12143">
          <cell r="A12143" t="str">
            <v>AMBUJACEM21APR300PE</v>
          </cell>
          <cell r="B12143">
            <v>17778178</v>
          </cell>
          <cell r="C12143">
            <v>44315</v>
          </cell>
        </row>
        <row r="12144">
          <cell r="A12144" t="str">
            <v>AMBUJACEM21APR305CE</v>
          </cell>
          <cell r="B12144">
            <v>17778434</v>
          </cell>
          <cell r="C12144">
            <v>44315</v>
          </cell>
        </row>
        <row r="12145">
          <cell r="A12145" t="str">
            <v>AMBUJACEM21APR305PE</v>
          </cell>
          <cell r="B12145">
            <v>17781762</v>
          </cell>
          <cell r="C12145">
            <v>44315</v>
          </cell>
        </row>
        <row r="12146">
          <cell r="A12146" t="str">
            <v>AMBUJACEM21APR310CE</v>
          </cell>
          <cell r="B12146">
            <v>17782018</v>
          </cell>
          <cell r="C12146">
            <v>44315</v>
          </cell>
        </row>
        <row r="12147">
          <cell r="A12147" t="str">
            <v>AMBUJACEM21APR310PE</v>
          </cell>
          <cell r="B12147">
            <v>17782274</v>
          </cell>
          <cell r="C12147">
            <v>44315</v>
          </cell>
        </row>
        <row r="12148">
          <cell r="A12148" t="str">
            <v>AMBUJACEM21APR315CE</v>
          </cell>
          <cell r="B12148">
            <v>17782530</v>
          </cell>
          <cell r="C12148">
            <v>44315</v>
          </cell>
        </row>
        <row r="12149">
          <cell r="A12149" t="str">
            <v>AMBUJACEM21APR315PE</v>
          </cell>
          <cell r="B12149">
            <v>17782786</v>
          </cell>
          <cell r="C12149">
            <v>44315</v>
          </cell>
        </row>
        <row r="12150">
          <cell r="A12150" t="str">
            <v>AMBUJACEM21APR320CE</v>
          </cell>
          <cell r="B12150">
            <v>17783042</v>
          </cell>
          <cell r="C12150">
            <v>44315</v>
          </cell>
        </row>
        <row r="12151">
          <cell r="A12151" t="str">
            <v>AMBUJACEM21APR320PE</v>
          </cell>
          <cell r="B12151">
            <v>17783298</v>
          </cell>
          <cell r="C12151">
            <v>44315</v>
          </cell>
        </row>
        <row r="12152">
          <cell r="A12152" t="str">
            <v>AMBUJACEM21APR325CE</v>
          </cell>
          <cell r="B12152">
            <v>17783554</v>
          </cell>
          <cell r="C12152">
            <v>44315</v>
          </cell>
        </row>
        <row r="12153">
          <cell r="A12153" t="str">
            <v>AMBUJACEM21APR325PE</v>
          </cell>
          <cell r="B12153">
            <v>17783810</v>
          </cell>
          <cell r="C12153">
            <v>44315</v>
          </cell>
        </row>
        <row r="12154">
          <cell r="A12154" t="str">
            <v>AMBUJACEM21APR330CE</v>
          </cell>
          <cell r="B12154">
            <v>17784066</v>
          </cell>
          <cell r="C12154">
            <v>44315</v>
          </cell>
        </row>
        <row r="12155">
          <cell r="A12155" t="str">
            <v>AMBUJACEM21APR330PE</v>
          </cell>
          <cell r="B12155">
            <v>17784322</v>
          </cell>
          <cell r="C12155">
            <v>44315</v>
          </cell>
        </row>
        <row r="12156">
          <cell r="A12156" t="str">
            <v>AMBUJACEM21APR335CE</v>
          </cell>
          <cell r="B12156">
            <v>17784578</v>
          </cell>
          <cell r="C12156">
            <v>44315</v>
          </cell>
        </row>
        <row r="12157">
          <cell r="A12157" t="str">
            <v>AMBUJACEM21APR335PE</v>
          </cell>
          <cell r="B12157">
            <v>17784834</v>
          </cell>
          <cell r="C12157">
            <v>44315</v>
          </cell>
        </row>
        <row r="12158">
          <cell r="A12158" t="str">
            <v>APOLLOHOSP21FEB1620CE</v>
          </cell>
          <cell r="B12158">
            <v>17437954</v>
          </cell>
          <cell r="C12158">
            <v>44252</v>
          </cell>
        </row>
        <row r="12159">
          <cell r="A12159" t="str">
            <v>APOLLOHOSP21FEB1620PE</v>
          </cell>
          <cell r="B12159">
            <v>17438210</v>
          </cell>
          <cell r="C12159">
            <v>44252</v>
          </cell>
        </row>
        <row r="12160">
          <cell r="A12160" t="str">
            <v>APOLLOHOSP21FEB1640CE</v>
          </cell>
          <cell r="B12160">
            <v>17438466</v>
          </cell>
          <cell r="C12160">
            <v>44252</v>
          </cell>
        </row>
        <row r="12161">
          <cell r="A12161" t="str">
            <v>APOLLOHOSP21FEB1640PE</v>
          </cell>
          <cell r="B12161">
            <v>17438722</v>
          </cell>
          <cell r="C12161">
            <v>44252</v>
          </cell>
        </row>
        <row r="12162">
          <cell r="A12162" t="str">
            <v>APOLLOHOSP21FEB1660CE</v>
          </cell>
          <cell r="B12162">
            <v>17438978</v>
          </cell>
          <cell r="C12162">
            <v>44252</v>
          </cell>
        </row>
        <row r="12163">
          <cell r="A12163" t="str">
            <v>APOLLOHOSP21FEB1660PE</v>
          </cell>
          <cell r="B12163">
            <v>17439234</v>
          </cell>
          <cell r="C12163">
            <v>44252</v>
          </cell>
        </row>
        <row r="12164">
          <cell r="A12164" t="str">
            <v>APOLLOHOSP21FEB1680CE</v>
          </cell>
          <cell r="B12164">
            <v>17439490</v>
          </cell>
          <cell r="C12164">
            <v>44252</v>
          </cell>
        </row>
        <row r="12165">
          <cell r="A12165" t="str">
            <v>APOLLOHOSP21FEB1680PE</v>
          </cell>
          <cell r="B12165">
            <v>17439746</v>
          </cell>
          <cell r="C12165">
            <v>44252</v>
          </cell>
        </row>
        <row r="12166">
          <cell r="A12166" t="str">
            <v>APOLLOHOSP21FEB1700CE</v>
          </cell>
          <cell r="B12166">
            <v>17440002</v>
          </cell>
          <cell r="C12166">
            <v>44252</v>
          </cell>
        </row>
        <row r="12167">
          <cell r="A12167" t="str">
            <v>APOLLOHOSP21FEB1700PE</v>
          </cell>
          <cell r="B12167">
            <v>17440258</v>
          </cell>
          <cell r="C12167">
            <v>44252</v>
          </cell>
        </row>
        <row r="12168">
          <cell r="A12168" t="str">
            <v>APOLLOHOSP21FEB1720CE</v>
          </cell>
          <cell r="B12168">
            <v>17440514</v>
          </cell>
          <cell r="C12168">
            <v>44252</v>
          </cell>
        </row>
        <row r="12169">
          <cell r="A12169" t="str">
            <v>APOLLOHOSP21FEB1720PE</v>
          </cell>
          <cell r="B12169">
            <v>17440770</v>
          </cell>
          <cell r="C12169">
            <v>44252</v>
          </cell>
        </row>
        <row r="12170">
          <cell r="A12170" t="str">
            <v>APOLLOHOSP21FEB1740CE</v>
          </cell>
          <cell r="B12170">
            <v>17441026</v>
          </cell>
          <cell r="C12170">
            <v>44252</v>
          </cell>
        </row>
        <row r="12171">
          <cell r="A12171" t="str">
            <v>APOLLOHOSP21FEB1740PE</v>
          </cell>
          <cell r="B12171">
            <v>17441282</v>
          </cell>
          <cell r="C12171">
            <v>44252</v>
          </cell>
        </row>
        <row r="12172">
          <cell r="A12172" t="str">
            <v>APOLLOHOSP21FEB1760CE</v>
          </cell>
          <cell r="B12172">
            <v>17441538</v>
          </cell>
          <cell r="C12172">
            <v>44252</v>
          </cell>
        </row>
        <row r="12173">
          <cell r="A12173" t="str">
            <v>APOLLOHOSP21FEB1760PE</v>
          </cell>
          <cell r="B12173">
            <v>17442306</v>
          </cell>
          <cell r="C12173">
            <v>44252</v>
          </cell>
        </row>
        <row r="12174">
          <cell r="A12174" t="str">
            <v>APOLLOHOSP21FEB1780CE</v>
          </cell>
          <cell r="B12174">
            <v>17442562</v>
          </cell>
          <cell r="C12174">
            <v>44252</v>
          </cell>
        </row>
        <row r="12175">
          <cell r="A12175" t="str">
            <v>APOLLOHOSP21FEB1780PE</v>
          </cell>
          <cell r="B12175">
            <v>17442818</v>
          </cell>
          <cell r="C12175">
            <v>44252</v>
          </cell>
        </row>
        <row r="12176">
          <cell r="A12176" t="str">
            <v>APOLLOHOSP21FEB1800CE</v>
          </cell>
          <cell r="B12176">
            <v>17443074</v>
          </cell>
          <cell r="C12176">
            <v>44252</v>
          </cell>
        </row>
        <row r="12177">
          <cell r="A12177" t="str">
            <v>APOLLOHOSP21FEB1800PE</v>
          </cell>
          <cell r="B12177">
            <v>17443586</v>
          </cell>
          <cell r="C12177">
            <v>44252</v>
          </cell>
        </row>
        <row r="12178">
          <cell r="A12178" t="str">
            <v>APOLLOHOSP21FEB1820CE</v>
          </cell>
          <cell r="B12178">
            <v>17443842</v>
          </cell>
          <cell r="C12178">
            <v>44252</v>
          </cell>
        </row>
        <row r="12179">
          <cell r="A12179" t="str">
            <v>APOLLOHOSP21FEB1820PE</v>
          </cell>
          <cell r="B12179">
            <v>17444098</v>
          </cell>
          <cell r="C12179">
            <v>44252</v>
          </cell>
        </row>
        <row r="12180">
          <cell r="A12180" t="str">
            <v>APOLLOHOSP21FEB1840CE</v>
          </cell>
          <cell r="B12180">
            <v>17444354</v>
          </cell>
          <cell r="C12180">
            <v>44252</v>
          </cell>
        </row>
        <row r="12181">
          <cell r="A12181" t="str">
            <v>APOLLOHOSP21FEB1840PE</v>
          </cell>
          <cell r="B12181">
            <v>17444610</v>
          </cell>
          <cell r="C12181">
            <v>44252</v>
          </cell>
        </row>
        <row r="12182">
          <cell r="A12182" t="str">
            <v>APOLLOHOSP21FEB1860CE</v>
          </cell>
          <cell r="B12182">
            <v>17444866</v>
          </cell>
          <cell r="C12182">
            <v>44252</v>
          </cell>
        </row>
        <row r="12183">
          <cell r="A12183" t="str">
            <v>APOLLOHOSP21FEB1860PE</v>
          </cell>
          <cell r="B12183">
            <v>17445122</v>
          </cell>
          <cell r="C12183">
            <v>44252</v>
          </cell>
        </row>
        <row r="12184">
          <cell r="A12184" t="str">
            <v>APOLLOHOSP21FEB1880CE</v>
          </cell>
          <cell r="B12184">
            <v>17445378</v>
          </cell>
          <cell r="C12184">
            <v>44252</v>
          </cell>
        </row>
        <row r="12185">
          <cell r="A12185" t="str">
            <v>APOLLOHOSP21FEB1880PE</v>
          </cell>
          <cell r="B12185">
            <v>17445634</v>
          </cell>
          <cell r="C12185">
            <v>44252</v>
          </cell>
        </row>
        <row r="12186">
          <cell r="A12186" t="str">
            <v>APOLLOHOSP21FEB1900CE</v>
          </cell>
          <cell r="B12186">
            <v>17448194</v>
          </cell>
          <cell r="C12186">
            <v>44252</v>
          </cell>
        </row>
        <row r="12187">
          <cell r="A12187" t="str">
            <v>APOLLOHOSP21FEB1900PE</v>
          </cell>
          <cell r="B12187">
            <v>17448450</v>
          </cell>
          <cell r="C12187">
            <v>44252</v>
          </cell>
        </row>
        <row r="12188">
          <cell r="A12188" t="str">
            <v>APOLLOHOSP21FEB1920CE</v>
          </cell>
          <cell r="B12188">
            <v>17448962</v>
          </cell>
          <cell r="C12188">
            <v>44252</v>
          </cell>
        </row>
        <row r="12189">
          <cell r="A12189" t="str">
            <v>APOLLOHOSP21FEB1920PE</v>
          </cell>
          <cell r="B12189">
            <v>17449218</v>
          </cell>
          <cell r="C12189">
            <v>44252</v>
          </cell>
        </row>
        <row r="12190">
          <cell r="A12190" t="str">
            <v>APOLLOHOSP21FEB1940CE</v>
          </cell>
          <cell r="B12190">
            <v>17449474</v>
          </cell>
          <cell r="C12190">
            <v>44252</v>
          </cell>
        </row>
        <row r="12191">
          <cell r="A12191" t="str">
            <v>APOLLOHOSP21FEB1940PE</v>
          </cell>
          <cell r="B12191">
            <v>17472002</v>
          </cell>
          <cell r="C12191">
            <v>44252</v>
          </cell>
        </row>
        <row r="12192">
          <cell r="A12192" t="str">
            <v>APOLLOHOSP21FEB1950CE</v>
          </cell>
          <cell r="B12192">
            <v>12935938</v>
          </cell>
          <cell r="C12192">
            <v>44252</v>
          </cell>
        </row>
        <row r="12193">
          <cell r="A12193" t="str">
            <v>APOLLOHOSP21FEB1950PE</v>
          </cell>
          <cell r="B12193">
            <v>12936194</v>
          </cell>
          <cell r="C12193">
            <v>44252</v>
          </cell>
        </row>
        <row r="12194">
          <cell r="A12194" t="str">
            <v>APOLLOHOSP21FEB1960CE</v>
          </cell>
          <cell r="B12194">
            <v>17472258</v>
          </cell>
          <cell r="C12194">
            <v>44252</v>
          </cell>
        </row>
        <row r="12195">
          <cell r="A12195" t="str">
            <v>APOLLOHOSP21FEB1960PE</v>
          </cell>
          <cell r="B12195">
            <v>17472514</v>
          </cell>
          <cell r="C12195">
            <v>44252</v>
          </cell>
        </row>
        <row r="12196">
          <cell r="A12196" t="str">
            <v>APOLLOHOSP21FEB1980CE</v>
          </cell>
          <cell r="B12196">
            <v>17472770</v>
          </cell>
          <cell r="C12196">
            <v>44252</v>
          </cell>
        </row>
        <row r="12197">
          <cell r="A12197" t="str">
            <v>APOLLOHOSP21FEB1980PE</v>
          </cell>
          <cell r="B12197">
            <v>17474306</v>
          </cell>
          <cell r="C12197">
            <v>44252</v>
          </cell>
        </row>
        <row r="12198">
          <cell r="A12198" t="str">
            <v>APOLLOHOSP21FEB2000CE</v>
          </cell>
          <cell r="B12198">
            <v>17474562</v>
          </cell>
          <cell r="C12198">
            <v>44252</v>
          </cell>
        </row>
        <row r="12199">
          <cell r="A12199" t="str">
            <v>APOLLOHOSP21FEB2000PE</v>
          </cell>
          <cell r="B12199">
            <v>17474818</v>
          </cell>
          <cell r="C12199">
            <v>44252</v>
          </cell>
        </row>
        <row r="12200">
          <cell r="A12200" t="str">
            <v>APOLLOHOSP21FEB2020CE</v>
          </cell>
          <cell r="B12200">
            <v>17475074</v>
          </cell>
          <cell r="C12200">
            <v>44252</v>
          </cell>
        </row>
        <row r="12201">
          <cell r="A12201" t="str">
            <v>APOLLOHOSP21FEB2020PE</v>
          </cell>
          <cell r="B12201">
            <v>17475330</v>
          </cell>
          <cell r="C12201">
            <v>44252</v>
          </cell>
        </row>
        <row r="12202">
          <cell r="A12202" t="str">
            <v>APOLLOHOSP21FEB2040CE</v>
          </cell>
          <cell r="B12202">
            <v>17476098</v>
          </cell>
          <cell r="C12202">
            <v>44252</v>
          </cell>
        </row>
        <row r="12203">
          <cell r="A12203" t="str">
            <v>APOLLOHOSP21FEB2040PE</v>
          </cell>
          <cell r="B12203">
            <v>17505026</v>
          </cell>
          <cell r="C12203">
            <v>44252</v>
          </cell>
        </row>
        <row r="12204">
          <cell r="A12204" t="str">
            <v>APOLLOHOSP21FEB2050CE</v>
          </cell>
          <cell r="B12204">
            <v>12936450</v>
          </cell>
          <cell r="C12204">
            <v>44252</v>
          </cell>
        </row>
        <row r="12205">
          <cell r="A12205" t="str">
            <v>APOLLOHOSP21FEB2050PE</v>
          </cell>
          <cell r="B12205">
            <v>12936706</v>
          </cell>
          <cell r="C12205">
            <v>44252</v>
          </cell>
        </row>
        <row r="12206">
          <cell r="A12206" t="str">
            <v>APOLLOHOSP21FEB2060CE</v>
          </cell>
          <cell r="B12206">
            <v>17505282</v>
          </cell>
          <cell r="C12206">
            <v>44252</v>
          </cell>
        </row>
        <row r="12207">
          <cell r="A12207" t="str">
            <v>APOLLOHOSP21FEB2060PE</v>
          </cell>
          <cell r="B12207">
            <v>17505538</v>
          </cell>
          <cell r="C12207">
            <v>44252</v>
          </cell>
        </row>
        <row r="12208">
          <cell r="A12208" t="str">
            <v>APOLLOHOSP21FEB2080CE</v>
          </cell>
          <cell r="B12208">
            <v>17505794</v>
          </cell>
          <cell r="C12208">
            <v>44252</v>
          </cell>
        </row>
        <row r="12209">
          <cell r="A12209" t="str">
            <v>APOLLOHOSP21FEB2080PE</v>
          </cell>
          <cell r="B12209">
            <v>17506050</v>
          </cell>
          <cell r="C12209">
            <v>44252</v>
          </cell>
        </row>
        <row r="12210">
          <cell r="A12210" t="str">
            <v>APOLLOHOSP21FEB2100CE</v>
          </cell>
          <cell r="B12210">
            <v>17506306</v>
          </cell>
          <cell r="C12210">
            <v>44252</v>
          </cell>
        </row>
        <row r="12211">
          <cell r="A12211" t="str">
            <v>APOLLOHOSP21FEB2100PE</v>
          </cell>
          <cell r="B12211">
            <v>17506562</v>
          </cell>
          <cell r="C12211">
            <v>44252</v>
          </cell>
        </row>
        <row r="12212">
          <cell r="A12212" t="str">
            <v>APOLLOHOSP21FEB2120CE</v>
          </cell>
          <cell r="B12212">
            <v>17507586</v>
          </cell>
          <cell r="C12212">
            <v>44252</v>
          </cell>
        </row>
        <row r="12213">
          <cell r="A12213" t="str">
            <v>APOLLOHOSP21FEB2120PE</v>
          </cell>
          <cell r="B12213">
            <v>17507842</v>
          </cell>
          <cell r="C12213">
            <v>44252</v>
          </cell>
        </row>
        <row r="12214">
          <cell r="A12214" t="str">
            <v>APOLLOHOSP21FEB2140CE</v>
          </cell>
          <cell r="B12214">
            <v>17508098</v>
          </cell>
          <cell r="C12214">
            <v>44252</v>
          </cell>
        </row>
        <row r="12215">
          <cell r="A12215" t="str">
            <v>APOLLOHOSP21FEB2140PE</v>
          </cell>
          <cell r="B12215">
            <v>17508354</v>
          </cell>
          <cell r="C12215">
            <v>44252</v>
          </cell>
        </row>
        <row r="12216">
          <cell r="A12216" t="str">
            <v>APOLLOHOSP21FEB2150CE</v>
          </cell>
          <cell r="B12216">
            <v>12936962</v>
          </cell>
          <cell r="C12216">
            <v>44252</v>
          </cell>
        </row>
        <row r="12217">
          <cell r="A12217" t="str">
            <v>APOLLOHOSP21FEB2150PE</v>
          </cell>
          <cell r="B12217">
            <v>12937218</v>
          </cell>
          <cell r="C12217">
            <v>44252</v>
          </cell>
        </row>
        <row r="12218">
          <cell r="A12218" t="str">
            <v>APOLLOHOSP21FEB2160CE</v>
          </cell>
          <cell r="B12218">
            <v>17508610</v>
          </cell>
          <cell r="C12218">
            <v>44252</v>
          </cell>
        </row>
        <row r="12219">
          <cell r="A12219" t="str">
            <v>APOLLOHOSP21FEB2160PE</v>
          </cell>
          <cell r="B12219">
            <v>17508866</v>
          </cell>
          <cell r="C12219">
            <v>44252</v>
          </cell>
        </row>
        <row r="12220">
          <cell r="A12220" t="str">
            <v>APOLLOHOSP21FEB2180CE</v>
          </cell>
          <cell r="B12220">
            <v>17509122</v>
          </cell>
          <cell r="C12220">
            <v>44252</v>
          </cell>
        </row>
        <row r="12221">
          <cell r="A12221" t="str">
            <v>APOLLOHOSP21FEB2180PE</v>
          </cell>
          <cell r="B12221">
            <v>17509378</v>
          </cell>
          <cell r="C12221">
            <v>44252</v>
          </cell>
        </row>
        <row r="12222">
          <cell r="A12222" t="str">
            <v>APOLLOHOSP21FEB2200CE</v>
          </cell>
          <cell r="B12222">
            <v>17509634</v>
          </cell>
          <cell r="C12222">
            <v>44252</v>
          </cell>
        </row>
        <row r="12223">
          <cell r="A12223" t="str">
            <v>APOLLOHOSP21FEB2200PE</v>
          </cell>
          <cell r="B12223">
            <v>17509890</v>
          </cell>
          <cell r="C12223">
            <v>44252</v>
          </cell>
        </row>
        <row r="12224">
          <cell r="A12224" t="str">
            <v>APOLLOHOSP21FEB2220CE</v>
          </cell>
          <cell r="B12224">
            <v>17510146</v>
          </cell>
          <cell r="C12224">
            <v>44252</v>
          </cell>
        </row>
        <row r="12225">
          <cell r="A12225" t="str">
            <v>APOLLOHOSP21FEB2220PE</v>
          </cell>
          <cell r="B12225">
            <v>17510402</v>
          </cell>
          <cell r="C12225">
            <v>44252</v>
          </cell>
        </row>
        <row r="12226">
          <cell r="A12226" t="str">
            <v>APOLLOHOSP21FEB2240CE</v>
          </cell>
          <cell r="B12226">
            <v>17510658</v>
          </cell>
          <cell r="C12226">
            <v>44252</v>
          </cell>
        </row>
        <row r="12227">
          <cell r="A12227" t="str">
            <v>APOLLOHOSP21FEB2240PE</v>
          </cell>
          <cell r="B12227">
            <v>17510914</v>
          </cell>
          <cell r="C12227">
            <v>44252</v>
          </cell>
        </row>
        <row r="12228">
          <cell r="A12228" t="str">
            <v>APOLLOHOSP21FEB2250CE</v>
          </cell>
          <cell r="B12228">
            <v>12937474</v>
          </cell>
          <cell r="C12228">
            <v>44252</v>
          </cell>
        </row>
        <row r="12229">
          <cell r="A12229" t="str">
            <v>APOLLOHOSP21FEB2250PE</v>
          </cell>
          <cell r="B12229">
            <v>12937730</v>
          </cell>
          <cell r="C12229">
            <v>44252</v>
          </cell>
        </row>
        <row r="12230">
          <cell r="A12230" t="str">
            <v>APOLLOHOSP21FEB2260CE</v>
          </cell>
          <cell r="B12230">
            <v>17511170</v>
          </cell>
          <cell r="C12230">
            <v>44252</v>
          </cell>
        </row>
        <row r="12231">
          <cell r="A12231" t="str">
            <v>APOLLOHOSP21FEB2260PE</v>
          </cell>
          <cell r="B12231">
            <v>17511426</v>
          </cell>
          <cell r="C12231">
            <v>44252</v>
          </cell>
        </row>
        <row r="12232">
          <cell r="A12232" t="str">
            <v>APOLLOHOSP21FEB2280CE</v>
          </cell>
          <cell r="B12232">
            <v>17511682</v>
          </cell>
          <cell r="C12232">
            <v>44252</v>
          </cell>
        </row>
        <row r="12233">
          <cell r="A12233" t="str">
            <v>APOLLOHOSP21FEB2280PE</v>
          </cell>
          <cell r="B12233">
            <v>17511938</v>
          </cell>
          <cell r="C12233">
            <v>44252</v>
          </cell>
        </row>
        <row r="12234">
          <cell r="A12234" t="str">
            <v>APOLLOHOSP21FEB2300CE</v>
          </cell>
          <cell r="B12234">
            <v>17512194</v>
          </cell>
          <cell r="C12234">
            <v>44252</v>
          </cell>
        </row>
        <row r="12235">
          <cell r="A12235" t="str">
            <v>APOLLOHOSP21FEB2300PE</v>
          </cell>
          <cell r="B12235">
            <v>17512450</v>
          </cell>
          <cell r="C12235">
            <v>44252</v>
          </cell>
        </row>
        <row r="12236">
          <cell r="A12236" t="str">
            <v>APOLLOHOSP21FEB2320CE</v>
          </cell>
          <cell r="B12236">
            <v>17512706</v>
          </cell>
          <cell r="C12236">
            <v>44252</v>
          </cell>
        </row>
        <row r="12237">
          <cell r="A12237" t="str">
            <v>APOLLOHOSP21FEB2320PE</v>
          </cell>
          <cell r="B12237">
            <v>17512962</v>
          </cell>
          <cell r="C12237">
            <v>44252</v>
          </cell>
        </row>
        <row r="12238">
          <cell r="A12238" t="str">
            <v>APOLLOHOSP21FEB2340CE</v>
          </cell>
          <cell r="B12238">
            <v>17515778</v>
          </cell>
          <cell r="C12238">
            <v>44252</v>
          </cell>
        </row>
        <row r="12239">
          <cell r="A12239" t="str">
            <v>APOLLOHOSP21FEB2340PE</v>
          </cell>
          <cell r="B12239">
            <v>17516034</v>
          </cell>
          <cell r="C12239">
            <v>44252</v>
          </cell>
        </row>
        <row r="12240">
          <cell r="A12240" t="str">
            <v>APOLLOHOSP21FEB2350CE</v>
          </cell>
          <cell r="B12240">
            <v>12937986</v>
          </cell>
          <cell r="C12240">
            <v>44252</v>
          </cell>
        </row>
        <row r="12241">
          <cell r="A12241" t="str">
            <v>APOLLOHOSP21FEB2350PE</v>
          </cell>
          <cell r="B12241">
            <v>12938242</v>
          </cell>
          <cell r="C12241">
            <v>44252</v>
          </cell>
        </row>
        <row r="12242">
          <cell r="A12242" t="str">
            <v>APOLLOHOSP21FEB2360CE</v>
          </cell>
          <cell r="B12242">
            <v>17516290</v>
          </cell>
          <cell r="C12242">
            <v>44252</v>
          </cell>
        </row>
        <row r="12243">
          <cell r="A12243" t="str">
            <v>APOLLOHOSP21FEB2360PE</v>
          </cell>
          <cell r="B12243">
            <v>17516546</v>
          </cell>
          <cell r="C12243">
            <v>44252</v>
          </cell>
        </row>
        <row r="12244">
          <cell r="A12244" t="str">
            <v>APOLLOHOSP21FEB2380CE</v>
          </cell>
          <cell r="B12244">
            <v>17516802</v>
          </cell>
          <cell r="C12244">
            <v>44252</v>
          </cell>
        </row>
        <row r="12245">
          <cell r="A12245" t="str">
            <v>APOLLOHOSP21FEB2380PE</v>
          </cell>
          <cell r="B12245">
            <v>17517058</v>
          </cell>
          <cell r="C12245">
            <v>44252</v>
          </cell>
        </row>
        <row r="12246">
          <cell r="A12246" t="str">
            <v>APOLLOHOSP21FEB2400CE</v>
          </cell>
          <cell r="B12246">
            <v>17517314</v>
          </cell>
          <cell r="C12246">
            <v>44252</v>
          </cell>
        </row>
        <row r="12247">
          <cell r="A12247" t="str">
            <v>APOLLOHOSP21FEB2400PE</v>
          </cell>
          <cell r="B12247">
            <v>17517570</v>
          </cell>
          <cell r="C12247">
            <v>44252</v>
          </cell>
        </row>
        <row r="12248">
          <cell r="A12248" t="str">
            <v>APOLLOHOSP21FEB2420CE</v>
          </cell>
          <cell r="B12248">
            <v>17517826</v>
          </cell>
          <cell r="C12248">
            <v>44252</v>
          </cell>
        </row>
        <row r="12249">
          <cell r="A12249" t="str">
            <v>APOLLOHOSP21FEB2420PE</v>
          </cell>
          <cell r="B12249">
            <v>17518082</v>
          </cell>
          <cell r="C12249">
            <v>44252</v>
          </cell>
        </row>
        <row r="12250">
          <cell r="A12250" t="str">
            <v>APOLLOHOSP21FEB2440CE</v>
          </cell>
          <cell r="B12250">
            <v>17518338</v>
          </cell>
          <cell r="C12250">
            <v>44252</v>
          </cell>
        </row>
        <row r="12251">
          <cell r="A12251" t="str">
            <v>APOLLOHOSP21FEB2440PE</v>
          </cell>
          <cell r="B12251">
            <v>17518594</v>
          </cell>
          <cell r="C12251">
            <v>44252</v>
          </cell>
        </row>
        <row r="12252">
          <cell r="A12252" t="str">
            <v>APOLLOHOSP21FEB2450CE</v>
          </cell>
          <cell r="B12252">
            <v>12938498</v>
          </cell>
          <cell r="C12252">
            <v>44252</v>
          </cell>
        </row>
        <row r="12253">
          <cell r="A12253" t="str">
            <v>APOLLOHOSP21FEB2450PE</v>
          </cell>
          <cell r="B12253">
            <v>12938754</v>
          </cell>
          <cell r="C12253">
            <v>44252</v>
          </cell>
        </row>
        <row r="12254">
          <cell r="A12254" t="str">
            <v>APOLLOHOSP21FEB2460CE</v>
          </cell>
          <cell r="B12254">
            <v>17518850</v>
          </cell>
          <cell r="C12254">
            <v>44252</v>
          </cell>
        </row>
        <row r="12255">
          <cell r="A12255" t="str">
            <v>APOLLOHOSP21FEB2460PE</v>
          </cell>
          <cell r="B12255">
            <v>17519106</v>
          </cell>
          <cell r="C12255">
            <v>44252</v>
          </cell>
        </row>
        <row r="12256">
          <cell r="A12256" t="str">
            <v>APOLLOHOSP21FEB2480CE</v>
          </cell>
          <cell r="B12256">
            <v>17519362</v>
          </cell>
          <cell r="C12256">
            <v>44252</v>
          </cell>
        </row>
        <row r="12257">
          <cell r="A12257" t="str">
            <v>APOLLOHOSP21FEB2480PE</v>
          </cell>
          <cell r="B12257">
            <v>17519618</v>
          </cell>
          <cell r="C12257">
            <v>44252</v>
          </cell>
        </row>
        <row r="12258">
          <cell r="A12258" t="str">
            <v>APOLLOHOSP21FEB2500CE</v>
          </cell>
          <cell r="B12258">
            <v>17519874</v>
          </cell>
          <cell r="C12258">
            <v>44252</v>
          </cell>
        </row>
        <row r="12259">
          <cell r="A12259" t="str">
            <v>APOLLOHOSP21FEB2500PE</v>
          </cell>
          <cell r="B12259">
            <v>17520130</v>
          </cell>
          <cell r="C12259">
            <v>44252</v>
          </cell>
        </row>
        <row r="12260">
          <cell r="A12260" t="str">
            <v>APOLLOHOSP21FEB2520CE</v>
          </cell>
          <cell r="B12260">
            <v>17520386</v>
          </cell>
          <cell r="C12260">
            <v>44252</v>
          </cell>
        </row>
        <row r="12261">
          <cell r="A12261" t="str">
            <v>APOLLOHOSP21FEB2520PE</v>
          </cell>
          <cell r="B12261">
            <v>17526530</v>
          </cell>
          <cell r="C12261">
            <v>44252</v>
          </cell>
        </row>
        <row r="12262">
          <cell r="A12262" t="str">
            <v>APOLLOHOSP21FEB2540CE</v>
          </cell>
          <cell r="B12262">
            <v>17526786</v>
          </cell>
          <cell r="C12262">
            <v>44252</v>
          </cell>
        </row>
        <row r="12263">
          <cell r="A12263" t="str">
            <v>APOLLOHOSP21FEB2540PE</v>
          </cell>
          <cell r="B12263">
            <v>17574146</v>
          </cell>
          <cell r="C12263">
            <v>44252</v>
          </cell>
        </row>
        <row r="12264">
          <cell r="A12264" t="str">
            <v>APOLLOHOSP21FEB2550CE</v>
          </cell>
          <cell r="B12264">
            <v>12939010</v>
          </cell>
          <cell r="C12264">
            <v>44252</v>
          </cell>
        </row>
        <row r="12265">
          <cell r="A12265" t="str">
            <v>APOLLOHOSP21FEB2550PE</v>
          </cell>
          <cell r="B12265">
            <v>12939266</v>
          </cell>
          <cell r="C12265">
            <v>44252</v>
          </cell>
        </row>
        <row r="12266">
          <cell r="A12266" t="str">
            <v>APOLLOHOSP21FEB2560CE</v>
          </cell>
          <cell r="B12266">
            <v>17574402</v>
          </cell>
          <cell r="C12266">
            <v>44252</v>
          </cell>
        </row>
        <row r="12267">
          <cell r="A12267" t="str">
            <v>APOLLOHOSP21FEB2560PE</v>
          </cell>
          <cell r="B12267">
            <v>17576706</v>
          </cell>
          <cell r="C12267">
            <v>44252</v>
          </cell>
        </row>
        <row r="12268">
          <cell r="A12268" t="str">
            <v>APOLLOHOSP21FEB2580CE</v>
          </cell>
          <cell r="B12268">
            <v>17576962</v>
          </cell>
          <cell r="C12268">
            <v>44252</v>
          </cell>
        </row>
        <row r="12269">
          <cell r="A12269" t="str">
            <v>APOLLOHOSP21FEB2580PE</v>
          </cell>
          <cell r="B12269">
            <v>17613826</v>
          </cell>
          <cell r="C12269">
            <v>44252</v>
          </cell>
        </row>
        <row r="12270">
          <cell r="A12270" t="str">
            <v>APOLLOHOSP21FEB2600CE</v>
          </cell>
          <cell r="B12270">
            <v>17614082</v>
          </cell>
          <cell r="C12270">
            <v>44252</v>
          </cell>
        </row>
        <row r="12271">
          <cell r="A12271" t="str">
            <v>APOLLOHOSP21FEB2600PE</v>
          </cell>
          <cell r="B12271">
            <v>17614338</v>
          </cell>
          <cell r="C12271">
            <v>44252</v>
          </cell>
        </row>
        <row r="12272">
          <cell r="A12272" t="str">
            <v>APOLLOHOSP21FEB2620CE</v>
          </cell>
          <cell r="B12272">
            <v>17614594</v>
          </cell>
          <cell r="C12272">
            <v>44252</v>
          </cell>
        </row>
        <row r="12273">
          <cell r="A12273" t="str">
            <v>APOLLOHOSP21FEB2620PE</v>
          </cell>
          <cell r="B12273">
            <v>17614850</v>
          </cell>
          <cell r="C12273">
            <v>44252</v>
          </cell>
        </row>
        <row r="12274">
          <cell r="A12274" t="str">
            <v>APOLLOHOSP21FEB2640CE</v>
          </cell>
          <cell r="B12274">
            <v>17615106</v>
          </cell>
          <cell r="C12274">
            <v>44252</v>
          </cell>
        </row>
        <row r="12275">
          <cell r="A12275" t="str">
            <v>APOLLOHOSP21FEB2640PE</v>
          </cell>
          <cell r="B12275">
            <v>17615362</v>
          </cell>
          <cell r="C12275">
            <v>44252</v>
          </cell>
        </row>
        <row r="12276">
          <cell r="A12276" t="str">
            <v>APOLLOHOSP21FEB2650CE</v>
          </cell>
          <cell r="B12276">
            <v>12939522</v>
          </cell>
          <cell r="C12276">
            <v>44252</v>
          </cell>
        </row>
        <row r="12277">
          <cell r="A12277" t="str">
            <v>APOLLOHOSP21FEB2650PE</v>
          </cell>
          <cell r="B12277">
            <v>12939778</v>
          </cell>
          <cell r="C12277">
            <v>44252</v>
          </cell>
        </row>
        <row r="12278">
          <cell r="A12278" t="str">
            <v>APOLLOHOSP21FEB2660CE</v>
          </cell>
          <cell r="B12278">
            <v>17615618</v>
          </cell>
          <cell r="C12278">
            <v>44252</v>
          </cell>
        </row>
        <row r="12279">
          <cell r="A12279" t="str">
            <v>APOLLOHOSP21FEB2660PE</v>
          </cell>
          <cell r="B12279">
            <v>17615874</v>
          </cell>
          <cell r="C12279">
            <v>44252</v>
          </cell>
        </row>
        <row r="12280">
          <cell r="A12280" t="str">
            <v>APOLLOHOSP21FEB2680CE</v>
          </cell>
          <cell r="B12280">
            <v>17616130</v>
          </cell>
          <cell r="C12280">
            <v>44252</v>
          </cell>
        </row>
        <row r="12281">
          <cell r="A12281" t="str">
            <v>APOLLOHOSP21FEB2680PE</v>
          </cell>
          <cell r="B12281">
            <v>17616386</v>
          </cell>
          <cell r="C12281">
            <v>44252</v>
          </cell>
        </row>
        <row r="12282">
          <cell r="A12282" t="str">
            <v>APOLLOHOSP21FEB2700CE</v>
          </cell>
          <cell r="B12282">
            <v>17616642</v>
          </cell>
          <cell r="C12282">
            <v>44252</v>
          </cell>
        </row>
        <row r="12283">
          <cell r="A12283" t="str">
            <v>APOLLOHOSP21FEB2700PE</v>
          </cell>
          <cell r="B12283">
            <v>17616898</v>
          </cell>
          <cell r="C12283">
            <v>44252</v>
          </cell>
        </row>
        <row r="12284">
          <cell r="A12284" t="str">
            <v>APOLLOHOSP21FEB2720CE</v>
          </cell>
          <cell r="B12284">
            <v>17617154</v>
          </cell>
          <cell r="C12284">
            <v>44252</v>
          </cell>
        </row>
        <row r="12285">
          <cell r="A12285" t="str">
            <v>APOLLOHOSP21FEB2720PE</v>
          </cell>
          <cell r="B12285">
            <v>17617410</v>
          </cell>
          <cell r="C12285">
            <v>44252</v>
          </cell>
        </row>
        <row r="12286">
          <cell r="A12286" t="str">
            <v>APOLLOHOSP21FEB2740CE</v>
          </cell>
          <cell r="B12286">
            <v>17617666</v>
          </cell>
          <cell r="C12286">
            <v>44252</v>
          </cell>
        </row>
        <row r="12287">
          <cell r="A12287" t="str">
            <v>APOLLOHOSP21FEB2740PE</v>
          </cell>
          <cell r="B12287">
            <v>17617922</v>
          </cell>
          <cell r="C12287">
            <v>44252</v>
          </cell>
        </row>
        <row r="12288">
          <cell r="A12288" t="str">
            <v>APOLLOHOSP21FEB2750CE</v>
          </cell>
          <cell r="B12288">
            <v>12940034</v>
          </cell>
          <cell r="C12288">
            <v>44252</v>
          </cell>
        </row>
        <row r="12289">
          <cell r="A12289" t="str">
            <v>APOLLOHOSP21FEB2750PE</v>
          </cell>
          <cell r="B12289">
            <v>12940290</v>
          </cell>
          <cell r="C12289">
            <v>44252</v>
          </cell>
        </row>
        <row r="12290">
          <cell r="A12290" t="str">
            <v>APOLLOHOSP21FEB2760CE</v>
          </cell>
          <cell r="B12290">
            <v>17618690</v>
          </cell>
          <cell r="C12290">
            <v>44252</v>
          </cell>
        </row>
        <row r="12291">
          <cell r="A12291" t="str">
            <v>APOLLOHOSP21FEB2760PE</v>
          </cell>
          <cell r="B12291">
            <v>17618946</v>
          </cell>
          <cell r="C12291">
            <v>44252</v>
          </cell>
        </row>
        <row r="12292">
          <cell r="A12292" t="str">
            <v>APOLLOHOSP21FEB2780CE</v>
          </cell>
          <cell r="B12292">
            <v>17620482</v>
          </cell>
          <cell r="C12292">
            <v>44252</v>
          </cell>
        </row>
        <row r="12293">
          <cell r="A12293" t="str">
            <v>APOLLOHOSP21FEB2780PE</v>
          </cell>
          <cell r="B12293">
            <v>17620738</v>
          </cell>
          <cell r="C12293">
            <v>44252</v>
          </cell>
        </row>
        <row r="12294">
          <cell r="A12294" t="str">
            <v>APOLLOHOSP21FEB2800CE</v>
          </cell>
          <cell r="B12294">
            <v>17622530</v>
          </cell>
          <cell r="C12294">
            <v>44252</v>
          </cell>
        </row>
        <row r="12295">
          <cell r="A12295" t="str">
            <v>APOLLOHOSP21FEB2800PE</v>
          </cell>
          <cell r="B12295">
            <v>17622786</v>
          </cell>
          <cell r="C12295">
            <v>44252</v>
          </cell>
        </row>
        <row r="12296">
          <cell r="A12296" t="str">
            <v>APOLLOHOSP21FEB2850CE</v>
          </cell>
          <cell r="B12296">
            <v>12940546</v>
          </cell>
          <cell r="C12296">
            <v>44252</v>
          </cell>
        </row>
        <row r="12297">
          <cell r="A12297" t="str">
            <v>APOLLOHOSP21FEB2850PE</v>
          </cell>
          <cell r="B12297">
            <v>12940802</v>
          </cell>
          <cell r="C12297">
            <v>44252</v>
          </cell>
        </row>
        <row r="12298">
          <cell r="A12298" t="str">
            <v>APOLLOHOSP21FEB2900CE</v>
          </cell>
          <cell r="B12298">
            <v>17625090</v>
          </cell>
          <cell r="C12298">
            <v>44252</v>
          </cell>
        </row>
        <row r="12299">
          <cell r="A12299" t="str">
            <v>APOLLOHOSP21FEB2900PE</v>
          </cell>
          <cell r="B12299">
            <v>17625346</v>
          </cell>
          <cell r="C12299">
            <v>44252</v>
          </cell>
        </row>
        <row r="12300">
          <cell r="A12300" t="str">
            <v>APOLLOHOSP21FEB2950CE</v>
          </cell>
          <cell r="B12300">
            <v>12941058</v>
          </cell>
          <cell r="C12300">
            <v>44252</v>
          </cell>
        </row>
        <row r="12301">
          <cell r="A12301" t="str">
            <v>APOLLOHOSP21FEB2950PE</v>
          </cell>
          <cell r="B12301">
            <v>12941314</v>
          </cell>
          <cell r="C12301">
            <v>44252</v>
          </cell>
        </row>
        <row r="12302">
          <cell r="A12302" t="str">
            <v>APOLLOHOSP21FEB3000CE</v>
          </cell>
          <cell r="B12302">
            <v>8988418</v>
          </cell>
          <cell r="C12302">
            <v>44252</v>
          </cell>
        </row>
        <row r="12303">
          <cell r="A12303" t="str">
            <v>APOLLOHOSP21FEB3000PE</v>
          </cell>
          <cell r="B12303">
            <v>8990210</v>
          </cell>
          <cell r="C12303">
            <v>44252</v>
          </cell>
        </row>
        <row r="12304">
          <cell r="A12304" t="str">
            <v>APOLLOHOSP21FEB3050CE</v>
          </cell>
          <cell r="B12304">
            <v>12941570</v>
          </cell>
          <cell r="C12304">
            <v>44252</v>
          </cell>
        </row>
        <row r="12305">
          <cell r="A12305" t="str">
            <v>APOLLOHOSP21FEB3050PE</v>
          </cell>
          <cell r="B12305">
            <v>12941826</v>
          </cell>
          <cell r="C12305">
            <v>44252</v>
          </cell>
        </row>
        <row r="12306">
          <cell r="A12306" t="str">
            <v>APOLLOHOSP21FEB3100CE</v>
          </cell>
          <cell r="B12306">
            <v>9575426</v>
          </cell>
          <cell r="C12306">
            <v>44252</v>
          </cell>
        </row>
        <row r="12307">
          <cell r="A12307" t="str">
            <v>APOLLOHOSP21FEB3100PE</v>
          </cell>
          <cell r="B12307">
            <v>9575938</v>
          </cell>
          <cell r="C12307">
            <v>44252</v>
          </cell>
        </row>
        <row r="12308">
          <cell r="A12308" t="str">
            <v>APOLLOHOSP21FEB3150CE</v>
          </cell>
          <cell r="B12308">
            <v>12942082</v>
          </cell>
          <cell r="C12308">
            <v>44252</v>
          </cell>
        </row>
        <row r="12309">
          <cell r="A12309" t="str">
            <v>APOLLOHOSP21FEB3150PE</v>
          </cell>
          <cell r="B12309">
            <v>12942338</v>
          </cell>
          <cell r="C12309">
            <v>44252</v>
          </cell>
        </row>
        <row r="12310">
          <cell r="A12310" t="str">
            <v>APOLLOHOSP21FEB3200CE</v>
          </cell>
          <cell r="B12310">
            <v>12942594</v>
          </cell>
          <cell r="C12310">
            <v>44252</v>
          </cell>
        </row>
        <row r="12311">
          <cell r="A12311" t="str">
            <v>APOLLOHOSP21FEB3200PE</v>
          </cell>
          <cell r="B12311">
            <v>12942850</v>
          </cell>
          <cell r="C12311">
            <v>44252</v>
          </cell>
        </row>
        <row r="12312">
          <cell r="A12312" t="str">
            <v>APOLLOHOSP21FEB3250CE</v>
          </cell>
          <cell r="B12312">
            <v>12943106</v>
          </cell>
          <cell r="C12312">
            <v>44252</v>
          </cell>
        </row>
        <row r="12313">
          <cell r="A12313" t="str">
            <v>APOLLOHOSP21FEB3250PE</v>
          </cell>
          <cell r="B12313">
            <v>12943362</v>
          </cell>
          <cell r="C12313">
            <v>44252</v>
          </cell>
        </row>
        <row r="12314">
          <cell r="A12314" t="str">
            <v>APOLLOHOSP21FEB3300CE</v>
          </cell>
          <cell r="B12314">
            <v>12943618</v>
          </cell>
          <cell r="C12314">
            <v>44252</v>
          </cell>
        </row>
        <row r="12315">
          <cell r="A12315" t="str">
            <v>APOLLOHOSP21FEB3300PE</v>
          </cell>
          <cell r="B12315">
            <v>12943874</v>
          </cell>
          <cell r="C12315">
            <v>44252</v>
          </cell>
        </row>
        <row r="12316">
          <cell r="A12316" t="str">
            <v>APOLLOHOSP21FEB3350CE</v>
          </cell>
          <cell r="B12316">
            <v>12944130</v>
          </cell>
          <cell r="C12316">
            <v>44252</v>
          </cell>
        </row>
        <row r="12317">
          <cell r="A12317" t="str">
            <v>APOLLOHOSP21FEB3350PE</v>
          </cell>
          <cell r="B12317">
            <v>12944386</v>
          </cell>
          <cell r="C12317">
            <v>44252</v>
          </cell>
        </row>
        <row r="12318">
          <cell r="A12318" t="str">
            <v>APOLLOHOSP21FEB3400CE</v>
          </cell>
          <cell r="B12318">
            <v>12944642</v>
          </cell>
          <cell r="C12318">
            <v>44252</v>
          </cell>
        </row>
        <row r="12319">
          <cell r="A12319" t="str">
            <v>APOLLOHOSP21FEB3400PE</v>
          </cell>
          <cell r="B12319">
            <v>12944898</v>
          </cell>
          <cell r="C12319">
            <v>44252</v>
          </cell>
        </row>
        <row r="12320">
          <cell r="A12320" t="str">
            <v>APOLLOHOSP21FEB3450CE</v>
          </cell>
          <cell r="B12320">
            <v>9953538</v>
          </cell>
          <cell r="C12320">
            <v>44252</v>
          </cell>
        </row>
        <row r="12321">
          <cell r="A12321" t="str">
            <v>APOLLOHOSP21FEB3450PE</v>
          </cell>
          <cell r="B12321">
            <v>9955842</v>
          </cell>
          <cell r="C12321">
            <v>44252</v>
          </cell>
        </row>
        <row r="12322">
          <cell r="A12322" t="str">
            <v>APOLLOHOSP21FEB3500CE</v>
          </cell>
          <cell r="B12322">
            <v>9956098</v>
          </cell>
          <cell r="C12322">
            <v>44252</v>
          </cell>
        </row>
        <row r="12323">
          <cell r="A12323" t="str">
            <v>APOLLOHOSP21FEB3500PE</v>
          </cell>
          <cell r="B12323">
            <v>9956866</v>
          </cell>
          <cell r="C12323">
            <v>44252</v>
          </cell>
        </row>
        <row r="12324">
          <cell r="A12324" t="str">
            <v>APOLLOHOSP21FEB3550CE</v>
          </cell>
          <cell r="B12324">
            <v>11764226</v>
          </cell>
          <cell r="C12324">
            <v>44252</v>
          </cell>
        </row>
        <row r="12325">
          <cell r="A12325" t="str">
            <v>APOLLOHOSP21FEB3550PE</v>
          </cell>
          <cell r="B12325">
            <v>11764738</v>
          </cell>
          <cell r="C12325">
            <v>44252</v>
          </cell>
        </row>
        <row r="12326">
          <cell r="A12326" t="str">
            <v>APOLLOHOSP21FEB3600CE</v>
          </cell>
          <cell r="B12326">
            <v>9306626</v>
          </cell>
          <cell r="C12326">
            <v>44252</v>
          </cell>
        </row>
        <row r="12327">
          <cell r="A12327" t="str">
            <v>APOLLOHOSP21FEB3600PE</v>
          </cell>
          <cell r="B12327">
            <v>9306882</v>
          </cell>
          <cell r="C12327">
            <v>44252</v>
          </cell>
        </row>
        <row r="12328">
          <cell r="A12328" t="str">
            <v>APOLLOHOSP21FEB3650CE</v>
          </cell>
          <cell r="B12328">
            <v>11975170</v>
          </cell>
          <cell r="C12328">
            <v>44252</v>
          </cell>
        </row>
        <row r="12329">
          <cell r="A12329" t="str">
            <v>APOLLOHOSP21FEB3650PE</v>
          </cell>
          <cell r="B12329">
            <v>11976450</v>
          </cell>
          <cell r="C12329">
            <v>44252</v>
          </cell>
        </row>
        <row r="12330">
          <cell r="A12330" t="str">
            <v>APOLLOHOSP21FEB3700CE</v>
          </cell>
          <cell r="B12330">
            <v>13606146</v>
          </cell>
          <cell r="C12330">
            <v>44252</v>
          </cell>
        </row>
        <row r="12331">
          <cell r="A12331" t="str">
            <v>APOLLOHOSP21FEB3700PE</v>
          </cell>
          <cell r="B12331">
            <v>13606402</v>
          </cell>
          <cell r="C12331">
            <v>44252</v>
          </cell>
        </row>
        <row r="12332">
          <cell r="A12332" t="str">
            <v>APOLLOHOSP21FEB3750CE</v>
          </cell>
          <cell r="B12332">
            <v>11288578</v>
          </cell>
          <cell r="C12332">
            <v>44252</v>
          </cell>
        </row>
        <row r="12333">
          <cell r="A12333" t="str">
            <v>APOLLOHOSP21FEB3750PE</v>
          </cell>
          <cell r="B12333">
            <v>11288834</v>
          </cell>
          <cell r="C12333">
            <v>44252</v>
          </cell>
        </row>
        <row r="12334">
          <cell r="A12334" t="str">
            <v>APOLLOHOSP21MAR1650CE</v>
          </cell>
          <cell r="B12334">
            <v>12947714</v>
          </cell>
          <cell r="C12334">
            <v>44280</v>
          </cell>
        </row>
        <row r="12335">
          <cell r="A12335" t="str">
            <v>APOLLOHOSP21MAR1650PE</v>
          </cell>
          <cell r="B12335">
            <v>12947970</v>
          </cell>
          <cell r="C12335">
            <v>44280</v>
          </cell>
        </row>
        <row r="12336">
          <cell r="A12336" t="str">
            <v>APOLLOHOSP21MAR1700CE</v>
          </cell>
          <cell r="B12336">
            <v>12948226</v>
          </cell>
          <cell r="C12336">
            <v>44280</v>
          </cell>
        </row>
        <row r="12337">
          <cell r="A12337" t="str">
            <v>APOLLOHOSP21MAR1700PE</v>
          </cell>
          <cell r="B12337">
            <v>12948482</v>
          </cell>
          <cell r="C12337">
            <v>44280</v>
          </cell>
        </row>
        <row r="12338">
          <cell r="A12338" t="str">
            <v>APOLLOHOSP21MAR1750CE</v>
          </cell>
          <cell r="B12338">
            <v>12948738</v>
          </cell>
          <cell r="C12338">
            <v>44280</v>
          </cell>
        </row>
        <row r="12339">
          <cell r="A12339" t="str">
            <v>APOLLOHOSP21MAR1750PE</v>
          </cell>
          <cell r="B12339">
            <v>12948994</v>
          </cell>
          <cell r="C12339">
            <v>44280</v>
          </cell>
        </row>
        <row r="12340">
          <cell r="A12340" t="str">
            <v>APOLLOHOSP21MAR1800CE</v>
          </cell>
          <cell r="B12340">
            <v>12949762</v>
          </cell>
          <cell r="C12340">
            <v>44280</v>
          </cell>
        </row>
        <row r="12341">
          <cell r="A12341" t="str">
            <v>APOLLOHOSP21MAR1800PE</v>
          </cell>
          <cell r="B12341">
            <v>12950018</v>
          </cell>
          <cell r="C12341">
            <v>44280</v>
          </cell>
        </row>
        <row r="12342">
          <cell r="A12342" t="str">
            <v>APOLLOHOSP21MAR1850CE</v>
          </cell>
          <cell r="B12342">
            <v>12950274</v>
          </cell>
          <cell r="C12342">
            <v>44280</v>
          </cell>
        </row>
        <row r="12343">
          <cell r="A12343" t="str">
            <v>APOLLOHOSP21MAR1850PE</v>
          </cell>
          <cell r="B12343">
            <v>12950530</v>
          </cell>
          <cell r="C12343">
            <v>44280</v>
          </cell>
        </row>
        <row r="12344">
          <cell r="A12344" t="str">
            <v>APOLLOHOSP21MAR1900CE</v>
          </cell>
          <cell r="B12344">
            <v>12950786</v>
          </cell>
          <cell r="C12344">
            <v>44280</v>
          </cell>
        </row>
        <row r="12345">
          <cell r="A12345" t="str">
            <v>APOLLOHOSP21MAR1900PE</v>
          </cell>
          <cell r="B12345">
            <v>12951042</v>
          </cell>
          <cell r="C12345">
            <v>44280</v>
          </cell>
        </row>
        <row r="12346">
          <cell r="A12346" t="str">
            <v>APOLLOHOSP21MAR1950CE</v>
          </cell>
          <cell r="B12346">
            <v>12951298</v>
          </cell>
          <cell r="C12346">
            <v>44280</v>
          </cell>
        </row>
        <row r="12347">
          <cell r="A12347" t="str">
            <v>APOLLOHOSP21MAR1950PE</v>
          </cell>
          <cell r="B12347">
            <v>12951554</v>
          </cell>
          <cell r="C12347">
            <v>44280</v>
          </cell>
        </row>
        <row r="12348">
          <cell r="A12348" t="str">
            <v>APOLLOHOSP21MAR2000CE</v>
          </cell>
          <cell r="B12348">
            <v>12951810</v>
          </cell>
          <cell r="C12348">
            <v>44280</v>
          </cell>
        </row>
        <row r="12349">
          <cell r="A12349" t="str">
            <v>APOLLOHOSP21MAR2000PE</v>
          </cell>
          <cell r="B12349">
            <v>12952066</v>
          </cell>
          <cell r="C12349">
            <v>44280</v>
          </cell>
        </row>
        <row r="12350">
          <cell r="A12350" t="str">
            <v>APOLLOHOSP21MAR2050CE</v>
          </cell>
          <cell r="B12350">
            <v>12952322</v>
          </cell>
          <cell r="C12350">
            <v>44280</v>
          </cell>
        </row>
        <row r="12351">
          <cell r="A12351" t="str">
            <v>APOLLOHOSP21MAR2050PE</v>
          </cell>
          <cell r="B12351">
            <v>12952578</v>
          </cell>
          <cell r="C12351">
            <v>44280</v>
          </cell>
        </row>
        <row r="12352">
          <cell r="A12352" t="str">
            <v>APOLLOHOSP21MAR2100CE</v>
          </cell>
          <cell r="B12352">
            <v>12952834</v>
          </cell>
          <cell r="C12352">
            <v>44280</v>
          </cell>
        </row>
        <row r="12353">
          <cell r="A12353" t="str">
            <v>APOLLOHOSP21MAR2100PE</v>
          </cell>
          <cell r="B12353">
            <v>12953090</v>
          </cell>
          <cell r="C12353">
            <v>44280</v>
          </cell>
        </row>
        <row r="12354">
          <cell r="A12354" t="str">
            <v>APOLLOHOSP21MAR2150CE</v>
          </cell>
          <cell r="B12354">
            <v>12953346</v>
          </cell>
          <cell r="C12354">
            <v>44280</v>
          </cell>
        </row>
        <row r="12355">
          <cell r="A12355" t="str">
            <v>APOLLOHOSP21MAR2150PE</v>
          </cell>
          <cell r="B12355">
            <v>12953602</v>
          </cell>
          <cell r="C12355">
            <v>44280</v>
          </cell>
        </row>
        <row r="12356">
          <cell r="A12356" t="str">
            <v>APOLLOHOSP21MAR2200CE</v>
          </cell>
          <cell r="B12356">
            <v>12953858</v>
          </cell>
          <cell r="C12356">
            <v>44280</v>
          </cell>
        </row>
        <row r="12357">
          <cell r="A12357" t="str">
            <v>APOLLOHOSP21MAR2200PE</v>
          </cell>
          <cell r="B12357">
            <v>12954114</v>
          </cell>
          <cell r="C12357">
            <v>44280</v>
          </cell>
        </row>
        <row r="12358">
          <cell r="A12358" t="str">
            <v>APOLLOHOSP21MAR2250CE</v>
          </cell>
          <cell r="B12358">
            <v>12954370</v>
          </cell>
          <cell r="C12358">
            <v>44280</v>
          </cell>
        </row>
        <row r="12359">
          <cell r="A12359" t="str">
            <v>APOLLOHOSP21MAR2250PE</v>
          </cell>
          <cell r="B12359">
            <v>12954626</v>
          </cell>
          <cell r="C12359">
            <v>44280</v>
          </cell>
        </row>
        <row r="12360">
          <cell r="A12360" t="str">
            <v>APOLLOHOSP21MAR2300CE</v>
          </cell>
          <cell r="B12360">
            <v>12954882</v>
          </cell>
          <cell r="C12360">
            <v>44280</v>
          </cell>
        </row>
        <row r="12361">
          <cell r="A12361" t="str">
            <v>APOLLOHOSP21MAR2300PE</v>
          </cell>
          <cell r="B12361">
            <v>12955138</v>
          </cell>
          <cell r="C12361">
            <v>44280</v>
          </cell>
        </row>
        <row r="12362">
          <cell r="A12362" t="str">
            <v>APOLLOHOSP21MAR2350CE</v>
          </cell>
          <cell r="B12362">
            <v>12955394</v>
          </cell>
          <cell r="C12362">
            <v>44280</v>
          </cell>
        </row>
        <row r="12363">
          <cell r="A12363" t="str">
            <v>APOLLOHOSP21MAR2350PE</v>
          </cell>
          <cell r="B12363">
            <v>12955650</v>
          </cell>
          <cell r="C12363">
            <v>44280</v>
          </cell>
        </row>
        <row r="12364">
          <cell r="A12364" t="str">
            <v>APOLLOHOSP21MAR2400CE</v>
          </cell>
          <cell r="B12364">
            <v>12955906</v>
          </cell>
          <cell r="C12364">
            <v>44280</v>
          </cell>
        </row>
        <row r="12365">
          <cell r="A12365" t="str">
            <v>APOLLOHOSP21MAR2400PE</v>
          </cell>
          <cell r="B12365">
            <v>12956162</v>
          </cell>
          <cell r="C12365">
            <v>44280</v>
          </cell>
        </row>
        <row r="12366">
          <cell r="A12366" t="str">
            <v>APOLLOHOSP21MAR2450CE</v>
          </cell>
          <cell r="B12366">
            <v>12956418</v>
          </cell>
          <cell r="C12366">
            <v>44280</v>
          </cell>
        </row>
        <row r="12367">
          <cell r="A12367" t="str">
            <v>APOLLOHOSP21MAR2450PE</v>
          </cell>
          <cell r="B12367">
            <v>12956674</v>
          </cell>
          <cell r="C12367">
            <v>44280</v>
          </cell>
        </row>
        <row r="12368">
          <cell r="A12368" t="str">
            <v>APOLLOHOSP21MAR2500CE</v>
          </cell>
          <cell r="B12368">
            <v>12956930</v>
          </cell>
          <cell r="C12368">
            <v>44280</v>
          </cell>
        </row>
        <row r="12369">
          <cell r="A12369" t="str">
            <v>APOLLOHOSP21MAR2500PE</v>
          </cell>
          <cell r="B12369">
            <v>12957186</v>
          </cell>
          <cell r="C12369">
            <v>44280</v>
          </cell>
        </row>
        <row r="12370">
          <cell r="A12370" t="str">
            <v>APOLLOHOSP21MAR2550CE</v>
          </cell>
          <cell r="B12370">
            <v>12957442</v>
          </cell>
          <cell r="C12370">
            <v>44280</v>
          </cell>
        </row>
        <row r="12371">
          <cell r="A12371" t="str">
            <v>APOLLOHOSP21MAR2550PE</v>
          </cell>
          <cell r="B12371">
            <v>12957698</v>
          </cell>
          <cell r="C12371">
            <v>44280</v>
          </cell>
        </row>
        <row r="12372">
          <cell r="A12372" t="str">
            <v>APOLLOHOSP21MAR2600CE</v>
          </cell>
          <cell r="B12372">
            <v>12957954</v>
          </cell>
          <cell r="C12372">
            <v>44280</v>
          </cell>
        </row>
        <row r="12373">
          <cell r="A12373" t="str">
            <v>APOLLOHOSP21MAR2600PE</v>
          </cell>
          <cell r="B12373">
            <v>12958210</v>
          </cell>
          <cell r="C12373">
            <v>44280</v>
          </cell>
        </row>
        <row r="12374">
          <cell r="A12374" t="str">
            <v>APOLLOHOSP21MAR2650CE</v>
          </cell>
          <cell r="B12374">
            <v>12958466</v>
          </cell>
          <cell r="C12374">
            <v>44280</v>
          </cell>
        </row>
        <row r="12375">
          <cell r="A12375" t="str">
            <v>APOLLOHOSP21MAR2650PE</v>
          </cell>
          <cell r="B12375">
            <v>12958722</v>
          </cell>
          <cell r="C12375">
            <v>44280</v>
          </cell>
        </row>
        <row r="12376">
          <cell r="A12376" t="str">
            <v>APOLLOHOSP21MAR2700CE</v>
          </cell>
          <cell r="B12376">
            <v>12958978</v>
          </cell>
          <cell r="C12376">
            <v>44280</v>
          </cell>
        </row>
        <row r="12377">
          <cell r="A12377" t="str">
            <v>APOLLOHOSP21MAR2700PE</v>
          </cell>
          <cell r="B12377">
            <v>12959234</v>
          </cell>
          <cell r="C12377">
            <v>44280</v>
          </cell>
        </row>
        <row r="12378">
          <cell r="A12378" t="str">
            <v>APOLLOHOSP21MAR2750CE</v>
          </cell>
          <cell r="B12378">
            <v>12959490</v>
          </cell>
          <cell r="C12378">
            <v>44280</v>
          </cell>
        </row>
        <row r="12379">
          <cell r="A12379" t="str">
            <v>APOLLOHOSP21MAR2750PE</v>
          </cell>
          <cell r="B12379">
            <v>12959746</v>
          </cell>
          <cell r="C12379">
            <v>44280</v>
          </cell>
        </row>
        <row r="12380">
          <cell r="A12380" t="str">
            <v>APOLLOHOSP21MAR2800CE</v>
          </cell>
          <cell r="B12380">
            <v>12960002</v>
          </cell>
          <cell r="C12380">
            <v>44280</v>
          </cell>
        </row>
        <row r="12381">
          <cell r="A12381" t="str">
            <v>APOLLOHOSP21MAR2800PE</v>
          </cell>
          <cell r="B12381">
            <v>12960258</v>
          </cell>
          <cell r="C12381">
            <v>44280</v>
          </cell>
        </row>
        <row r="12382">
          <cell r="A12382" t="str">
            <v>APOLLOHOSP21MAR2850CE</v>
          </cell>
          <cell r="B12382">
            <v>12960514</v>
          </cell>
          <cell r="C12382">
            <v>44280</v>
          </cell>
        </row>
        <row r="12383">
          <cell r="A12383" t="str">
            <v>APOLLOHOSP21MAR2850PE</v>
          </cell>
          <cell r="B12383">
            <v>12960770</v>
          </cell>
          <cell r="C12383">
            <v>44280</v>
          </cell>
        </row>
        <row r="12384">
          <cell r="A12384" t="str">
            <v>APOLLOHOSP21MAR2900CE</v>
          </cell>
          <cell r="B12384">
            <v>12961026</v>
          </cell>
          <cell r="C12384">
            <v>44280</v>
          </cell>
        </row>
        <row r="12385">
          <cell r="A12385" t="str">
            <v>APOLLOHOSP21MAR2900PE</v>
          </cell>
          <cell r="B12385">
            <v>12961282</v>
          </cell>
          <cell r="C12385">
            <v>44280</v>
          </cell>
        </row>
        <row r="12386">
          <cell r="A12386" t="str">
            <v>APOLLOHOSP21MAR2950CE</v>
          </cell>
          <cell r="B12386">
            <v>12961538</v>
          </cell>
          <cell r="C12386">
            <v>44280</v>
          </cell>
        </row>
        <row r="12387">
          <cell r="A12387" t="str">
            <v>APOLLOHOSP21MAR2950PE</v>
          </cell>
          <cell r="B12387">
            <v>12961794</v>
          </cell>
          <cell r="C12387">
            <v>44280</v>
          </cell>
        </row>
        <row r="12388">
          <cell r="A12388" t="str">
            <v>APOLLOHOSP21MAR3000CE</v>
          </cell>
          <cell r="B12388">
            <v>12962050</v>
          </cell>
          <cell r="C12388">
            <v>44280</v>
          </cell>
        </row>
        <row r="12389">
          <cell r="A12389" t="str">
            <v>APOLLOHOSP21MAR3000PE</v>
          </cell>
          <cell r="B12389">
            <v>12962306</v>
          </cell>
          <cell r="C12389">
            <v>44280</v>
          </cell>
        </row>
        <row r="12390">
          <cell r="A12390" t="str">
            <v>APOLLOHOSP21MAR3050CE</v>
          </cell>
          <cell r="B12390">
            <v>12962562</v>
          </cell>
          <cell r="C12390">
            <v>44280</v>
          </cell>
        </row>
        <row r="12391">
          <cell r="A12391" t="str">
            <v>APOLLOHOSP21MAR3050PE</v>
          </cell>
          <cell r="B12391">
            <v>12962818</v>
          </cell>
          <cell r="C12391">
            <v>44280</v>
          </cell>
        </row>
        <row r="12392">
          <cell r="A12392" t="str">
            <v>APOLLOHOSP21MAR3100CE</v>
          </cell>
          <cell r="B12392">
            <v>12963074</v>
          </cell>
          <cell r="C12392">
            <v>44280</v>
          </cell>
        </row>
        <row r="12393">
          <cell r="A12393" t="str">
            <v>APOLLOHOSP21MAR3100PE</v>
          </cell>
          <cell r="B12393">
            <v>12963330</v>
          </cell>
          <cell r="C12393">
            <v>44280</v>
          </cell>
        </row>
        <row r="12394">
          <cell r="A12394" t="str">
            <v>APOLLOHOSP21MAR3150CE</v>
          </cell>
          <cell r="B12394">
            <v>12963586</v>
          </cell>
          <cell r="C12394">
            <v>44280</v>
          </cell>
        </row>
        <row r="12395">
          <cell r="A12395" t="str">
            <v>APOLLOHOSP21MAR3150PE</v>
          </cell>
          <cell r="B12395">
            <v>12963842</v>
          </cell>
          <cell r="C12395">
            <v>44280</v>
          </cell>
        </row>
        <row r="12396">
          <cell r="A12396" t="str">
            <v>APOLLOHOSP21MAR3200CE</v>
          </cell>
          <cell r="B12396">
            <v>12964098</v>
          </cell>
          <cell r="C12396">
            <v>44280</v>
          </cell>
        </row>
        <row r="12397">
          <cell r="A12397" t="str">
            <v>APOLLOHOSP21MAR3200PE</v>
          </cell>
          <cell r="B12397">
            <v>12964354</v>
          </cell>
          <cell r="C12397">
            <v>44280</v>
          </cell>
        </row>
        <row r="12398">
          <cell r="A12398" t="str">
            <v>APOLLOHOSP21MAR3250CE</v>
          </cell>
          <cell r="B12398">
            <v>12964610</v>
          </cell>
          <cell r="C12398">
            <v>44280</v>
          </cell>
        </row>
        <row r="12399">
          <cell r="A12399" t="str">
            <v>APOLLOHOSP21MAR3250PE</v>
          </cell>
          <cell r="B12399">
            <v>12964866</v>
          </cell>
          <cell r="C12399">
            <v>44280</v>
          </cell>
        </row>
        <row r="12400">
          <cell r="A12400" t="str">
            <v>APOLLOHOSP21MAR3300CE</v>
          </cell>
          <cell r="B12400">
            <v>12965122</v>
          </cell>
          <cell r="C12400">
            <v>44280</v>
          </cell>
        </row>
        <row r="12401">
          <cell r="A12401" t="str">
            <v>APOLLOHOSP21MAR3300PE</v>
          </cell>
          <cell r="B12401">
            <v>12965378</v>
          </cell>
          <cell r="C12401">
            <v>44280</v>
          </cell>
        </row>
        <row r="12402">
          <cell r="A12402" t="str">
            <v>APOLLOHOSP21MAR3350CE</v>
          </cell>
          <cell r="B12402">
            <v>12965634</v>
          </cell>
          <cell r="C12402">
            <v>44280</v>
          </cell>
        </row>
        <row r="12403">
          <cell r="A12403" t="str">
            <v>APOLLOHOSP21MAR3350PE</v>
          </cell>
          <cell r="B12403">
            <v>12965890</v>
          </cell>
          <cell r="C12403">
            <v>44280</v>
          </cell>
        </row>
        <row r="12404">
          <cell r="A12404" t="str">
            <v>APOLLOHOSP21MAR3400CE</v>
          </cell>
          <cell r="B12404">
            <v>12966146</v>
          </cell>
          <cell r="C12404">
            <v>44280</v>
          </cell>
        </row>
        <row r="12405">
          <cell r="A12405" t="str">
            <v>APOLLOHOSP21MAR3400PE</v>
          </cell>
          <cell r="B12405">
            <v>12966402</v>
          </cell>
          <cell r="C12405">
            <v>44280</v>
          </cell>
        </row>
        <row r="12406">
          <cell r="A12406" t="str">
            <v>APOLLOHOSP21MAR3450CE</v>
          </cell>
          <cell r="B12406">
            <v>9957122</v>
          </cell>
          <cell r="C12406">
            <v>44280</v>
          </cell>
        </row>
        <row r="12407">
          <cell r="A12407" t="str">
            <v>APOLLOHOSP21MAR3450PE</v>
          </cell>
          <cell r="B12407">
            <v>9958146</v>
          </cell>
          <cell r="C12407">
            <v>44280</v>
          </cell>
        </row>
        <row r="12408">
          <cell r="A12408" t="str">
            <v>APOLLOHOSP21MAR3500CE</v>
          </cell>
          <cell r="B12408">
            <v>9958402</v>
          </cell>
          <cell r="C12408">
            <v>44280</v>
          </cell>
        </row>
        <row r="12409">
          <cell r="A12409" t="str">
            <v>APOLLOHOSP21MAR3500PE</v>
          </cell>
          <cell r="B12409">
            <v>9958914</v>
          </cell>
          <cell r="C12409">
            <v>44280</v>
          </cell>
        </row>
        <row r="12410">
          <cell r="A12410" t="str">
            <v>APOLLOHOSP21MAR3550CE</v>
          </cell>
          <cell r="B12410">
            <v>11765506</v>
          </cell>
          <cell r="C12410">
            <v>44280</v>
          </cell>
        </row>
        <row r="12411">
          <cell r="A12411" t="str">
            <v>APOLLOHOSP21MAR3550PE</v>
          </cell>
          <cell r="B12411">
            <v>11765762</v>
          </cell>
          <cell r="C12411">
            <v>44280</v>
          </cell>
        </row>
        <row r="12412">
          <cell r="A12412" t="str">
            <v>APOLLOHOSP21MAR3600CE</v>
          </cell>
          <cell r="B12412">
            <v>9307138</v>
          </cell>
          <cell r="C12412">
            <v>44280</v>
          </cell>
        </row>
        <row r="12413">
          <cell r="A12413" t="str">
            <v>APOLLOHOSP21MAR3600PE</v>
          </cell>
          <cell r="B12413">
            <v>9307394</v>
          </cell>
          <cell r="C12413">
            <v>44280</v>
          </cell>
        </row>
        <row r="12414">
          <cell r="A12414" t="str">
            <v>APOLLOHOSP21MAR3650CE</v>
          </cell>
          <cell r="B12414">
            <v>11976706</v>
          </cell>
          <cell r="C12414">
            <v>44280</v>
          </cell>
        </row>
        <row r="12415">
          <cell r="A12415" t="str">
            <v>APOLLOHOSP21MAR3650PE</v>
          </cell>
          <cell r="B12415">
            <v>11978498</v>
          </cell>
          <cell r="C12415">
            <v>44280</v>
          </cell>
        </row>
        <row r="12416">
          <cell r="A12416" t="str">
            <v>APOLLOHOSP21MAR3700CE</v>
          </cell>
          <cell r="B12416">
            <v>13606658</v>
          </cell>
          <cell r="C12416">
            <v>44280</v>
          </cell>
        </row>
        <row r="12417">
          <cell r="A12417" t="str">
            <v>APOLLOHOSP21MAR3700PE</v>
          </cell>
          <cell r="B12417">
            <v>13672450</v>
          </cell>
          <cell r="C12417">
            <v>44280</v>
          </cell>
        </row>
        <row r="12418">
          <cell r="A12418" t="str">
            <v>APOLLOHOSP21MAR3750CE</v>
          </cell>
          <cell r="B12418">
            <v>11290626</v>
          </cell>
          <cell r="C12418">
            <v>44280</v>
          </cell>
        </row>
        <row r="12419">
          <cell r="A12419" t="str">
            <v>APOLLOHOSP21MAR3750PE</v>
          </cell>
          <cell r="B12419">
            <v>11290882</v>
          </cell>
          <cell r="C12419">
            <v>44280</v>
          </cell>
        </row>
        <row r="12420">
          <cell r="A12420" t="str">
            <v>APOLLOHOSP21APR1650CE</v>
          </cell>
          <cell r="B12420">
            <v>17787138</v>
          </cell>
          <cell r="C12420">
            <v>44315</v>
          </cell>
        </row>
        <row r="12421">
          <cell r="A12421" t="str">
            <v>APOLLOHOSP21APR1650PE</v>
          </cell>
          <cell r="B12421">
            <v>17787394</v>
          </cell>
          <cell r="C12421">
            <v>44315</v>
          </cell>
        </row>
        <row r="12422">
          <cell r="A12422" t="str">
            <v>APOLLOHOSP21APR1700CE</v>
          </cell>
          <cell r="B12422">
            <v>17787650</v>
          </cell>
          <cell r="C12422">
            <v>44315</v>
          </cell>
        </row>
        <row r="12423">
          <cell r="A12423" t="str">
            <v>APOLLOHOSP21APR1700PE</v>
          </cell>
          <cell r="B12423">
            <v>17787906</v>
          </cell>
          <cell r="C12423">
            <v>44315</v>
          </cell>
        </row>
        <row r="12424">
          <cell r="A12424" t="str">
            <v>APOLLOHOSP21APR1750CE</v>
          </cell>
          <cell r="B12424">
            <v>17788162</v>
          </cell>
          <cell r="C12424">
            <v>44315</v>
          </cell>
        </row>
        <row r="12425">
          <cell r="A12425" t="str">
            <v>APOLLOHOSP21APR1750PE</v>
          </cell>
          <cell r="B12425">
            <v>17788418</v>
          </cell>
          <cell r="C12425">
            <v>44315</v>
          </cell>
        </row>
        <row r="12426">
          <cell r="A12426" t="str">
            <v>APOLLOHOSP21APR1800CE</v>
          </cell>
          <cell r="B12426">
            <v>17788674</v>
          </cell>
          <cell r="C12426">
            <v>44315</v>
          </cell>
        </row>
        <row r="12427">
          <cell r="A12427" t="str">
            <v>APOLLOHOSP21APR1800PE</v>
          </cell>
          <cell r="B12427">
            <v>17788930</v>
          </cell>
          <cell r="C12427">
            <v>44315</v>
          </cell>
        </row>
        <row r="12428">
          <cell r="A12428" t="str">
            <v>APOLLOHOSP21APR1850CE</v>
          </cell>
          <cell r="B12428">
            <v>17789186</v>
          </cell>
          <cell r="C12428">
            <v>44315</v>
          </cell>
        </row>
        <row r="12429">
          <cell r="A12429" t="str">
            <v>APOLLOHOSP21APR1850PE</v>
          </cell>
          <cell r="B12429">
            <v>17789442</v>
          </cell>
          <cell r="C12429">
            <v>44315</v>
          </cell>
        </row>
        <row r="12430">
          <cell r="A12430" t="str">
            <v>APOLLOHOSP21APR1900CE</v>
          </cell>
          <cell r="B12430">
            <v>17794818</v>
          </cell>
          <cell r="C12430">
            <v>44315</v>
          </cell>
        </row>
        <row r="12431">
          <cell r="A12431" t="str">
            <v>APOLLOHOSP21APR1900PE</v>
          </cell>
          <cell r="B12431">
            <v>17795074</v>
          </cell>
          <cell r="C12431">
            <v>44315</v>
          </cell>
        </row>
        <row r="12432">
          <cell r="A12432" t="str">
            <v>APOLLOHOSP21APR1950CE</v>
          </cell>
          <cell r="B12432">
            <v>17795330</v>
          </cell>
          <cell r="C12432">
            <v>44315</v>
          </cell>
        </row>
        <row r="12433">
          <cell r="A12433" t="str">
            <v>APOLLOHOSP21APR1950PE</v>
          </cell>
          <cell r="B12433">
            <v>17795586</v>
          </cell>
          <cell r="C12433">
            <v>44315</v>
          </cell>
        </row>
        <row r="12434">
          <cell r="A12434" t="str">
            <v>APOLLOHOSP21APR2000CE</v>
          </cell>
          <cell r="B12434">
            <v>17803778</v>
          </cell>
          <cell r="C12434">
            <v>44315</v>
          </cell>
        </row>
        <row r="12435">
          <cell r="A12435" t="str">
            <v>APOLLOHOSP21APR2000PE</v>
          </cell>
          <cell r="B12435">
            <v>17804034</v>
          </cell>
          <cell r="C12435">
            <v>44315</v>
          </cell>
        </row>
        <row r="12436">
          <cell r="A12436" t="str">
            <v>APOLLOHOSP21APR2050CE</v>
          </cell>
          <cell r="B12436">
            <v>17805058</v>
          </cell>
          <cell r="C12436">
            <v>44315</v>
          </cell>
        </row>
        <row r="12437">
          <cell r="A12437" t="str">
            <v>APOLLOHOSP21APR2050PE</v>
          </cell>
          <cell r="B12437">
            <v>17805314</v>
          </cell>
          <cell r="C12437">
            <v>44315</v>
          </cell>
        </row>
        <row r="12438">
          <cell r="A12438" t="str">
            <v>APOLLOHOSP21APR2100CE</v>
          </cell>
          <cell r="B12438">
            <v>17805570</v>
          </cell>
          <cell r="C12438">
            <v>44315</v>
          </cell>
        </row>
        <row r="12439">
          <cell r="A12439" t="str">
            <v>APOLLOHOSP21APR2100PE</v>
          </cell>
          <cell r="B12439">
            <v>17805826</v>
          </cell>
          <cell r="C12439">
            <v>44315</v>
          </cell>
        </row>
        <row r="12440">
          <cell r="A12440" t="str">
            <v>APOLLOHOSP21APR2150CE</v>
          </cell>
          <cell r="B12440">
            <v>17812482</v>
          </cell>
          <cell r="C12440">
            <v>44315</v>
          </cell>
        </row>
        <row r="12441">
          <cell r="A12441" t="str">
            <v>APOLLOHOSP21APR2150PE</v>
          </cell>
          <cell r="B12441">
            <v>17812738</v>
          </cell>
          <cell r="C12441">
            <v>44315</v>
          </cell>
        </row>
        <row r="12442">
          <cell r="A12442" t="str">
            <v>APOLLOHOSP21APR2200CE</v>
          </cell>
          <cell r="B12442">
            <v>17812994</v>
          </cell>
          <cell r="C12442">
            <v>44315</v>
          </cell>
        </row>
        <row r="12443">
          <cell r="A12443" t="str">
            <v>APOLLOHOSP21APR2200PE</v>
          </cell>
          <cell r="B12443">
            <v>17813250</v>
          </cell>
          <cell r="C12443">
            <v>44315</v>
          </cell>
        </row>
        <row r="12444">
          <cell r="A12444" t="str">
            <v>APOLLOHOSP21APR2250CE</v>
          </cell>
          <cell r="B12444">
            <v>17813506</v>
          </cell>
          <cell r="C12444">
            <v>44315</v>
          </cell>
        </row>
        <row r="12445">
          <cell r="A12445" t="str">
            <v>APOLLOHOSP21APR2250PE</v>
          </cell>
          <cell r="B12445">
            <v>17815810</v>
          </cell>
          <cell r="C12445">
            <v>44315</v>
          </cell>
        </row>
        <row r="12446">
          <cell r="A12446" t="str">
            <v>APOLLOHOSP21APR2300CE</v>
          </cell>
          <cell r="B12446">
            <v>17816066</v>
          </cell>
          <cell r="C12446">
            <v>44315</v>
          </cell>
        </row>
        <row r="12447">
          <cell r="A12447" t="str">
            <v>APOLLOHOSP21APR2300PE</v>
          </cell>
          <cell r="B12447">
            <v>17816322</v>
          </cell>
          <cell r="C12447">
            <v>44315</v>
          </cell>
        </row>
        <row r="12448">
          <cell r="A12448" t="str">
            <v>APOLLOHOSP21APR2350CE</v>
          </cell>
          <cell r="B12448">
            <v>17816578</v>
          </cell>
          <cell r="C12448">
            <v>44315</v>
          </cell>
        </row>
        <row r="12449">
          <cell r="A12449" t="str">
            <v>APOLLOHOSP21APR2350PE</v>
          </cell>
          <cell r="B12449">
            <v>17816834</v>
          </cell>
          <cell r="C12449">
            <v>44315</v>
          </cell>
        </row>
        <row r="12450">
          <cell r="A12450" t="str">
            <v>APOLLOHOSP21APR2400CE</v>
          </cell>
          <cell r="B12450">
            <v>17817090</v>
          </cell>
          <cell r="C12450">
            <v>44315</v>
          </cell>
        </row>
        <row r="12451">
          <cell r="A12451" t="str">
            <v>APOLLOHOSP21APR2400PE</v>
          </cell>
          <cell r="B12451">
            <v>17817346</v>
          </cell>
          <cell r="C12451">
            <v>44315</v>
          </cell>
        </row>
        <row r="12452">
          <cell r="A12452" t="str">
            <v>APOLLOHOSP21APR2450CE</v>
          </cell>
          <cell r="B12452">
            <v>17817602</v>
          </cell>
          <cell r="C12452">
            <v>44315</v>
          </cell>
        </row>
        <row r="12453">
          <cell r="A12453" t="str">
            <v>APOLLOHOSP21APR2450PE</v>
          </cell>
          <cell r="B12453">
            <v>17817858</v>
          </cell>
          <cell r="C12453">
            <v>44315</v>
          </cell>
        </row>
        <row r="12454">
          <cell r="A12454" t="str">
            <v>APOLLOHOSP21APR2500CE</v>
          </cell>
          <cell r="B12454">
            <v>17818114</v>
          </cell>
          <cell r="C12454">
            <v>44315</v>
          </cell>
        </row>
        <row r="12455">
          <cell r="A12455" t="str">
            <v>APOLLOHOSP21APR2500PE</v>
          </cell>
          <cell r="B12455">
            <v>17818370</v>
          </cell>
          <cell r="C12455">
            <v>44315</v>
          </cell>
        </row>
        <row r="12456">
          <cell r="A12456" t="str">
            <v>APOLLOHOSP21APR2550CE</v>
          </cell>
          <cell r="B12456">
            <v>17818626</v>
          </cell>
          <cell r="C12456">
            <v>44315</v>
          </cell>
        </row>
        <row r="12457">
          <cell r="A12457" t="str">
            <v>APOLLOHOSP21APR2550PE</v>
          </cell>
          <cell r="B12457">
            <v>17818882</v>
          </cell>
          <cell r="C12457">
            <v>44315</v>
          </cell>
        </row>
        <row r="12458">
          <cell r="A12458" t="str">
            <v>APOLLOHOSP21APR2600CE</v>
          </cell>
          <cell r="B12458">
            <v>17819138</v>
          </cell>
          <cell r="C12458">
            <v>44315</v>
          </cell>
        </row>
        <row r="12459">
          <cell r="A12459" t="str">
            <v>APOLLOHOSP21APR2600PE</v>
          </cell>
          <cell r="B12459">
            <v>17819394</v>
          </cell>
          <cell r="C12459">
            <v>44315</v>
          </cell>
        </row>
        <row r="12460">
          <cell r="A12460" t="str">
            <v>APOLLOHOSP21APR2650CE</v>
          </cell>
          <cell r="B12460">
            <v>17819650</v>
          </cell>
          <cell r="C12460">
            <v>44315</v>
          </cell>
        </row>
        <row r="12461">
          <cell r="A12461" t="str">
            <v>APOLLOHOSP21APR2650PE</v>
          </cell>
          <cell r="B12461">
            <v>17819906</v>
          </cell>
          <cell r="C12461">
            <v>44315</v>
          </cell>
        </row>
        <row r="12462">
          <cell r="A12462" t="str">
            <v>APOLLOHOSP21APR2700CE</v>
          </cell>
          <cell r="B12462">
            <v>17820162</v>
          </cell>
          <cell r="C12462">
            <v>44315</v>
          </cell>
        </row>
        <row r="12463">
          <cell r="A12463" t="str">
            <v>APOLLOHOSP21APR2700PE</v>
          </cell>
          <cell r="B12463">
            <v>17820418</v>
          </cell>
          <cell r="C12463">
            <v>44315</v>
          </cell>
        </row>
        <row r="12464">
          <cell r="A12464" t="str">
            <v>APOLLOHOSP21APR2750CE</v>
          </cell>
          <cell r="B12464">
            <v>17820674</v>
          </cell>
          <cell r="C12464">
            <v>44315</v>
          </cell>
        </row>
        <row r="12465">
          <cell r="A12465" t="str">
            <v>APOLLOHOSP21APR2750PE</v>
          </cell>
          <cell r="B12465">
            <v>17820930</v>
          </cell>
          <cell r="C12465">
            <v>44315</v>
          </cell>
        </row>
        <row r="12466">
          <cell r="A12466" t="str">
            <v>APOLLOHOSP21APR2800CE</v>
          </cell>
          <cell r="B12466">
            <v>17821186</v>
          </cell>
          <cell r="C12466">
            <v>44315</v>
          </cell>
        </row>
        <row r="12467">
          <cell r="A12467" t="str">
            <v>APOLLOHOSP21APR2800PE</v>
          </cell>
          <cell r="B12467">
            <v>17821442</v>
          </cell>
          <cell r="C12467">
            <v>44315</v>
          </cell>
        </row>
        <row r="12468">
          <cell r="A12468" t="str">
            <v>APOLLOHOSP21APR2850CE</v>
          </cell>
          <cell r="B12468">
            <v>17821698</v>
          </cell>
          <cell r="C12468">
            <v>44315</v>
          </cell>
        </row>
        <row r="12469">
          <cell r="A12469" t="str">
            <v>APOLLOHOSP21APR2850PE</v>
          </cell>
          <cell r="B12469">
            <v>17821954</v>
          </cell>
          <cell r="C12469">
            <v>44315</v>
          </cell>
        </row>
        <row r="12470">
          <cell r="A12470" t="str">
            <v>APOLLOHOSP21APR2900CE</v>
          </cell>
          <cell r="B12470">
            <v>17822210</v>
          </cell>
          <cell r="C12470">
            <v>44315</v>
          </cell>
        </row>
        <row r="12471">
          <cell r="A12471" t="str">
            <v>APOLLOHOSP21APR2900PE</v>
          </cell>
          <cell r="B12471">
            <v>17822466</v>
          </cell>
          <cell r="C12471">
            <v>44315</v>
          </cell>
        </row>
        <row r="12472">
          <cell r="A12472" t="str">
            <v>APOLLOHOSP21APR2950CE</v>
          </cell>
          <cell r="B12472">
            <v>17822722</v>
          </cell>
          <cell r="C12472">
            <v>44315</v>
          </cell>
        </row>
        <row r="12473">
          <cell r="A12473" t="str">
            <v>APOLLOHOSP21APR2950PE</v>
          </cell>
          <cell r="B12473">
            <v>17822978</v>
          </cell>
          <cell r="C12473">
            <v>44315</v>
          </cell>
        </row>
        <row r="12474">
          <cell r="A12474" t="str">
            <v>APOLLOHOSP21APR3000CE</v>
          </cell>
          <cell r="B12474">
            <v>17823234</v>
          </cell>
          <cell r="C12474">
            <v>44315</v>
          </cell>
        </row>
        <row r="12475">
          <cell r="A12475" t="str">
            <v>APOLLOHOSP21APR3000PE</v>
          </cell>
          <cell r="B12475">
            <v>17823490</v>
          </cell>
          <cell r="C12475">
            <v>44315</v>
          </cell>
        </row>
        <row r="12476">
          <cell r="A12476" t="str">
            <v>APOLLOHOSP21APR3050CE</v>
          </cell>
          <cell r="B12476">
            <v>17823746</v>
          </cell>
          <cell r="C12476">
            <v>44315</v>
          </cell>
        </row>
        <row r="12477">
          <cell r="A12477" t="str">
            <v>APOLLOHOSP21APR3050PE</v>
          </cell>
          <cell r="B12477">
            <v>17824002</v>
          </cell>
          <cell r="C12477">
            <v>44315</v>
          </cell>
        </row>
        <row r="12478">
          <cell r="A12478" t="str">
            <v>APOLLOHOSP21APR3100CE</v>
          </cell>
          <cell r="B12478">
            <v>17824258</v>
          </cell>
          <cell r="C12478">
            <v>44315</v>
          </cell>
        </row>
        <row r="12479">
          <cell r="A12479" t="str">
            <v>APOLLOHOSP21APR3100PE</v>
          </cell>
          <cell r="B12479">
            <v>17824514</v>
          </cell>
          <cell r="C12479">
            <v>44315</v>
          </cell>
        </row>
        <row r="12480">
          <cell r="A12480" t="str">
            <v>APOLLOHOSP21APR3150CE</v>
          </cell>
          <cell r="B12480">
            <v>17824770</v>
          </cell>
          <cell r="C12480">
            <v>44315</v>
          </cell>
        </row>
        <row r="12481">
          <cell r="A12481" t="str">
            <v>APOLLOHOSP21APR3150PE</v>
          </cell>
          <cell r="B12481">
            <v>17825026</v>
          </cell>
          <cell r="C12481">
            <v>44315</v>
          </cell>
        </row>
        <row r="12482">
          <cell r="A12482" t="str">
            <v>APOLLOHOSP21APR3200CE</v>
          </cell>
          <cell r="B12482">
            <v>17825282</v>
          </cell>
          <cell r="C12482">
            <v>44315</v>
          </cell>
        </row>
        <row r="12483">
          <cell r="A12483" t="str">
            <v>APOLLOHOSP21APR3200PE</v>
          </cell>
          <cell r="B12483">
            <v>17825538</v>
          </cell>
          <cell r="C12483">
            <v>44315</v>
          </cell>
        </row>
        <row r="12484">
          <cell r="A12484" t="str">
            <v>APOLLOHOSP21APR3250CE</v>
          </cell>
          <cell r="B12484">
            <v>17825794</v>
          </cell>
          <cell r="C12484">
            <v>44315</v>
          </cell>
        </row>
        <row r="12485">
          <cell r="A12485" t="str">
            <v>APOLLOHOSP21APR3250PE</v>
          </cell>
          <cell r="B12485">
            <v>17826050</v>
          </cell>
          <cell r="C12485">
            <v>44315</v>
          </cell>
        </row>
        <row r="12486">
          <cell r="A12486" t="str">
            <v>APOLLOHOSP21APR3300CE</v>
          </cell>
          <cell r="B12486">
            <v>17827330</v>
          </cell>
          <cell r="C12486">
            <v>44315</v>
          </cell>
        </row>
        <row r="12487">
          <cell r="A12487" t="str">
            <v>APOLLOHOSP21APR3300PE</v>
          </cell>
          <cell r="B12487">
            <v>17827586</v>
          </cell>
          <cell r="C12487">
            <v>44315</v>
          </cell>
        </row>
        <row r="12488">
          <cell r="A12488" t="str">
            <v>APOLLOHOSP21APR3350CE</v>
          </cell>
          <cell r="B12488">
            <v>17827842</v>
          </cell>
          <cell r="C12488">
            <v>44315</v>
          </cell>
        </row>
        <row r="12489">
          <cell r="A12489" t="str">
            <v>APOLLOHOSP21APR3350PE</v>
          </cell>
          <cell r="B12489">
            <v>17859330</v>
          </cell>
          <cell r="C12489">
            <v>44315</v>
          </cell>
        </row>
        <row r="12490">
          <cell r="A12490" t="str">
            <v>APOLLOHOSP21APR3400CE</v>
          </cell>
          <cell r="B12490">
            <v>17859586</v>
          </cell>
          <cell r="C12490">
            <v>44315</v>
          </cell>
        </row>
        <row r="12491">
          <cell r="A12491" t="str">
            <v>APOLLOHOSP21APR3400PE</v>
          </cell>
          <cell r="B12491">
            <v>17889794</v>
          </cell>
          <cell r="C12491">
            <v>44315</v>
          </cell>
        </row>
        <row r="12492">
          <cell r="A12492" t="str">
            <v>APOLLOHOSP21APR3450CE</v>
          </cell>
          <cell r="B12492">
            <v>17890050</v>
          </cell>
          <cell r="C12492">
            <v>44315</v>
          </cell>
        </row>
        <row r="12493">
          <cell r="A12493" t="str">
            <v>APOLLOHOSP21APR3450PE</v>
          </cell>
          <cell r="B12493">
            <v>17890306</v>
          </cell>
          <cell r="C12493">
            <v>44315</v>
          </cell>
        </row>
        <row r="12494">
          <cell r="A12494" t="str">
            <v>APOLLOHOSP21APR3500CE</v>
          </cell>
          <cell r="B12494">
            <v>17890562</v>
          </cell>
          <cell r="C12494">
            <v>44315</v>
          </cell>
        </row>
        <row r="12495">
          <cell r="A12495" t="str">
            <v>APOLLOHOSP21APR3500PE</v>
          </cell>
          <cell r="B12495">
            <v>17890818</v>
          </cell>
          <cell r="C12495">
            <v>44315</v>
          </cell>
        </row>
        <row r="12496">
          <cell r="A12496" t="str">
            <v>APOLLOHOSP21APR3550CE</v>
          </cell>
          <cell r="B12496">
            <v>17893634</v>
          </cell>
          <cell r="C12496">
            <v>44315</v>
          </cell>
        </row>
        <row r="12497">
          <cell r="A12497" t="str">
            <v>APOLLOHOSP21APR3550PE</v>
          </cell>
          <cell r="B12497">
            <v>17893890</v>
          </cell>
          <cell r="C12497">
            <v>44315</v>
          </cell>
        </row>
        <row r="12498">
          <cell r="A12498" t="str">
            <v>APOLLOHOSP21APR3600CE</v>
          </cell>
          <cell r="B12498">
            <v>17894146</v>
          </cell>
          <cell r="C12498">
            <v>44315</v>
          </cell>
        </row>
        <row r="12499">
          <cell r="A12499" t="str">
            <v>APOLLOHOSP21APR3600PE</v>
          </cell>
          <cell r="B12499">
            <v>17894402</v>
          </cell>
          <cell r="C12499">
            <v>44315</v>
          </cell>
        </row>
        <row r="12500">
          <cell r="A12500" t="str">
            <v>APOLLOHOSP21APR3650CE</v>
          </cell>
          <cell r="B12500">
            <v>9518338</v>
          </cell>
          <cell r="C12500">
            <v>44315</v>
          </cell>
        </row>
        <row r="12501">
          <cell r="A12501" t="str">
            <v>APOLLOHOSP21APR3650PE</v>
          </cell>
          <cell r="B12501">
            <v>9519106</v>
          </cell>
          <cell r="C12501">
            <v>44315</v>
          </cell>
        </row>
        <row r="12502">
          <cell r="A12502" t="str">
            <v>APOLLOHOSP21APR3700CE</v>
          </cell>
          <cell r="B12502">
            <v>10231554</v>
          </cell>
          <cell r="C12502">
            <v>44315</v>
          </cell>
        </row>
        <row r="12503">
          <cell r="A12503" t="str">
            <v>APOLLOHOSP21APR3700PE</v>
          </cell>
          <cell r="B12503">
            <v>10231810</v>
          </cell>
          <cell r="C12503">
            <v>44315</v>
          </cell>
        </row>
        <row r="12504">
          <cell r="A12504" t="str">
            <v>APOLLOHOSP21APR3750CE</v>
          </cell>
          <cell r="B12504">
            <v>11292674</v>
          </cell>
          <cell r="C12504">
            <v>44315</v>
          </cell>
        </row>
        <row r="12505">
          <cell r="A12505" t="str">
            <v>APOLLOHOSP21APR3750PE</v>
          </cell>
          <cell r="B12505">
            <v>11292930</v>
          </cell>
          <cell r="C12505">
            <v>44315</v>
          </cell>
        </row>
        <row r="12506">
          <cell r="A12506" t="str">
            <v>APOLLOTYRE21FEB120CE</v>
          </cell>
          <cell r="B12506">
            <v>17634050</v>
          </cell>
          <cell r="C12506">
            <v>44252</v>
          </cell>
        </row>
        <row r="12507">
          <cell r="A12507" t="str">
            <v>APOLLOTYRE21FEB120PE</v>
          </cell>
          <cell r="B12507">
            <v>17634306</v>
          </cell>
          <cell r="C12507">
            <v>44252</v>
          </cell>
        </row>
        <row r="12508">
          <cell r="A12508" t="str">
            <v>APOLLOTYRE21FEB122.5CE</v>
          </cell>
          <cell r="B12508">
            <v>17634562</v>
          </cell>
          <cell r="C12508">
            <v>44252</v>
          </cell>
        </row>
        <row r="12509">
          <cell r="A12509" t="str">
            <v>APOLLOTYRE21FEB122.5PE</v>
          </cell>
          <cell r="B12509">
            <v>17634818</v>
          </cell>
          <cell r="C12509">
            <v>44252</v>
          </cell>
        </row>
        <row r="12510">
          <cell r="A12510" t="str">
            <v>APOLLOTYRE21FEB125CE</v>
          </cell>
          <cell r="B12510">
            <v>17635074</v>
          </cell>
          <cell r="C12510">
            <v>44252</v>
          </cell>
        </row>
        <row r="12511">
          <cell r="A12511" t="str">
            <v>APOLLOTYRE21FEB125PE</v>
          </cell>
          <cell r="B12511">
            <v>17635330</v>
          </cell>
          <cell r="C12511">
            <v>44252</v>
          </cell>
        </row>
        <row r="12512">
          <cell r="A12512" t="str">
            <v>APOLLOTYRE21FEB127.5CE</v>
          </cell>
          <cell r="B12512">
            <v>17635586</v>
          </cell>
          <cell r="C12512">
            <v>44252</v>
          </cell>
        </row>
        <row r="12513">
          <cell r="A12513" t="str">
            <v>APOLLOTYRE21FEB127.5PE</v>
          </cell>
          <cell r="B12513">
            <v>17635842</v>
          </cell>
          <cell r="C12513">
            <v>44252</v>
          </cell>
        </row>
        <row r="12514">
          <cell r="A12514" t="str">
            <v>APOLLOTYRE21FEB130CE</v>
          </cell>
          <cell r="B12514">
            <v>17636098</v>
          </cell>
          <cell r="C12514">
            <v>44252</v>
          </cell>
        </row>
        <row r="12515">
          <cell r="A12515" t="str">
            <v>APOLLOTYRE21FEB130PE</v>
          </cell>
          <cell r="B12515">
            <v>17679874</v>
          </cell>
          <cell r="C12515">
            <v>44252</v>
          </cell>
        </row>
        <row r="12516">
          <cell r="A12516" t="str">
            <v>APOLLOTYRE21FEB132.5CE</v>
          </cell>
          <cell r="B12516">
            <v>17680130</v>
          </cell>
          <cell r="C12516">
            <v>44252</v>
          </cell>
        </row>
        <row r="12517">
          <cell r="A12517" t="str">
            <v>APOLLOTYRE21FEB132.5PE</v>
          </cell>
          <cell r="B12517">
            <v>17682946</v>
          </cell>
          <cell r="C12517">
            <v>44252</v>
          </cell>
        </row>
        <row r="12518">
          <cell r="A12518" t="str">
            <v>APOLLOTYRE21FEB135CE</v>
          </cell>
          <cell r="B12518">
            <v>17683202</v>
          </cell>
          <cell r="C12518">
            <v>44252</v>
          </cell>
        </row>
        <row r="12519">
          <cell r="A12519" t="str">
            <v>APOLLOTYRE21FEB135PE</v>
          </cell>
          <cell r="B12519">
            <v>17683458</v>
          </cell>
          <cell r="C12519">
            <v>44252</v>
          </cell>
        </row>
        <row r="12520">
          <cell r="A12520" t="str">
            <v>APOLLOTYRE21FEB137.5CE</v>
          </cell>
          <cell r="B12520">
            <v>17683714</v>
          </cell>
          <cell r="C12520">
            <v>44252</v>
          </cell>
        </row>
        <row r="12521">
          <cell r="A12521" t="str">
            <v>APOLLOTYRE21FEB137.5PE</v>
          </cell>
          <cell r="B12521">
            <v>17683970</v>
          </cell>
          <cell r="C12521">
            <v>44252</v>
          </cell>
        </row>
        <row r="12522">
          <cell r="A12522" t="str">
            <v>APOLLOTYRE21FEB140CE</v>
          </cell>
          <cell r="B12522">
            <v>17684226</v>
          </cell>
          <cell r="C12522">
            <v>44252</v>
          </cell>
        </row>
        <row r="12523">
          <cell r="A12523" t="str">
            <v>APOLLOTYRE21FEB140PE</v>
          </cell>
          <cell r="B12523">
            <v>17684482</v>
          </cell>
          <cell r="C12523">
            <v>44252</v>
          </cell>
        </row>
        <row r="12524">
          <cell r="A12524" t="str">
            <v>APOLLOTYRE21FEB142.5CE</v>
          </cell>
          <cell r="B12524">
            <v>17684738</v>
          </cell>
          <cell r="C12524">
            <v>44252</v>
          </cell>
        </row>
        <row r="12525">
          <cell r="A12525" t="str">
            <v>APOLLOTYRE21FEB142.5PE</v>
          </cell>
          <cell r="B12525">
            <v>17684994</v>
          </cell>
          <cell r="C12525">
            <v>44252</v>
          </cell>
        </row>
        <row r="12526">
          <cell r="A12526" t="str">
            <v>APOLLOTYRE21FEB145CE</v>
          </cell>
          <cell r="B12526">
            <v>17685250</v>
          </cell>
          <cell r="C12526">
            <v>44252</v>
          </cell>
        </row>
        <row r="12527">
          <cell r="A12527" t="str">
            <v>APOLLOTYRE21FEB145PE</v>
          </cell>
          <cell r="B12527">
            <v>17685506</v>
          </cell>
          <cell r="C12527">
            <v>44252</v>
          </cell>
        </row>
        <row r="12528">
          <cell r="A12528" t="str">
            <v>APOLLOTYRE21FEB147.5CE</v>
          </cell>
          <cell r="B12528">
            <v>17685762</v>
          </cell>
          <cell r="C12528">
            <v>44252</v>
          </cell>
        </row>
        <row r="12529">
          <cell r="A12529" t="str">
            <v>APOLLOTYRE21FEB147.5PE</v>
          </cell>
          <cell r="B12529">
            <v>17686018</v>
          </cell>
          <cell r="C12529">
            <v>44252</v>
          </cell>
        </row>
        <row r="12530">
          <cell r="A12530" t="str">
            <v>APOLLOTYRE21FEB150CE</v>
          </cell>
          <cell r="B12530">
            <v>17686274</v>
          </cell>
          <cell r="C12530">
            <v>44252</v>
          </cell>
        </row>
        <row r="12531">
          <cell r="A12531" t="str">
            <v>APOLLOTYRE21FEB150PE</v>
          </cell>
          <cell r="B12531">
            <v>17686530</v>
          </cell>
          <cell r="C12531">
            <v>44252</v>
          </cell>
        </row>
        <row r="12532">
          <cell r="A12532" t="str">
            <v>APOLLOTYRE21FEB152.5CE</v>
          </cell>
          <cell r="B12532">
            <v>17686786</v>
          </cell>
          <cell r="C12532">
            <v>44252</v>
          </cell>
        </row>
        <row r="12533">
          <cell r="A12533" t="str">
            <v>APOLLOTYRE21FEB152.5PE</v>
          </cell>
          <cell r="B12533">
            <v>17687042</v>
          </cell>
          <cell r="C12533">
            <v>44252</v>
          </cell>
        </row>
        <row r="12534">
          <cell r="A12534" t="str">
            <v>APOLLOTYRE21FEB155CE</v>
          </cell>
          <cell r="B12534">
            <v>17687298</v>
          </cell>
          <cell r="C12534">
            <v>44252</v>
          </cell>
        </row>
        <row r="12535">
          <cell r="A12535" t="str">
            <v>APOLLOTYRE21FEB155PE</v>
          </cell>
          <cell r="B12535">
            <v>17687554</v>
          </cell>
          <cell r="C12535">
            <v>44252</v>
          </cell>
        </row>
        <row r="12536">
          <cell r="A12536" t="str">
            <v>APOLLOTYRE21FEB157.5CE</v>
          </cell>
          <cell r="B12536">
            <v>17687810</v>
          </cell>
          <cell r="C12536">
            <v>44252</v>
          </cell>
        </row>
        <row r="12537">
          <cell r="A12537" t="str">
            <v>APOLLOTYRE21FEB157.5PE</v>
          </cell>
          <cell r="B12537">
            <v>17688066</v>
          </cell>
          <cell r="C12537">
            <v>44252</v>
          </cell>
        </row>
        <row r="12538">
          <cell r="A12538" t="str">
            <v>APOLLOTYRE21FEB160CE</v>
          </cell>
          <cell r="B12538">
            <v>17688322</v>
          </cell>
          <cell r="C12538">
            <v>44252</v>
          </cell>
        </row>
        <row r="12539">
          <cell r="A12539" t="str">
            <v>APOLLOTYRE21FEB160PE</v>
          </cell>
          <cell r="B12539">
            <v>17688578</v>
          </cell>
          <cell r="C12539">
            <v>44252</v>
          </cell>
        </row>
        <row r="12540">
          <cell r="A12540" t="str">
            <v>APOLLOTYRE21FEB162.5CE</v>
          </cell>
          <cell r="B12540">
            <v>17688834</v>
          </cell>
          <cell r="C12540">
            <v>44252</v>
          </cell>
        </row>
        <row r="12541">
          <cell r="A12541" t="str">
            <v>APOLLOTYRE21FEB162.5PE</v>
          </cell>
          <cell r="B12541">
            <v>17689090</v>
          </cell>
          <cell r="C12541">
            <v>44252</v>
          </cell>
        </row>
        <row r="12542">
          <cell r="A12542" t="str">
            <v>APOLLOTYRE21FEB165CE</v>
          </cell>
          <cell r="B12542">
            <v>17689346</v>
          </cell>
          <cell r="C12542">
            <v>44252</v>
          </cell>
        </row>
        <row r="12543">
          <cell r="A12543" t="str">
            <v>APOLLOTYRE21FEB165PE</v>
          </cell>
          <cell r="B12543">
            <v>17689602</v>
          </cell>
          <cell r="C12543">
            <v>44252</v>
          </cell>
        </row>
        <row r="12544">
          <cell r="A12544" t="str">
            <v>APOLLOTYRE21FEB167.5CE</v>
          </cell>
          <cell r="B12544">
            <v>17689858</v>
          </cell>
          <cell r="C12544">
            <v>44252</v>
          </cell>
        </row>
        <row r="12545">
          <cell r="A12545" t="str">
            <v>APOLLOTYRE21FEB167.5PE</v>
          </cell>
          <cell r="B12545">
            <v>17690114</v>
          </cell>
          <cell r="C12545">
            <v>44252</v>
          </cell>
        </row>
        <row r="12546">
          <cell r="A12546" t="str">
            <v>APOLLOTYRE21FEB170CE</v>
          </cell>
          <cell r="B12546">
            <v>17690370</v>
          </cell>
          <cell r="C12546">
            <v>44252</v>
          </cell>
        </row>
        <row r="12547">
          <cell r="A12547" t="str">
            <v>APOLLOTYRE21FEB170PE</v>
          </cell>
          <cell r="B12547">
            <v>17690626</v>
          </cell>
          <cell r="C12547">
            <v>44252</v>
          </cell>
        </row>
        <row r="12548">
          <cell r="A12548" t="str">
            <v>APOLLOTYRE21FEB172.5CE</v>
          </cell>
          <cell r="B12548">
            <v>17690882</v>
          </cell>
          <cell r="C12548">
            <v>44252</v>
          </cell>
        </row>
        <row r="12549">
          <cell r="A12549" t="str">
            <v>APOLLOTYRE21FEB172.5PE</v>
          </cell>
          <cell r="B12549">
            <v>17691138</v>
          </cell>
          <cell r="C12549">
            <v>44252</v>
          </cell>
        </row>
        <row r="12550">
          <cell r="A12550" t="str">
            <v>APOLLOTYRE21FEB175CE</v>
          </cell>
          <cell r="B12550">
            <v>17691394</v>
          </cell>
          <cell r="C12550">
            <v>44252</v>
          </cell>
        </row>
        <row r="12551">
          <cell r="A12551" t="str">
            <v>APOLLOTYRE21FEB175PE</v>
          </cell>
          <cell r="B12551">
            <v>17691650</v>
          </cell>
          <cell r="C12551">
            <v>44252</v>
          </cell>
        </row>
        <row r="12552">
          <cell r="A12552" t="str">
            <v>APOLLOTYRE21FEB177.5CE</v>
          </cell>
          <cell r="B12552">
            <v>17691906</v>
          </cell>
          <cell r="C12552">
            <v>44252</v>
          </cell>
        </row>
        <row r="12553">
          <cell r="A12553" t="str">
            <v>APOLLOTYRE21FEB177.5PE</v>
          </cell>
          <cell r="B12553">
            <v>17692162</v>
          </cell>
          <cell r="C12553">
            <v>44252</v>
          </cell>
        </row>
        <row r="12554">
          <cell r="A12554" t="str">
            <v>APOLLOTYRE21FEB180CE</v>
          </cell>
          <cell r="B12554">
            <v>17692418</v>
          </cell>
          <cell r="C12554">
            <v>44252</v>
          </cell>
        </row>
        <row r="12555">
          <cell r="A12555" t="str">
            <v>APOLLOTYRE21FEB180PE</v>
          </cell>
          <cell r="B12555">
            <v>17692674</v>
          </cell>
          <cell r="C12555">
            <v>44252</v>
          </cell>
        </row>
        <row r="12556">
          <cell r="A12556" t="str">
            <v>APOLLOTYRE21FEB182.5CE</v>
          </cell>
          <cell r="B12556">
            <v>17692930</v>
          </cell>
          <cell r="C12556">
            <v>44252</v>
          </cell>
        </row>
        <row r="12557">
          <cell r="A12557" t="str">
            <v>APOLLOTYRE21FEB182.5PE</v>
          </cell>
          <cell r="B12557">
            <v>17693186</v>
          </cell>
          <cell r="C12557">
            <v>44252</v>
          </cell>
        </row>
        <row r="12558">
          <cell r="A12558" t="str">
            <v>APOLLOTYRE21FEB185CE</v>
          </cell>
          <cell r="B12558">
            <v>17693442</v>
          </cell>
          <cell r="C12558">
            <v>44252</v>
          </cell>
        </row>
        <row r="12559">
          <cell r="A12559" t="str">
            <v>APOLLOTYRE21FEB185PE</v>
          </cell>
          <cell r="B12559">
            <v>17693698</v>
          </cell>
          <cell r="C12559">
            <v>44252</v>
          </cell>
        </row>
        <row r="12560">
          <cell r="A12560" t="str">
            <v>APOLLOTYRE21FEB187.5CE</v>
          </cell>
          <cell r="B12560">
            <v>17693954</v>
          </cell>
          <cell r="C12560">
            <v>44252</v>
          </cell>
        </row>
        <row r="12561">
          <cell r="A12561" t="str">
            <v>APOLLOTYRE21FEB187.5PE</v>
          </cell>
          <cell r="B12561">
            <v>17696002</v>
          </cell>
          <cell r="C12561">
            <v>44252</v>
          </cell>
        </row>
        <row r="12562">
          <cell r="A12562" t="str">
            <v>APOLLOTYRE21FEB190CE</v>
          </cell>
          <cell r="B12562">
            <v>17696258</v>
          </cell>
          <cell r="C12562">
            <v>44252</v>
          </cell>
        </row>
        <row r="12563">
          <cell r="A12563" t="str">
            <v>APOLLOTYRE21FEB190PE</v>
          </cell>
          <cell r="B12563">
            <v>17696514</v>
          </cell>
          <cell r="C12563">
            <v>44252</v>
          </cell>
        </row>
        <row r="12564">
          <cell r="A12564" t="str">
            <v>APOLLOTYRE21FEB192.5CE</v>
          </cell>
          <cell r="B12564">
            <v>17696770</v>
          </cell>
          <cell r="C12564">
            <v>44252</v>
          </cell>
        </row>
        <row r="12565">
          <cell r="A12565" t="str">
            <v>APOLLOTYRE21FEB192.5PE</v>
          </cell>
          <cell r="B12565">
            <v>17697026</v>
          </cell>
          <cell r="C12565">
            <v>44252</v>
          </cell>
        </row>
        <row r="12566">
          <cell r="A12566" t="str">
            <v>APOLLOTYRE21FEB195CE</v>
          </cell>
          <cell r="B12566">
            <v>17697282</v>
          </cell>
          <cell r="C12566">
            <v>44252</v>
          </cell>
        </row>
        <row r="12567">
          <cell r="A12567" t="str">
            <v>APOLLOTYRE21FEB195PE</v>
          </cell>
          <cell r="B12567">
            <v>17697538</v>
          </cell>
          <cell r="C12567">
            <v>44252</v>
          </cell>
        </row>
        <row r="12568">
          <cell r="A12568" t="str">
            <v>APOLLOTYRE21FEB197.5CE</v>
          </cell>
          <cell r="B12568">
            <v>17697794</v>
          </cell>
          <cell r="C12568">
            <v>44252</v>
          </cell>
        </row>
        <row r="12569">
          <cell r="A12569" t="str">
            <v>APOLLOTYRE21FEB197.5PE</v>
          </cell>
          <cell r="B12569">
            <v>17698050</v>
          </cell>
          <cell r="C12569">
            <v>44252</v>
          </cell>
        </row>
        <row r="12570">
          <cell r="A12570" t="str">
            <v>APOLLOTYRE21FEB200CE</v>
          </cell>
          <cell r="B12570">
            <v>17698306</v>
          </cell>
          <cell r="C12570">
            <v>44252</v>
          </cell>
        </row>
        <row r="12571">
          <cell r="A12571" t="str">
            <v>APOLLOTYRE21FEB200PE</v>
          </cell>
          <cell r="B12571">
            <v>17698562</v>
          </cell>
          <cell r="C12571">
            <v>44252</v>
          </cell>
        </row>
        <row r="12572">
          <cell r="A12572" t="str">
            <v>APOLLOTYRE21FEB202.5CE</v>
          </cell>
          <cell r="B12572">
            <v>17698818</v>
          </cell>
          <cell r="C12572">
            <v>44252</v>
          </cell>
        </row>
        <row r="12573">
          <cell r="A12573" t="str">
            <v>APOLLOTYRE21FEB202.5PE</v>
          </cell>
          <cell r="B12573">
            <v>17699074</v>
          </cell>
          <cell r="C12573">
            <v>44252</v>
          </cell>
        </row>
        <row r="12574">
          <cell r="A12574" t="str">
            <v>APOLLOTYRE21FEB205CE</v>
          </cell>
          <cell r="B12574">
            <v>17699330</v>
          </cell>
          <cell r="C12574">
            <v>44252</v>
          </cell>
        </row>
        <row r="12575">
          <cell r="A12575" t="str">
            <v>APOLLOTYRE21FEB205PE</v>
          </cell>
          <cell r="B12575">
            <v>17699586</v>
          </cell>
          <cell r="C12575">
            <v>44252</v>
          </cell>
        </row>
        <row r="12576">
          <cell r="A12576" t="str">
            <v>APOLLOTYRE21FEB207.5CE</v>
          </cell>
          <cell r="B12576">
            <v>17699842</v>
          </cell>
          <cell r="C12576">
            <v>44252</v>
          </cell>
        </row>
        <row r="12577">
          <cell r="A12577" t="str">
            <v>APOLLOTYRE21FEB207.5PE</v>
          </cell>
          <cell r="B12577">
            <v>17700098</v>
          </cell>
          <cell r="C12577">
            <v>44252</v>
          </cell>
        </row>
        <row r="12578">
          <cell r="A12578" t="str">
            <v>APOLLOTYRE21FEB210CE</v>
          </cell>
          <cell r="B12578">
            <v>17700354</v>
          </cell>
          <cell r="C12578">
            <v>44252</v>
          </cell>
        </row>
        <row r="12579">
          <cell r="A12579" t="str">
            <v>APOLLOTYRE21FEB210PE</v>
          </cell>
          <cell r="B12579">
            <v>17700610</v>
          </cell>
          <cell r="C12579">
            <v>44252</v>
          </cell>
        </row>
        <row r="12580">
          <cell r="A12580" t="str">
            <v>APOLLOTYRE21FEB212.5CE</v>
          </cell>
          <cell r="B12580">
            <v>17700866</v>
          </cell>
          <cell r="C12580">
            <v>44252</v>
          </cell>
        </row>
        <row r="12581">
          <cell r="A12581" t="str">
            <v>APOLLOTYRE21FEB212.5PE</v>
          </cell>
          <cell r="B12581">
            <v>17701122</v>
          </cell>
          <cell r="C12581">
            <v>44252</v>
          </cell>
        </row>
        <row r="12582">
          <cell r="A12582" t="str">
            <v>APOLLOTYRE21FEB215CE</v>
          </cell>
          <cell r="B12582">
            <v>17701378</v>
          </cell>
          <cell r="C12582">
            <v>44252</v>
          </cell>
        </row>
        <row r="12583">
          <cell r="A12583" t="str">
            <v>APOLLOTYRE21FEB215PE</v>
          </cell>
          <cell r="B12583">
            <v>17701634</v>
          </cell>
          <cell r="C12583">
            <v>44252</v>
          </cell>
        </row>
        <row r="12584">
          <cell r="A12584" t="str">
            <v>APOLLOTYRE21FEB217.5CE</v>
          </cell>
          <cell r="B12584">
            <v>17701890</v>
          </cell>
          <cell r="C12584">
            <v>44252</v>
          </cell>
        </row>
        <row r="12585">
          <cell r="A12585" t="str">
            <v>APOLLOTYRE21FEB217.5PE</v>
          </cell>
          <cell r="B12585">
            <v>17728002</v>
          </cell>
          <cell r="C12585">
            <v>44252</v>
          </cell>
        </row>
        <row r="12586">
          <cell r="A12586" t="str">
            <v>APOLLOTYRE21FEB220CE</v>
          </cell>
          <cell r="B12586">
            <v>17728258</v>
          </cell>
          <cell r="C12586">
            <v>44252</v>
          </cell>
        </row>
        <row r="12587">
          <cell r="A12587" t="str">
            <v>APOLLOTYRE21FEB220PE</v>
          </cell>
          <cell r="B12587">
            <v>17755650</v>
          </cell>
          <cell r="C12587">
            <v>44252</v>
          </cell>
        </row>
        <row r="12588">
          <cell r="A12588" t="str">
            <v>APOLLOTYRE21FEB222.5CE</v>
          </cell>
          <cell r="B12588">
            <v>17755906</v>
          </cell>
          <cell r="C12588">
            <v>44252</v>
          </cell>
        </row>
        <row r="12589">
          <cell r="A12589" t="str">
            <v>APOLLOTYRE21FEB222.5PE</v>
          </cell>
          <cell r="B12589">
            <v>17756162</v>
          </cell>
          <cell r="C12589">
            <v>44252</v>
          </cell>
        </row>
        <row r="12590">
          <cell r="A12590" t="str">
            <v>APOLLOTYRE21FEB225CE</v>
          </cell>
          <cell r="B12590">
            <v>17756418</v>
          </cell>
          <cell r="C12590">
            <v>44252</v>
          </cell>
        </row>
        <row r="12591">
          <cell r="A12591" t="str">
            <v>APOLLOTYRE21FEB225PE</v>
          </cell>
          <cell r="B12591">
            <v>17756674</v>
          </cell>
          <cell r="C12591">
            <v>44252</v>
          </cell>
        </row>
        <row r="12592">
          <cell r="A12592" t="str">
            <v>APOLLOTYRE21FEB227.5CE</v>
          </cell>
          <cell r="B12592">
            <v>17756930</v>
          </cell>
          <cell r="C12592">
            <v>44252</v>
          </cell>
        </row>
        <row r="12593">
          <cell r="A12593" t="str">
            <v>APOLLOTYRE21FEB227.5PE</v>
          </cell>
          <cell r="B12593">
            <v>17757186</v>
          </cell>
          <cell r="C12593">
            <v>44252</v>
          </cell>
        </row>
        <row r="12594">
          <cell r="A12594" t="str">
            <v>APOLLOTYRE21FEB230CE</v>
          </cell>
          <cell r="B12594">
            <v>17757442</v>
          </cell>
          <cell r="C12594">
            <v>44252</v>
          </cell>
        </row>
        <row r="12595">
          <cell r="A12595" t="str">
            <v>APOLLOTYRE21FEB230PE</v>
          </cell>
          <cell r="B12595">
            <v>17760258</v>
          </cell>
          <cell r="C12595">
            <v>44252</v>
          </cell>
        </row>
        <row r="12596">
          <cell r="A12596" t="str">
            <v>APOLLOTYRE21FEB232.5CE</v>
          </cell>
          <cell r="B12596">
            <v>9001474</v>
          </cell>
          <cell r="C12596">
            <v>44252</v>
          </cell>
        </row>
        <row r="12597">
          <cell r="A12597" t="str">
            <v>APOLLOTYRE21FEB232.5PE</v>
          </cell>
          <cell r="B12597">
            <v>9001730</v>
          </cell>
          <cell r="C12597">
            <v>44252</v>
          </cell>
        </row>
        <row r="12598">
          <cell r="A12598" t="str">
            <v>APOLLOTYRE21FEB235CE</v>
          </cell>
          <cell r="B12598">
            <v>9005570</v>
          </cell>
          <cell r="C12598">
            <v>44252</v>
          </cell>
        </row>
        <row r="12599">
          <cell r="A12599" t="str">
            <v>APOLLOTYRE21FEB235PE</v>
          </cell>
          <cell r="B12599">
            <v>9005826</v>
          </cell>
          <cell r="C12599">
            <v>44252</v>
          </cell>
        </row>
        <row r="12600">
          <cell r="A12600" t="str">
            <v>APOLLOTYRE21FEB237.5CE</v>
          </cell>
          <cell r="B12600">
            <v>9006082</v>
          </cell>
          <cell r="C12600">
            <v>44252</v>
          </cell>
        </row>
        <row r="12601">
          <cell r="A12601" t="str">
            <v>APOLLOTYRE21FEB237.5PE</v>
          </cell>
          <cell r="B12601">
            <v>9007106</v>
          </cell>
          <cell r="C12601">
            <v>44252</v>
          </cell>
        </row>
        <row r="12602">
          <cell r="A12602" t="str">
            <v>APOLLOTYRE21FEB240CE</v>
          </cell>
          <cell r="B12602">
            <v>9007362</v>
          </cell>
          <cell r="C12602">
            <v>44252</v>
          </cell>
        </row>
        <row r="12603">
          <cell r="A12603" t="str">
            <v>APOLLOTYRE21FEB240PE</v>
          </cell>
          <cell r="B12603">
            <v>9007618</v>
          </cell>
          <cell r="C12603">
            <v>44252</v>
          </cell>
        </row>
        <row r="12604">
          <cell r="A12604" t="str">
            <v>APOLLOTYRE21FEB242.5CE</v>
          </cell>
          <cell r="B12604">
            <v>9579266</v>
          </cell>
          <cell r="C12604">
            <v>44252</v>
          </cell>
        </row>
        <row r="12605">
          <cell r="A12605" t="str">
            <v>APOLLOTYRE21FEB242.5PE</v>
          </cell>
          <cell r="B12605">
            <v>9580034</v>
          </cell>
          <cell r="C12605">
            <v>44252</v>
          </cell>
        </row>
        <row r="12606">
          <cell r="A12606" t="str">
            <v>APOLLOTYRE21FEB245CE</v>
          </cell>
          <cell r="B12606">
            <v>9315842</v>
          </cell>
          <cell r="C12606">
            <v>44252</v>
          </cell>
        </row>
        <row r="12607">
          <cell r="A12607" t="str">
            <v>APOLLOTYRE21FEB245PE</v>
          </cell>
          <cell r="B12607">
            <v>9316098</v>
          </cell>
          <cell r="C12607">
            <v>44252</v>
          </cell>
        </row>
        <row r="12608">
          <cell r="A12608" t="str">
            <v>APOLLOTYRE21FEB247.5CE</v>
          </cell>
          <cell r="B12608">
            <v>9318914</v>
          </cell>
          <cell r="C12608">
            <v>44252</v>
          </cell>
        </row>
        <row r="12609">
          <cell r="A12609" t="str">
            <v>APOLLOTYRE21FEB247.5PE</v>
          </cell>
          <cell r="B12609">
            <v>9319170</v>
          </cell>
          <cell r="C12609">
            <v>44252</v>
          </cell>
        </row>
        <row r="12610">
          <cell r="A12610" t="str">
            <v>APOLLOTYRE21FEB250CE</v>
          </cell>
          <cell r="B12610">
            <v>11890434</v>
          </cell>
          <cell r="C12610">
            <v>44252</v>
          </cell>
        </row>
        <row r="12611">
          <cell r="A12611" t="str">
            <v>APOLLOTYRE21FEB250PE</v>
          </cell>
          <cell r="B12611">
            <v>11893250</v>
          </cell>
          <cell r="C12611">
            <v>44252</v>
          </cell>
        </row>
        <row r="12612">
          <cell r="A12612" t="str">
            <v>APOLLOTYRE21FEB252.5CE</v>
          </cell>
          <cell r="B12612">
            <v>11893506</v>
          </cell>
          <cell r="C12612">
            <v>44252</v>
          </cell>
        </row>
        <row r="12613">
          <cell r="A12613" t="str">
            <v>APOLLOTYRE21FEB252.5PE</v>
          </cell>
          <cell r="B12613">
            <v>11896834</v>
          </cell>
          <cell r="C12613">
            <v>44252</v>
          </cell>
        </row>
        <row r="12614">
          <cell r="A12614" t="str">
            <v>APOLLOTYRE21FEB255CE</v>
          </cell>
          <cell r="B12614">
            <v>12973058</v>
          </cell>
          <cell r="C12614">
            <v>44252</v>
          </cell>
        </row>
        <row r="12615">
          <cell r="A12615" t="str">
            <v>APOLLOTYRE21FEB255PE</v>
          </cell>
          <cell r="B12615">
            <v>12973314</v>
          </cell>
          <cell r="C12615">
            <v>44252</v>
          </cell>
        </row>
        <row r="12616">
          <cell r="A12616" t="str">
            <v>APOLLOTYRE21FEB257.5CE</v>
          </cell>
          <cell r="B12616">
            <v>12973570</v>
          </cell>
          <cell r="C12616">
            <v>44252</v>
          </cell>
        </row>
        <row r="12617">
          <cell r="A12617" t="str">
            <v>APOLLOTYRE21FEB257.5PE</v>
          </cell>
          <cell r="B12617">
            <v>12973826</v>
          </cell>
          <cell r="C12617">
            <v>44252</v>
          </cell>
        </row>
        <row r="12618">
          <cell r="A12618" t="str">
            <v>APOLLOTYRE21FEB260CE</v>
          </cell>
          <cell r="B12618">
            <v>8979970</v>
          </cell>
          <cell r="C12618">
            <v>44252</v>
          </cell>
        </row>
        <row r="12619">
          <cell r="A12619" t="str">
            <v>APOLLOTYRE21FEB260PE</v>
          </cell>
          <cell r="B12619">
            <v>8980226</v>
          </cell>
          <cell r="C12619">
            <v>44252</v>
          </cell>
        </row>
        <row r="12620">
          <cell r="A12620" t="str">
            <v>APOLLOTYRE21FEB262.5CE</v>
          </cell>
          <cell r="B12620">
            <v>9309186</v>
          </cell>
          <cell r="C12620">
            <v>44252</v>
          </cell>
        </row>
        <row r="12621">
          <cell r="A12621" t="str">
            <v>APOLLOTYRE21FEB262.5PE</v>
          </cell>
          <cell r="B12621">
            <v>9310722</v>
          </cell>
          <cell r="C12621">
            <v>44252</v>
          </cell>
        </row>
        <row r="12622">
          <cell r="A12622" t="str">
            <v>APOLLOTYRE21FEB265CE</v>
          </cell>
          <cell r="B12622">
            <v>9310978</v>
          </cell>
          <cell r="C12622">
            <v>44252</v>
          </cell>
        </row>
        <row r="12623">
          <cell r="A12623" t="str">
            <v>APOLLOTYRE21FEB265PE</v>
          </cell>
          <cell r="B12623">
            <v>9311746</v>
          </cell>
          <cell r="C12623">
            <v>44252</v>
          </cell>
        </row>
        <row r="12624">
          <cell r="A12624" t="str">
            <v>APOLLOTYRE21FEB267.5CE</v>
          </cell>
          <cell r="B12624">
            <v>9312002</v>
          </cell>
          <cell r="C12624">
            <v>44252</v>
          </cell>
        </row>
        <row r="12625">
          <cell r="A12625" t="str">
            <v>APOLLOTYRE21FEB267.5PE</v>
          </cell>
          <cell r="B12625">
            <v>9313794</v>
          </cell>
          <cell r="C12625">
            <v>44252</v>
          </cell>
        </row>
        <row r="12626">
          <cell r="A12626" t="str">
            <v>APOLLOTYRE21FEB270CE</v>
          </cell>
          <cell r="B12626">
            <v>10755586</v>
          </cell>
          <cell r="C12626">
            <v>44252</v>
          </cell>
        </row>
        <row r="12627">
          <cell r="A12627" t="str">
            <v>APOLLOTYRE21FEB270PE</v>
          </cell>
          <cell r="B12627">
            <v>10755842</v>
          </cell>
          <cell r="C12627">
            <v>44252</v>
          </cell>
        </row>
        <row r="12628">
          <cell r="A12628" t="str">
            <v>APOLLOTYRE21FEB272.5CE</v>
          </cell>
          <cell r="B12628">
            <v>11768066</v>
          </cell>
          <cell r="C12628">
            <v>44252</v>
          </cell>
        </row>
        <row r="12629">
          <cell r="A12629" t="str">
            <v>APOLLOTYRE21FEB272.5PE</v>
          </cell>
          <cell r="B12629">
            <v>11768322</v>
          </cell>
          <cell r="C12629">
            <v>44252</v>
          </cell>
        </row>
        <row r="12630">
          <cell r="A12630" t="str">
            <v>APOLLOTYRE21FEB275CE</v>
          </cell>
          <cell r="B12630">
            <v>14782466</v>
          </cell>
          <cell r="C12630">
            <v>44252</v>
          </cell>
        </row>
        <row r="12631">
          <cell r="A12631" t="str">
            <v>APOLLOTYRE21FEB275PE</v>
          </cell>
          <cell r="B12631">
            <v>14783234</v>
          </cell>
          <cell r="C12631">
            <v>44252</v>
          </cell>
        </row>
        <row r="12632">
          <cell r="A12632" t="str">
            <v>APOLLOTYRE21FEB277.5CE</v>
          </cell>
          <cell r="B12632">
            <v>14784002</v>
          </cell>
          <cell r="C12632">
            <v>44252</v>
          </cell>
        </row>
        <row r="12633">
          <cell r="A12633" t="str">
            <v>APOLLOTYRE21FEB277.5PE</v>
          </cell>
          <cell r="B12633">
            <v>14784258</v>
          </cell>
          <cell r="C12633">
            <v>44252</v>
          </cell>
        </row>
        <row r="12634">
          <cell r="A12634" t="str">
            <v>APOLLOTYRE21FEB280CE</v>
          </cell>
          <cell r="B12634">
            <v>14785794</v>
          </cell>
          <cell r="C12634">
            <v>44252</v>
          </cell>
        </row>
        <row r="12635">
          <cell r="A12635" t="str">
            <v>APOLLOTYRE21FEB280PE</v>
          </cell>
          <cell r="B12635">
            <v>14786050</v>
          </cell>
          <cell r="C12635">
            <v>44252</v>
          </cell>
        </row>
        <row r="12636">
          <cell r="A12636" t="str">
            <v>APOLLOTYRE21FEB282.5CE</v>
          </cell>
          <cell r="B12636">
            <v>14787330</v>
          </cell>
          <cell r="C12636">
            <v>44252</v>
          </cell>
        </row>
        <row r="12637">
          <cell r="A12637" t="str">
            <v>APOLLOTYRE21FEB282.5PE</v>
          </cell>
          <cell r="B12637">
            <v>14787586</v>
          </cell>
          <cell r="C12637">
            <v>44252</v>
          </cell>
        </row>
        <row r="12638">
          <cell r="A12638" t="str">
            <v>APOLLOTYRE21FEB285CE</v>
          </cell>
          <cell r="B12638">
            <v>15377666</v>
          </cell>
          <cell r="C12638">
            <v>44252</v>
          </cell>
        </row>
        <row r="12639">
          <cell r="A12639" t="str">
            <v>APOLLOTYRE21FEB285PE</v>
          </cell>
          <cell r="B12639">
            <v>15377922</v>
          </cell>
          <cell r="C12639">
            <v>44252</v>
          </cell>
        </row>
        <row r="12640">
          <cell r="A12640" t="str">
            <v>APOLLOTYRE21FEB287.5CE</v>
          </cell>
          <cell r="B12640">
            <v>15378178</v>
          </cell>
          <cell r="C12640">
            <v>44252</v>
          </cell>
        </row>
        <row r="12641">
          <cell r="A12641" t="str">
            <v>APOLLOTYRE21FEB287.5PE</v>
          </cell>
          <cell r="B12641">
            <v>15378434</v>
          </cell>
          <cell r="C12641">
            <v>44252</v>
          </cell>
        </row>
        <row r="12642">
          <cell r="A12642" t="str">
            <v>APOLLOTYRE21FEB290CE</v>
          </cell>
          <cell r="B12642">
            <v>15378690</v>
          </cell>
          <cell r="C12642">
            <v>44252</v>
          </cell>
        </row>
        <row r="12643">
          <cell r="A12643" t="str">
            <v>APOLLOTYRE21FEB290PE</v>
          </cell>
          <cell r="B12643">
            <v>15378946</v>
          </cell>
          <cell r="C12643">
            <v>44252</v>
          </cell>
        </row>
        <row r="12644">
          <cell r="A12644" t="str">
            <v>APOLLOTYRE21MAR120CE</v>
          </cell>
          <cell r="B12644">
            <v>12983810</v>
          </cell>
          <cell r="C12644">
            <v>44280</v>
          </cell>
        </row>
        <row r="12645">
          <cell r="A12645" t="str">
            <v>APOLLOTYRE21MAR120PE</v>
          </cell>
          <cell r="B12645">
            <v>12984066</v>
          </cell>
          <cell r="C12645">
            <v>44280</v>
          </cell>
        </row>
        <row r="12646">
          <cell r="A12646" t="str">
            <v>APOLLOTYRE21MAR122.5CE</v>
          </cell>
          <cell r="B12646">
            <v>12984322</v>
          </cell>
          <cell r="C12646">
            <v>44280</v>
          </cell>
        </row>
        <row r="12647">
          <cell r="A12647" t="str">
            <v>APOLLOTYRE21MAR122.5PE</v>
          </cell>
          <cell r="B12647">
            <v>12984578</v>
          </cell>
          <cell r="C12647">
            <v>44280</v>
          </cell>
        </row>
        <row r="12648">
          <cell r="A12648" t="str">
            <v>APOLLOTYRE21MAR125CE</v>
          </cell>
          <cell r="B12648">
            <v>12984834</v>
          </cell>
          <cell r="C12648">
            <v>44280</v>
          </cell>
        </row>
        <row r="12649">
          <cell r="A12649" t="str">
            <v>APOLLOTYRE21MAR125PE</v>
          </cell>
          <cell r="B12649">
            <v>12985090</v>
          </cell>
          <cell r="C12649">
            <v>44280</v>
          </cell>
        </row>
        <row r="12650">
          <cell r="A12650" t="str">
            <v>APOLLOTYRE21MAR127.5CE</v>
          </cell>
          <cell r="B12650">
            <v>12985346</v>
          </cell>
          <cell r="C12650">
            <v>44280</v>
          </cell>
        </row>
        <row r="12651">
          <cell r="A12651" t="str">
            <v>APOLLOTYRE21MAR127.5PE</v>
          </cell>
          <cell r="B12651">
            <v>12985602</v>
          </cell>
          <cell r="C12651">
            <v>44280</v>
          </cell>
        </row>
        <row r="12652">
          <cell r="A12652" t="str">
            <v>APOLLOTYRE21MAR130CE</v>
          </cell>
          <cell r="B12652">
            <v>12985858</v>
          </cell>
          <cell r="C12652">
            <v>44280</v>
          </cell>
        </row>
        <row r="12653">
          <cell r="A12653" t="str">
            <v>APOLLOTYRE21MAR130PE</v>
          </cell>
          <cell r="B12653">
            <v>12986114</v>
          </cell>
          <cell r="C12653">
            <v>44280</v>
          </cell>
        </row>
        <row r="12654">
          <cell r="A12654" t="str">
            <v>APOLLOTYRE21MAR132.5CE</v>
          </cell>
          <cell r="B12654">
            <v>12986370</v>
          </cell>
          <cell r="C12654">
            <v>44280</v>
          </cell>
        </row>
        <row r="12655">
          <cell r="A12655" t="str">
            <v>APOLLOTYRE21MAR132.5PE</v>
          </cell>
          <cell r="B12655">
            <v>12986626</v>
          </cell>
          <cell r="C12655">
            <v>44280</v>
          </cell>
        </row>
        <row r="12656">
          <cell r="A12656" t="str">
            <v>APOLLOTYRE21MAR135CE</v>
          </cell>
          <cell r="B12656">
            <v>12986882</v>
          </cell>
          <cell r="C12656">
            <v>44280</v>
          </cell>
        </row>
        <row r="12657">
          <cell r="A12657" t="str">
            <v>APOLLOTYRE21MAR135PE</v>
          </cell>
          <cell r="B12657">
            <v>12987138</v>
          </cell>
          <cell r="C12657">
            <v>44280</v>
          </cell>
        </row>
        <row r="12658">
          <cell r="A12658" t="str">
            <v>APOLLOTYRE21MAR137.5CE</v>
          </cell>
          <cell r="B12658">
            <v>12988162</v>
          </cell>
          <cell r="C12658">
            <v>44280</v>
          </cell>
        </row>
        <row r="12659">
          <cell r="A12659" t="str">
            <v>APOLLOTYRE21MAR137.5PE</v>
          </cell>
          <cell r="B12659">
            <v>12988418</v>
          </cell>
          <cell r="C12659">
            <v>44280</v>
          </cell>
        </row>
        <row r="12660">
          <cell r="A12660" t="str">
            <v>APOLLOTYRE21MAR140CE</v>
          </cell>
          <cell r="B12660">
            <v>12988930</v>
          </cell>
          <cell r="C12660">
            <v>44280</v>
          </cell>
        </row>
        <row r="12661">
          <cell r="A12661" t="str">
            <v>APOLLOTYRE21MAR140PE</v>
          </cell>
          <cell r="B12661">
            <v>12989186</v>
          </cell>
          <cell r="C12661">
            <v>44280</v>
          </cell>
        </row>
        <row r="12662">
          <cell r="A12662" t="str">
            <v>APOLLOTYRE21MAR142.5CE</v>
          </cell>
          <cell r="B12662">
            <v>12989442</v>
          </cell>
          <cell r="C12662">
            <v>44280</v>
          </cell>
        </row>
        <row r="12663">
          <cell r="A12663" t="str">
            <v>APOLLOTYRE21MAR142.5PE</v>
          </cell>
          <cell r="B12663">
            <v>12989698</v>
          </cell>
          <cell r="C12663">
            <v>44280</v>
          </cell>
        </row>
        <row r="12664">
          <cell r="A12664" t="str">
            <v>APOLLOTYRE21MAR145CE</v>
          </cell>
          <cell r="B12664">
            <v>12989954</v>
          </cell>
          <cell r="C12664">
            <v>44280</v>
          </cell>
        </row>
        <row r="12665">
          <cell r="A12665" t="str">
            <v>APOLLOTYRE21MAR145PE</v>
          </cell>
          <cell r="B12665">
            <v>12990210</v>
          </cell>
          <cell r="C12665">
            <v>44280</v>
          </cell>
        </row>
        <row r="12666">
          <cell r="A12666" t="str">
            <v>APOLLOTYRE21MAR147.5CE</v>
          </cell>
          <cell r="B12666">
            <v>12990466</v>
          </cell>
          <cell r="C12666">
            <v>44280</v>
          </cell>
        </row>
        <row r="12667">
          <cell r="A12667" t="str">
            <v>APOLLOTYRE21MAR147.5PE</v>
          </cell>
          <cell r="B12667">
            <v>12990722</v>
          </cell>
          <cell r="C12667">
            <v>44280</v>
          </cell>
        </row>
        <row r="12668">
          <cell r="A12668" t="str">
            <v>APOLLOTYRE21MAR150CE</v>
          </cell>
          <cell r="B12668">
            <v>12990978</v>
          </cell>
          <cell r="C12668">
            <v>44280</v>
          </cell>
        </row>
        <row r="12669">
          <cell r="A12669" t="str">
            <v>APOLLOTYRE21MAR150PE</v>
          </cell>
          <cell r="B12669">
            <v>12991234</v>
          </cell>
          <cell r="C12669">
            <v>44280</v>
          </cell>
        </row>
        <row r="12670">
          <cell r="A12670" t="str">
            <v>APOLLOTYRE21MAR152.5CE</v>
          </cell>
          <cell r="B12670">
            <v>12991490</v>
          </cell>
          <cell r="C12670">
            <v>44280</v>
          </cell>
        </row>
        <row r="12671">
          <cell r="A12671" t="str">
            <v>APOLLOTYRE21MAR152.5PE</v>
          </cell>
          <cell r="B12671">
            <v>12991746</v>
          </cell>
          <cell r="C12671">
            <v>44280</v>
          </cell>
        </row>
        <row r="12672">
          <cell r="A12672" t="str">
            <v>APOLLOTYRE21MAR155CE</v>
          </cell>
          <cell r="B12672">
            <v>12992002</v>
          </cell>
          <cell r="C12672">
            <v>44280</v>
          </cell>
        </row>
        <row r="12673">
          <cell r="A12673" t="str">
            <v>APOLLOTYRE21MAR155PE</v>
          </cell>
          <cell r="B12673">
            <v>12992258</v>
          </cell>
          <cell r="C12673">
            <v>44280</v>
          </cell>
        </row>
        <row r="12674">
          <cell r="A12674" t="str">
            <v>APOLLOTYRE21MAR157.5CE</v>
          </cell>
          <cell r="B12674">
            <v>12993026</v>
          </cell>
          <cell r="C12674">
            <v>44280</v>
          </cell>
        </row>
        <row r="12675">
          <cell r="A12675" t="str">
            <v>APOLLOTYRE21MAR157.5PE</v>
          </cell>
          <cell r="B12675">
            <v>12993282</v>
          </cell>
          <cell r="C12675">
            <v>44280</v>
          </cell>
        </row>
        <row r="12676">
          <cell r="A12676" t="str">
            <v>APOLLOTYRE21MAR160CE</v>
          </cell>
          <cell r="B12676">
            <v>12994050</v>
          </cell>
          <cell r="C12676">
            <v>44280</v>
          </cell>
        </row>
        <row r="12677">
          <cell r="A12677" t="str">
            <v>APOLLOTYRE21MAR160PE</v>
          </cell>
          <cell r="B12677">
            <v>12994306</v>
          </cell>
          <cell r="C12677">
            <v>44280</v>
          </cell>
        </row>
        <row r="12678">
          <cell r="A12678" t="str">
            <v>APOLLOTYRE21MAR162.5CE</v>
          </cell>
          <cell r="B12678">
            <v>12994562</v>
          </cell>
          <cell r="C12678">
            <v>44280</v>
          </cell>
        </row>
        <row r="12679">
          <cell r="A12679" t="str">
            <v>APOLLOTYRE21MAR162.5PE</v>
          </cell>
          <cell r="B12679">
            <v>12994818</v>
          </cell>
          <cell r="C12679">
            <v>44280</v>
          </cell>
        </row>
        <row r="12680">
          <cell r="A12680" t="str">
            <v>APOLLOTYRE21MAR165CE</v>
          </cell>
          <cell r="B12680">
            <v>12995074</v>
          </cell>
          <cell r="C12680">
            <v>44280</v>
          </cell>
        </row>
        <row r="12681">
          <cell r="A12681" t="str">
            <v>APOLLOTYRE21MAR165PE</v>
          </cell>
          <cell r="B12681">
            <v>12995330</v>
          </cell>
          <cell r="C12681">
            <v>44280</v>
          </cell>
        </row>
        <row r="12682">
          <cell r="A12682" t="str">
            <v>APOLLOTYRE21MAR167.5CE</v>
          </cell>
          <cell r="B12682">
            <v>12995586</v>
          </cell>
          <cell r="C12682">
            <v>44280</v>
          </cell>
        </row>
        <row r="12683">
          <cell r="A12683" t="str">
            <v>APOLLOTYRE21MAR167.5PE</v>
          </cell>
          <cell r="B12683">
            <v>12995842</v>
          </cell>
          <cell r="C12683">
            <v>44280</v>
          </cell>
        </row>
        <row r="12684">
          <cell r="A12684" t="str">
            <v>APOLLOTYRE21MAR170CE</v>
          </cell>
          <cell r="B12684">
            <v>12996098</v>
          </cell>
          <cell r="C12684">
            <v>44280</v>
          </cell>
        </row>
        <row r="12685">
          <cell r="A12685" t="str">
            <v>APOLLOTYRE21MAR170PE</v>
          </cell>
          <cell r="B12685">
            <v>12996354</v>
          </cell>
          <cell r="C12685">
            <v>44280</v>
          </cell>
        </row>
        <row r="12686">
          <cell r="A12686" t="str">
            <v>APOLLOTYRE21MAR172.5CE</v>
          </cell>
          <cell r="B12686">
            <v>12996610</v>
          </cell>
          <cell r="C12686">
            <v>44280</v>
          </cell>
        </row>
        <row r="12687">
          <cell r="A12687" t="str">
            <v>APOLLOTYRE21MAR172.5PE</v>
          </cell>
          <cell r="B12687">
            <v>12996866</v>
          </cell>
          <cell r="C12687">
            <v>44280</v>
          </cell>
        </row>
        <row r="12688">
          <cell r="A12688" t="str">
            <v>APOLLOTYRE21MAR175CE</v>
          </cell>
          <cell r="B12688">
            <v>12997122</v>
          </cell>
          <cell r="C12688">
            <v>44280</v>
          </cell>
        </row>
        <row r="12689">
          <cell r="A12689" t="str">
            <v>APOLLOTYRE21MAR175PE</v>
          </cell>
          <cell r="B12689">
            <v>12997378</v>
          </cell>
          <cell r="C12689">
            <v>44280</v>
          </cell>
        </row>
        <row r="12690">
          <cell r="A12690" t="str">
            <v>APOLLOTYRE21MAR177.5CE</v>
          </cell>
          <cell r="B12690">
            <v>12997634</v>
          </cell>
          <cell r="C12690">
            <v>44280</v>
          </cell>
        </row>
        <row r="12691">
          <cell r="A12691" t="str">
            <v>APOLLOTYRE21MAR177.5PE</v>
          </cell>
          <cell r="B12691">
            <v>12997890</v>
          </cell>
          <cell r="C12691">
            <v>44280</v>
          </cell>
        </row>
        <row r="12692">
          <cell r="A12692" t="str">
            <v>APOLLOTYRE21MAR180CE</v>
          </cell>
          <cell r="B12692">
            <v>12998146</v>
          </cell>
          <cell r="C12692">
            <v>44280</v>
          </cell>
        </row>
        <row r="12693">
          <cell r="A12693" t="str">
            <v>APOLLOTYRE21MAR180PE</v>
          </cell>
          <cell r="B12693">
            <v>12998402</v>
          </cell>
          <cell r="C12693">
            <v>44280</v>
          </cell>
        </row>
        <row r="12694">
          <cell r="A12694" t="str">
            <v>APOLLOTYRE21MAR182.5CE</v>
          </cell>
          <cell r="B12694">
            <v>12998658</v>
          </cell>
          <cell r="C12694">
            <v>44280</v>
          </cell>
        </row>
        <row r="12695">
          <cell r="A12695" t="str">
            <v>APOLLOTYRE21MAR182.5PE</v>
          </cell>
          <cell r="B12695">
            <v>12999426</v>
          </cell>
          <cell r="C12695">
            <v>44280</v>
          </cell>
        </row>
        <row r="12696">
          <cell r="A12696" t="str">
            <v>APOLLOTYRE21MAR185CE</v>
          </cell>
          <cell r="B12696">
            <v>12999682</v>
          </cell>
          <cell r="C12696">
            <v>44280</v>
          </cell>
        </row>
        <row r="12697">
          <cell r="A12697" t="str">
            <v>APOLLOTYRE21MAR185PE</v>
          </cell>
          <cell r="B12697">
            <v>12999938</v>
          </cell>
          <cell r="C12697">
            <v>44280</v>
          </cell>
        </row>
        <row r="12698">
          <cell r="A12698" t="str">
            <v>APOLLOTYRE21MAR187.5CE</v>
          </cell>
          <cell r="B12698">
            <v>13000194</v>
          </cell>
          <cell r="C12698">
            <v>44280</v>
          </cell>
        </row>
        <row r="12699">
          <cell r="A12699" t="str">
            <v>APOLLOTYRE21MAR187.5PE</v>
          </cell>
          <cell r="B12699">
            <v>13000450</v>
          </cell>
          <cell r="C12699">
            <v>44280</v>
          </cell>
        </row>
        <row r="12700">
          <cell r="A12700" t="str">
            <v>APOLLOTYRE21MAR190CE</v>
          </cell>
          <cell r="B12700">
            <v>13000706</v>
          </cell>
          <cell r="C12700">
            <v>44280</v>
          </cell>
        </row>
        <row r="12701">
          <cell r="A12701" t="str">
            <v>APOLLOTYRE21MAR190PE</v>
          </cell>
          <cell r="B12701">
            <v>13000962</v>
          </cell>
          <cell r="C12701">
            <v>44280</v>
          </cell>
        </row>
        <row r="12702">
          <cell r="A12702" t="str">
            <v>APOLLOTYRE21MAR192.5CE</v>
          </cell>
          <cell r="B12702">
            <v>13001218</v>
          </cell>
          <cell r="C12702">
            <v>44280</v>
          </cell>
        </row>
        <row r="12703">
          <cell r="A12703" t="str">
            <v>APOLLOTYRE21MAR192.5PE</v>
          </cell>
          <cell r="B12703">
            <v>13001474</v>
          </cell>
          <cell r="C12703">
            <v>44280</v>
          </cell>
        </row>
        <row r="12704">
          <cell r="A12704" t="str">
            <v>APOLLOTYRE21MAR195CE</v>
          </cell>
          <cell r="B12704">
            <v>13001730</v>
          </cell>
          <cell r="C12704">
            <v>44280</v>
          </cell>
        </row>
        <row r="12705">
          <cell r="A12705" t="str">
            <v>APOLLOTYRE21MAR195PE</v>
          </cell>
          <cell r="B12705">
            <v>13001986</v>
          </cell>
          <cell r="C12705">
            <v>44280</v>
          </cell>
        </row>
        <row r="12706">
          <cell r="A12706" t="str">
            <v>APOLLOTYRE21MAR197.5CE</v>
          </cell>
          <cell r="B12706">
            <v>13002242</v>
          </cell>
          <cell r="C12706">
            <v>44280</v>
          </cell>
        </row>
        <row r="12707">
          <cell r="A12707" t="str">
            <v>APOLLOTYRE21MAR197.5PE</v>
          </cell>
          <cell r="B12707">
            <v>13002498</v>
          </cell>
          <cell r="C12707">
            <v>44280</v>
          </cell>
        </row>
        <row r="12708">
          <cell r="A12708" t="str">
            <v>APOLLOTYRE21MAR200CE</v>
          </cell>
          <cell r="B12708">
            <v>13002754</v>
          </cell>
          <cell r="C12708">
            <v>44280</v>
          </cell>
        </row>
        <row r="12709">
          <cell r="A12709" t="str">
            <v>APOLLOTYRE21MAR200PE</v>
          </cell>
          <cell r="B12709">
            <v>13003010</v>
          </cell>
          <cell r="C12709">
            <v>44280</v>
          </cell>
        </row>
        <row r="12710">
          <cell r="A12710" t="str">
            <v>APOLLOTYRE21MAR202.5CE</v>
          </cell>
          <cell r="B12710">
            <v>13003266</v>
          </cell>
          <cell r="C12710">
            <v>44280</v>
          </cell>
        </row>
        <row r="12711">
          <cell r="A12711" t="str">
            <v>APOLLOTYRE21MAR202.5PE</v>
          </cell>
          <cell r="B12711">
            <v>13003522</v>
          </cell>
          <cell r="C12711">
            <v>44280</v>
          </cell>
        </row>
        <row r="12712">
          <cell r="A12712" t="str">
            <v>APOLLOTYRE21MAR205CE</v>
          </cell>
          <cell r="B12712">
            <v>13003778</v>
          </cell>
          <cell r="C12712">
            <v>44280</v>
          </cell>
        </row>
        <row r="12713">
          <cell r="A12713" t="str">
            <v>APOLLOTYRE21MAR205PE</v>
          </cell>
          <cell r="B12713">
            <v>13004034</v>
          </cell>
          <cell r="C12713">
            <v>44280</v>
          </cell>
        </row>
        <row r="12714">
          <cell r="A12714" t="str">
            <v>APOLLOTYRE21MAR207.5CE</v>
          </cell>
          <cell r="B12714">
            <v>13004546</v>
          </cell>
          <cell r="C12714">
            <v>44280</v>
          </cell>
        </row>
        <row r="12715">
          <cell r="A12715" t="str">
            <v>APOLLOTYRE21MAR207.5PE</v>
          </cell>
          <cell r="B12715">
            <v>13004802</v>
          </cell>
          <cell r="C12715">
            <v>44280</v>
          </cell>
        </row>
        <row r="12716">
          <cell r="A12716" t="str">
            <v>APOLLOTYRE21MAR210CE</v>
          </cell>
          <cell r="B12716">
            <v>13005058</v>
          </cell>
          <cell r="C12716">
            <v>44280</v>
          </cell>
        </row>
        <row r="12717">
          <cell r="A12717" t="str">
            <v>APOLLOTYRE21MAR210PE</v>
          </cell>
          <cell r="B12717">
            <v>13005314</v>
          </cell>
          <cell r="C12717">
            <v>44280</v>
          </cell>
        </row>
        <row r="12718">
          <cell r="A12718" t="str">
            <v>APOLLOTYRE21MAR212.5CE</v>
          </cell>
          <cell r="B12718">
            <v>13005570</v>
          </cell>
          <cell r="C12718">
            <v>44280</v>
          </cell>
        </row>
        <row r="12719">
          <cell r="A12719" t="str">
            <v>APOLLOTYRE21MAR212.5PE</v>
          </cell>
          <cell r="B12719">
            <v>13005826</v>
          </cell>
          <cell r="C12719">
            <v>44280</v>
          </cell>
        </row>
        <row r="12720">
          <cell r="A12720" t="str">
            <v>APOLLOTYRE21MAR215CE</v>
          </cell>
          <cell r="B12720">
            <v>13006082</v>
          </cell>
          <cell r="C12720">
            <v>44280</v>
          </cell>
        </row>
        <row r="12721">
          <cell r="A12721" t="str">
            <v>APOLLOTYRE21MAR215PE</v>
          </cell>
          <cell r="B12721">
            <v>13006338</v>
          </cell>
          <cell r="C12721">
            <v>44280</v>
          </cell>
        </row>
        <row r="12722">
          <cell r="A12722" t="str">
            <v>APOLLOTYRE21MAR217.5CE</v>
          </cell>
          <cell r="B12722">
            <v>13006594</v>
          </cell>
          <cell r="C12722">
            <v>44280</v>
          </cell>
        </row>
        <row r="12723">
          <cell r="A12723" t="str">
            <v>APOLLOTYRE21MAR217.5PE</v>
          </cell>
          <cell r="B12723">
            <v>13007106</v>
          </cell>
          <cell r="C12723">
            <v>44280</v>
          </cell>
        </row>
        <row r="12724">
          <cell r="A12724" t="str">
            <v>APOLLOTYRE21MAR220CE</v>
          </cell>
          <cell r="B12724">
            <v>13007362</v>
          </cell>
          <cell r="C12724">
            <v>44280</v>
          </cell>
        </row>
        <row r="12725">
          <cell r="A12725" t="str">
            <v>APOLLOTYRE21MAR220PE</v>
          </cell>
          <cell r="B12725">
            <v>13007618</v>
          </cell>
          <cell r="C12725">
            <v>44280</v>
          </cell>
        </row>
        <row r="12726">
          <cell r="A12726" t="str">
            <v>APOLLOTYRE21MAR222.5CE</v>
          </cell>
          <cell r="B12726">
            <v>13007874</v>
          </cell>
          <cell r="C12726">
            <v>44280</v>
          </cell>
        </row>
        <row r="12727">
          <cell r="A12727" t="str">
            <v>APOLLOTYRE21MAR222.5PE</v>
          </cell>
          <cell r="B12727">
            <v>13008130</v>
          </cell>
          <cell r="C12727">
            <v>44280</v>
          </cell>
        </row>
        <row r="12728">
          <cell r="A12728" t="str">
            <v>APOLLOTYRE21MAR225CE</v>
          </cell>
          <cell r="B12728">
            <v>13008386</v>
          </cell>
          <cell r="C12728">
            <v>44280</v>
          </cell>
        </row>
        <row r="12729">
          <cell r="A12729" t="str">
            <v>APOLLOTYRE21MAR225PE</v>
          </cell>
          <cell r="B12729">
            <v>13008642</v>
          </cell>
          <cell r="C12729">
            <v>44280</v>
          </cell>
        </row>
        <row r="12730">
          <cell r="A12730" t="str">
            <v>APOLLOTYRE21MAR227.5CE</v>
          </cell>
          <cell r="B12730">
            <v>13008898</v>
          </cell>
          <cell r="C12730">
            <v>44280</v>
          </cell>
        </row>
        <row r="12731">
          <cell r="A12731" t="str">
            <v>APOLLOTYRE21MAR227.5PE</v>
          </cell>
          <cell r="B12731">
            <v>13009154</v>
          </cell>
          <cell r="C12731">
            <v>44280</v>
          </cell>
        </row>
        <row r="12732">
          <cell r="A12732" t="str">
            <v>APOLLOTYRE21MAR230CE</v>
          </cell>
          <cell r="B12732">
            <v>13010690</v>
          </cell>
          <cell r="C12732">
            <v>44280</v>
          </cell>
        </row>
        <row r="12733">
          <cell r="A12733" t="str">
            <v>APOLLOTYRE21MAR230PE</v>
          </cell>
          <cell r="B12733">
            <v>13010946</v>
          </cell>
          <cell r="C12733">
            <v>44280</v>
          </cell>
        </row>
        <row r="12734">
          <cell r="A12734" t="str">
            <v>APOLLOTYRE21MAR232.5CE</v>
          </cell>
          <cell r="B12734">
            <v>13011202</v>
          </cell>
          <cell r="C12734">
            <v>44280</v>
          </cell>
        </row>
        <row r="12735">
          <cell r="A12735" t="str">
            <v>APOLLOTYRE21MAR232.5PE</v>
          </cell>
          <cell r="B12735">
            <v>13011458</v>
          </cell>
          <cell r="C12735">
            <v>44280</v>
          </cell>
        </row>
        <row r="12736">
          <cell r="A12736" t="str">
            <v>APOLLOTYRE21MAR235CE</v>
          </cell>
          <cell r="B12736">
            <v>13011714</v>
          </cell>
          <cell r="C12736">
            <v>44280</v>
          </cell>
        </row>
        <row r="12737">
          <cell r="A12737" t="str">
            <v>APOLLOTYRE21MAR235PE</v>
          </cell>
          <cell r="B12737">
            <v>13011970</v>
          </cell>
          <cell r="C12737">
            <v>44280</v>
          </cell>
        </row>
        <row r="12738">
          <cell r="A12738" t="str">
            <v>APOLLOTYRE21MAR237.5CE</v>
          </cell>
          <cell r="B12738">
            <v>13012226</v>
          </cell>
          <cell r="C12738">
            <v>44280</v>
          </cell>
        </row>
        <row r="12739">
          <cell r="A12739" t="str">
            <v>APOLLOTYRE21MAR237.5PE</v>
          </cell>
          <cell r="B12739">
            <v>13012482</v>
          </cell>
          <cell r="C12739">
            <v>44280</v>
          </cell>
        </row>
        <row r="12740">
          <cell r="A12740" t="str">
            <v>APOLLOTYRE21MAR240CE</v>
          </cell>
          <cell r="B12740">
            <v>13012738</v>
          </cell>
          <cell r="C12740">
            <v>44280</v>
          </cell>
        </row>
        <row r="12741">
          <cell r="A12741" t="str">
            <v>APOLLOTYRE21MAR240PE</v>
          </cell>
          <cell r="B12741">
            <v>13012994</v>
          </cell>
          <cell r="C12741">
            <v>44280</v>
          </cell>
        </row>
        <row r="12742">
          <cell r="A12742" t="str">
            <v>APOLLOTYRE21MAR242.5CE</v>
          </cell>
          <cell r="B12742">
            <v>13013250</v>
          </cell>
          <cell r="C12742">
            <v>44280</v>
          </cell>
        </row>
        <row r="12743">
          <cell r="A12743" t="str">
            <v>APOLLOTYRE21MAR242.5PE</v>
          </cell>
          <cell r="B12743">
            <v>13021442</v>
          </cell>
          <cell r="C12743">
            <v>44280</v>
          </cell>
        </row>
        <row r="12744">
          <cell r="A12744" t="str">
            <v>APOLLOTYRE21MAR245CE</v>
          </cell>
          <cell r="B12744">
            <v>13023490</v>
          </cell>
          <cell r="C12744">
            <v>44280</v>
          </cell>
        </row>
        <row r="12745">
          <cell r="A12745" t="str">
            <v>APOLLOTYRE21MAR245PE</v>
          </cell>
          <cell r="B12745">
            <v>13023746</v>
          </cell>
          <cell r="C12745">
            <v>44280</v>
          </cell>
        </row>
        <row r="12746">
          <cell r="A12746" t="str">
            <v>APOLLOTYRE21MAR247.5CE</v>
          </cell>
          <cell r="B12746">
            <v>13024002</v>
          </cell>
          <cell r="C12746">
            <v>44280</v>
          </cell>
        </row>
        <row r="12747">
          <cell r="A12747" t="str">
            <v>APOLLOTYRE21MAR247.5PE</v>
          </cell>
          <cell r="B12747">
            <v>13024258</v>
          </cell>
          <cell r="C12747">
            <v>44280</v>
          </cell>
        </row>
        <row r="12748">
          <cell r="A12748" t="str">
            <v>APOLLOTYRE21MAR250CE</v>
          </cell>
          <cell r="B12748">
            <v>13024770</v>
          </cell>
          <cell r="C12748">
            <v>44280</v>
          </cell>
        </row>
        <row r="12749">
          <cell r="A12749" t="str">
            <v>APOLLOTYRE21MAR250PE</v>
          </cell>
          <cell r="B12749">
            <v>13025026</v>
          </cell>
          <cell r="C12749">
            <v>44280</v>
          </cell>
        </row>
        <row r="12750">
          <cell r="A12750" t="str">
            <v>APOLLOTYRE21MAR252.5CE</v>
          </cell>
          <cell r="B12750">
            <v>13025282</v>
          </cell>
          <cell r="C12750">
            <v>44280</v>
          </cell>
        </row>
        <row r="12751">
          <cell r="A12751" t="str">
            <v>APOLLOTYRE21MAR252.5PE</v>
          </cell>
          <cell r="B12751">
            <v>13025794</v>
          </cell>
          <cell r="C12751">
            <v>44280</v>
          </cell>
        </row>
        <row r="12752">
          <cell r="A12752" t="str">
            <v>APOLLOTYRE21MAR255CE</v>
          </cell>
          <cell r="B12752">
            <v>13026050</v>
          </cell>
          <cell r="C12752">
            <v>44280</v>
          </cell>
        </row>
        <row r="12753">
          <cell r="A12753" t="str">
            <v>APOLLOTYRE21MAR255PE</v>
          </cell>
          <cell r="B12753">
            <v>13026818</v>
          </cell>
          <cell r="C12753">
            <v>44280</v>
          </cell>
        </row>
        <row r="12754">
          <cell r="A12754" t="str">
            <v>APOLLOTYRE21MAR257.5CE</v>
          </cell>
          <cell r="B12754">
            <v>13027074</v>
          </cell>
          <cell r="C12754">
            <v>44280</v>
          </cell>
        </row>
        <row r="12755">
          <cell r="A12755" t="str">
            <v>APOLLOTYRE21MAR257.5PE</v>
          </cell>
          <cell r="B12755">
            <v>13027330</v>
          </cell>
          <cell r="C12755">
            <v>44280</v>
          </cell>
        </row>
        <row r="12756">
          <cell r="A12756" t="str">
            <v>APOLLOTYRE21MAR260CE</v>
          </cell>
          <cell r="B12756">
            <v>8980994</v>
          </cell>
          <cell r="C12756">
            <v>44280</v>
          </cell>
        </row>
        <row r="12757">
          <cell r="A12757" t="str">
            <v>APOLLOTYRE21MAR260PE</v>
          </cell>
          <cell r="B12757">
            <v>8981250</v>
          </cell>
          <cell r="C12757">
            <v>44280</v>
          </cell>
        </row>
        <row r="12758">
          <cell r="A12758" t="str">
            <v>APOLLOTYRE21MAR262.5CE</v>
          </cell>
          <cell r="B12758">
            <v>9315074</v>
          </cell>
          <cell r="C12758">
            <v>44280</v>
          </cell>
        </row>
        <row r="12759">
          <cell r="A12759" t="str">
            <v>APOLLOTYRE21MAR262.5PE</v>
          </cell>
          <cell r="B12759">
            <v>9315330</v>
          </cell>
          <cell r="C12759">
            <v>44280</v>
          </cell>
        </row>
        <row r="12760">
          <cell r="A12760" t="str">
            <v>APOLLOTYRE21MAR265CE</v>
          </cell>
          <cell r="B12760">
            <v>9315586</v>
          </cell>
          <cell r="C12760">
            <v>44280</v>
          </cell>
        </row>
        <row r="12761">
          <cell r="A12761" t="str">
            <v>APOLLOTYRE21MAR265PE</v>
          </cell>
          <cell r="B12761">
            <v>9316354</v>
          </cell>
          <cell r="C12761">
            <v>44280</v>
          </cell>
        </row>
        <row r="12762">
          <cell r="A12762" t="str">
            <v>APOLLOTYRE21MAR267.5CE</v>
          </cell>
          <cell r="B12762">
            <v>9317122</v>
          </cell>
          <cell r="C12762">
            <v>44280</v>
          </cell>
        </row>
        <row r="12763">
          <cell r="A12763" t="str">
            <v>APOLLOTYRE21MAR267.5PE</v>
          </cell>
          <cell r="B12763">
            <v>9318402</v>
          </cell>
          <cell r="C12763">
            <v>44280</v>
          </cell>
        </row>
        <row r="12764">
          <cell r="A12764" t="str">
            <v>APOLLOTYRE21MAR270CE</v>
          </cell>
          <cell r="B12764">
            <v>10756610</v>
          </cell>
          <cell r="C12764">
            <v>44280</v>
          </cell>
        </row>
        <row r="12765">
          <cell r="A12765" t="str">
            <v>APOLLOTYRE21MAR270PE</v>
          </cell>
          <cell r="B12765">
            <v>10757634</v>
          </cell>
          <cell r="C12765">
            <v>44280</v>
          </cell>
        </row>
        <row r="12766">
          <cell r="A12766" t="str">
            <v>APOLLOTYRE21MAR272.5CE</v>
          </cell>
          <cell r="B12766">
            <v>11768834</v>
          </cell>
          <cell r="C12766">
            <v>44280</v>
          </cell>
        </row>
        <row r="12767">
          <cell r="A12767" t="str">
            <v>APOLLOTYRE21MAR272.5PE</v>
          </cell>
          <cell r="B12767">
            <v>11770370</v>
          </cell>
          <cell r="C12767">
            <v>44280</v>
          </cell>
        </row>
        <row r="12768">
          <cell r="A12768" t="str">
            <v>APOLLOTYRE21MAR275CE</v>
          </cell>
          <cell r="B12768">
            <v>14788866</v>
          </cell>
          <cell r="C12768">
            <v>44280</v>
          </cell>
        </row>
        <row r="12769">
          <cell r="A12769" t="str">
            <v>APOLLOTYRE21MAR275PE</v>
          </cell>
          <cell r="B12769">
            <v>14789122</v>
          </cell>
          <cell r="C12769">
            <v>44280</v>
          </cell>
        </row>
        <row r="12770">
          <cell r="A12770" t="str">
            <v>APOLLOTYRE21MAR277.5CE</v>
          </cell>
          <cell r="B12770">
            <v>14789378</v>
          </cell>
          <cell r="C12770">
            <v>44280</v>
          </cell>
        </row>
        <row r="12771">
          <cell r="A12771" t="str">
            <v>APOLLOTYRE21MAR277.5PE</v>
          </cell>
          <cell r="B12771">
            <v>14790146</v>
          </cell>
          <cell r="C12771">
            <v>44280</v>
          </cell>
        </row>
        <row r="12772">
          <cell r="A12772" t="str">
            <v>APOLLOTYRE21MAR280CE</v>
          </cell>
          <cell r="B12772">
            <v>14790658</v>
          </cell>
          <cell r="C12772">
            <v>44280</v>
          </cell>
        </row>
        <row r="12773">
          <cell r="A12773" t="str">
            <v>APOLLOTYRE21MAR280PE</v>
          </cell>
          <cell r="B12773">
            <v>14790914</v>
          </cell>
          <cell r="C12773">
            <v>44280</v>
          </cell>
        </row>
        <row r="12774">
          <cell r="A12774" t="str">
            <v>APOLLOTYRE21MAR282.5CE</v>
          </cell>
          <cell r="B12774">
            <v>14791170</v>
          </cell>
          <cell r="C12774">
            <v>44280</v>
          </cell>
        </row>
        <row r="12775">
          <cell r="A12775" t="str">
            <v>APOLLOTYRE21MAR282.5PE</v>
          </cell>
          <cell r="B12775">
            <v>14791426</v>
          </cell>
          <cell r="C12775">
            <v>44280</v>
          </cell>
        </row>
        <row r="12776">
          <cell r="A12776" t="str">
            <v>APOLLOTYRE21MAR285CE</v>
          </cell>
          <cell r="B12776">
            <v>15401986</v>
          </cell>
          <cell r="C12776">
            <v>44280</v>
          </cell>
        </row>
        <row r="12777">
          <cell r="A12777" t="str">
            <v>APOLLOTYRE21MAR285PE</v>
          </cell>
          <cell r="B12777">
            <v>15402242</v>
          </cell>
          <cell r="C12777">
            <v>44280</v>
          </cell>
        </row>
        <row r="12778">
          <cell r="A12778" t="str">
            <v>APOLLOTYRE21MAR287.5CE</v>
          </cell>
          <cell r="B12778">
            <v>15402498</v>
          </cell>
          <cell r="C12778">
            <v>44280</v>
          </cell>
        </row>
        <row r="12779">
          <cell r="A12779" t="str">
            <v>APOLLOTYRE21MAR287.5PE</v>
          </cell>
          <cell r="B12779">
            <v>15402754</v>
          </cell>
          <cell r="C12779">
            <v>44280</v>
          </cell>
        </row>
        <row r="12780">
          <cell r="A12780" t="str">
            <v>APOLLOTYRE21MAR290CE</v>
          </cell>
          <cell r="B12780">
            <v>15403010</v>
          </cell>
          <cell r="C12780">
            <v>44280</v>
          </cell>
        </row>
        <row r="12781">
          <cell r="A12781" t="str">
            <v>APOLLOTYRE21MAR290PE</v>
          </cell>
          <cell r="B12781">
            <v>15403266</v>
          </cell>
          <cell r="C12781">
            <v>44280</v>
          </cell>
        </row>
        <row r="12782">
          <cell r="A12782" t="str">
            <v>APOLLOTYRE21APR122.5CE</v>
          </cell>
          <cell r="B12782">
            <v>17894658</v>
          </cell>
          <cell r="C12782">
            <v>44315</v>
          </cell>
        </row>
        <row r="12783">
          <cell r="A12783" t="str">
            <v>APOLLOTYRE21APR122.5PE</v>
          </cell>
          <cell r="B12783">
            <v>17894914</v>
          </cell>
          <cell r="C12783">
            <v>44315</v>
          </cell>
        </row>
        <row r="12784">
          <cell r="A12784" t="str">
            <v>APOLLOTYRE21APR125CE</v>
          </cell>
          <cell r="B12784">
            <v>17895170</v>
          </cell>
          <cell r="C12784">
            <v>44315</v>
          </cell>
        </row>
        <row r="12785">
          <cell r="A12785" t="str">
            <v>APOLLOTYRE21APR125PE</v>
          </cell>
          <cell r="B12785">
            <v>17896450</v>
          </cell>
          <cell r="C12785">
            <v>44315</v>
          </cell>
        </row>
        <row r="12786">
          <cell r="A12786" t="str">
            <v>APOLLOTYRE21APR127.5CE</v>
          </cell>
          <cell r="B12786">
            <v>17896706</v>
          </cell>
          <cell r="C12786">
            <v>44315</v>
          </cell>
        </row>
        <row r="12787">
          <cell r="A12787" t="str">
            <v>APOLLOTYRE21APR127.5PE</v>
          </cell>
          <cell r="B12787">
            <v>17896962</v>
          </cell>
          <cell r="C12787">
            <v>44315</v>
          </cell>
        </row>
        <row r="12788">
          <cell r="A12788" t="str">
            <v>APOLLOTYRE21APR130CE</v>
          </cell>
          <cell r="B12788">
            <v>17897218</v>
          </cell>
          <cell r="C12788">
            <v>44315</v>
          </cell>
        </row>
        <row r="12789">
          <cell r="A12789" t="str">
            <v>APOLLOTYRE21APR130PE</v>
          </cell>
          <cell r="B12789">
            <v>17897474</v>
          </cell>
          <cell r="C12789">
            <v>44315</v>
          </cell>
        </row>
        <row r="12790">
          <cell r="A12790" t="str">
            <v>APOLLOTYRE21APR132.5CE</v>
          </cell>
          <cell r="B12790">
            <v>17897730</v>
          </cell>
          <cell r="C12790">
            <v>44315</v>
          </cell>
        </row>
        <row r="12791">
          <cell r="A12791" t="str">
            <v>APOLLOTYRE21APR132.5PE</v>
          </cell>
          <cell r="B12791">
            <v>17898498</v>
          </cell>
          <cell r="C12791">
            <v>44315</v>
          </cell>
        </row>
        <row r="12792">
          <cell r="A12792" t="str">
            <v>APOLLOTYRE21APR135CE</v>
          </cell>
          <cell r="B12792">
            <v>17898754</v>
          </cell>
          <cell r="C12792">
            <v>44315</v>
          </cell>
        </row>
        <row r="12793">
          <cell r="A12793" t="str">
            <v>APOLLOTYRE21APR135PE</v>
          </cell>
          <cell r="B12793">
            <v>17899010</v>
          </cell>
          <cell r="C12793">
            <v>44315</v>
          </cell>
        </row>
        <row r="12794">
          <cell r="A12794" t="str">
            <v>APOLLOTYRE21APR137.5CE</v>
          </cell>
          <cell r="B12794">
            <v>17899266</v>
          </cell>
          <cell r="C12794">
            <v>44315</v>
          </cell>
        </row>
        <row r="12795">
          <cell r="A12795" t="str">
            <v>APOLLOTYRE21APR137.5PE</v>
          </cell>
          <cell r="B12795">
            <v>17899522</v>
          </cell>
          <cell r="C12795">
            <v>44315</v>
          </cell>
        </row>
        <row r="12796">
          <cell r="A12796" t="str">
            <v>APOLLOTYRE21APR140CE</v>
          </cell>
          <cell r="B12796">
            <v>17899778</v>
          </cell>
          <cell r="C12796">
            <v>44315</v>
          </cell>
        </row>
        <row r="12797">
          <cell r="A12797" t="str">
            <v>APOLLOTYRE21APR140PE</v>
          </cell>
          <cell r="B12797">
            <v>17900034</v>
          </cell>
          <cell r="C12797">
            <v>44315</v>
          </cell>
        </row>
        <row r="12798">
          <cell r="A12798" t="str">
            <v>APOLLOTYRE21APR142.5CE</v>
          </cell>
          <cell r="B12798">
            <v>17900290</v>
          </cell>
          <cell r="C12798">
            <v>44315</v>
          </cell>
        </row>
        <row r="12799">
          <cell r="A12799" t="str">
            <v>APOLLOTYRE21APR142.5PE</v>
          </cell>
          <cell r="B12799">
            <v>17900546</v>
          </cell>
          <cell r="C12799">
            <v>44315</v>
          </cell>
        </row>
        <row r="12800">
          <cell r="A12800" t="str">
            <v>APOLLOTYRE21APR145CE</v>
          </cell>
          <cell r="B12800">
            <v>17900802</v>
          </cell>
          <cell r="C12800">
            <v>44315</v>
          </cell>
        </row>
        <row r="12801">
          <cell r="A12801" t="str">
            <v>APOLLOTYRE21APR145PE</v>
          </cell>
          <cell r="B12801">
            <v>17901058</v>
          </cell>
          <cell r="C12801">
            <v>44315</v>
          </cell>
        </row>
        <row r="12802">
          <cell r="A12802" t="str">
            <v>APOLLOTYRE21APR147.5CE</v>
          </cell>
          <cell r="B12802">
            <v>17901314</v>
          </cell>
          <cell r="C12802">
            <v>44315</v>
          </cell>
        </row>
        <row r="12803">
          <cell r="A12803" t="str">
            <v>APOLLOTYRE21APR147.5PE</v>
          </cell>
          <cell r="B12803">
            <v>17901570</v>
          </cell>
          <cell r="C12803">
            <v>44315</v>
          </cell>
        </row>
        <row r="12804">
          <cell r="A12804" t="str">
            <v>APOLLOTYRE21APR150CE</v>
          </cell>
          <cell r="B12804">
            <v>17901826</v>
          </cell>
          <cell r="C12804">
            <v>44315</v>
          </cell>
        </row>
        <row r="12805">
          <cell r="A12805" t="str">
            <v>APOLLOTYRE21APR150PE</v>
          </cell>
          <cell r="B12805">
            <v>17902082</v>
          </cell>
          <cell r="C12805">
            <v>44315</v>
          </cell>
        </row>
        <row r="12806">
          <cell r="A12806" t="str">
            <v>APOLLOTYRE21APR152.5CE</v>
          </cell>
          <cell r="B12806">
            <v>17902338</v>
          </cell>
          <cell r="C12806">
            <v>44315</v>
          </cell>
        </row>
        <row r="12807">
          <cell r="A12807" t="str">
            <v>APOLLOTYRE21APR152.5PE</v>
          </cell>
          <cell r="B12807">
            <v>17910274</v>
          </cell>
          <cell r="C12807">
            <v>44315</v>
          </cell>
        </row>
        <row r="12808">
          <cell r="A12808" t="str">
            <v>APOLLOTYRE21APR155CE</v>
          </cell>
          <cell r="B12808">
            <v>17910530</v>
          </cell>
          <cell r="C12808">
            <v>44315</v>
          </cell>
        </row>
        <row r="12809">
          <cell r="A12809" t="str">
            <v>APOLLOTYRE21APR155PE</v>
          </cell>
          <cell r="B12809">
            <v>17910786</v>
          </cell>
          <cell r="C12809">
            <v>44315</v>
          </cell>
        </row>
        <row r="12810">
          <cell r="A12810" t="str">
            <v>APOLLOTYRE21APR157.5CE</v>
          </cell>
          <cell r="B12810">
            <v>17911042</v>
          </cell>
          <cell r="C12810">
            <v>44315</v>
          </cell>
        </row>
        <row r="12811">
          <cell r="A12811" t="str">
            <v>APOLLOTYRE21APR157.5PE</v>
          </cell>
          <cell r="B12811">
            <v>17911298</v>
          </cell>
          <cell r="C12811">
            <v>44315</v>
          </cell>
        </row>
        <row r="12812">
          <cell r="A12812" t="str">
            <v>APOLLOTYRE21APR160CE</v>
          </cell>
          <cell r="B12812">
            <v>17911554</v>
          </cell>
          <cell r="C12812">
            <v>44315</v>
          </cell>
        </row>
        <row r="12813">
          <cell r="A12813" t="str">
            <v>APOLLOTYRE21APR160PE</v>
          </cell>
          <cell r="B12813">
            <v>17911810</v>
          </cell>
          <cell r="C12813">
            <v>44315</v>
          </cell>
        </row>
        <row r="12814">
          <cell r="A12814" t="str">
            <v>APOLLOTYRE21APR162.5CE</v>
          </cell>
          <cell r="B12814">
            <v>17912322</v>
          </cell>
          <cell r="C12814">
            <v>44315</v>
          </cell>
        </row>
        <row r="12815">
          <cell r="A12815" t="str">
            <v>APOLLOTYRE21APR162.5PE</v>
          </cell>
          <cell r="B12815">
            <v>17912578</v>
          </cell>
          <cell r="C12815">
            <v>44315</v>
          </cell>
        </row>
        <row r="12816">
          <cell r="A12816" t="str">
            <v>APOLLOTYRE21APR165CE</v>
          </cell>
          <cell r="B12816">
            <v>17916418</v>
          </cell>
          <cell r="C12816">
            <v>44315</v>
          </cell>
        </row>
        <row r="12817">
          <cell r="A12817" t="str">
            <v>APOLLOTYRE21APR165PE</v>
          </cell>
          <cell r="B12817">
            <v>17916674</v>
          </cell>
          <cell r="C12817">
            <v>44315</v>
          </cell>
        </row>
        <row r="12818">
          <cell r="A12818" t="str">
            <v>APOLLOTYRE21APR167.5CE</v>
          </cell>
          <cell r="B12818">
            <v>17916930</v>
          </cell>
          <cell r="C12818">
            <v>44315</v>
          </cell>
        </row>
        <row r="12819">
          <cell r="A12819" t="str">
            <v>APOLLOTYRE21APR167.5PE</v>
          </cell>
          <cell r="B12819">
            <v>17917186</v>
          </cell>
          <cell r="C12819">
            <v>44315</v>
          </cell>
        </row>
        <row r="12820">
          <cell r="A12820" t="str">
            <v>APOLLOTYRE21APR170CE</v>
          </cell>
          <cell r="B12820">
            <v>17923842</v>
          </cell>
          <cell r="C12820">
            <v>44315</v>
          </cell>
        </row>
        <row r="12821">
          <cell r="A12821" t="str">
            <v>APOLLOTYRE21APR170PE</v>
          </cell>
          <cell r="B12821">
            <v>17925890</v>
          </cell>
          <cell r="C12821">
            <v>44315</v>
          </cell>
        </row>
        <row r="12822">
          <cell r="A12822" t="str">
            <v>APOLLOTYRE21APR172.5CE</v>
          </cell>
          <cell r="B12822">
            <v>17926146</v>
          </cell>
          <cell r="C12822">
            <v>44315</v>
          </cell>
        </row>
        <row r="12823">
          <cell r="A12823" t="str">
            <v>APOLLOTYRE21APR172.5PE</v>
          </cell>
          <cell r="B12823">
            <v>17926402</v>
          </cell>
          <cell r="C12823">
            <v>44315</v>
          </cell>
        </row>
        <row r="12824">
          <cell r="A12824" t="str">
            <v>APOLLOTYRE21APR175CE</v>
          </cell>
          <cell r="B12824">
            <v>17926658</v>
          </cell>
          <cell r="C12824">
            <v>44315</v>
          </cell>
        </row>
        <row r="12825">
          <cell r="A12825" t="str">
            <v>APOLLOTYRE21APR175PE</v>
          </cell>
          <cell r="B12825">
            <v>17926914</v>
          </cell>
          <cell r="C12825">
            <v>44315</v>
          </cell>
        </row>
        <row r="12826">
          <cell r="A12826" t="str">
            <v>APOLLOTYRE21APR177.5CE</v>
          </cell>
          <cell r="B12826">
            <v>17927170</v>
          </cell>
          <cell r="C12826">
            <v>44315</v>
          </cell>
        </row>
        <row r="12827">
          <cell r="A12827" t="str">
            <v>APOLLOTYRE21APR177.5PE</v>
          </cell>
          <cell r="B12827">
            <v>17927426</v>
          </cell>
          <cell r="C12827">
            <v>44315</v>
          </cell>
        </row>
        <row r="12828">
          <cell r="A12828" t="str">
            <v>APOLLOTYRE21APR180CE</v>
          </cell>
          <cell r="B12828">
            <v>17927682</v>
          </cell>
          <cell r="C12828">
            <v>44315</v>
          </cell>
        </row>
        <row r="12829">
          <cell r="A12829" t="str">
            <v>APOLLOTYRE21APR180PE</v>
          </cell>
          <cell r="B12829">
            <v>17927938</v>
          </cell>
          <cell r="C12829">
            <v>44315</v>
          </cell>
        </row>
        <row r="12830">
          <cell r="A12830" t="str">
            <v>APOLLOTYRE21APR182.5CE</v>
          </cell>
          <cell r="B12830">
            <v>17928194</v>
          </cell>
          <cell r="C12830">
            <v>44315</v>
          </cell>
        </row>
        <row r="12831">
          <cell r="A12831" t="str">
            <v>APOLLOTYRE21APR182.5PE</v>
          </cell>
          <cell r="B12831">
            <v>17932034</v>
          </cell>
          <cell r="C12831">
            <v>44315</v>
          </cell>
        </row>
        <row r="12832">
          <cell r="A12832" t="str">
            <v>APOLLOTYRE21APR185CE</v>
          </cell>
          <cell r="B12832">
            <v>17939458</v>
          </cell>
          <cell r="C12832">
            <v>44315</v>
          </cell>
        </row>
        <row r="12833">
          <cell r="A12833" t="str">
            <v>APOLLOTYRE21APR185PE</v>
          </cell>
          <cell r="B12833">
            <v>17946882</v>
          </cell>
          <cell r="C12833">
            <v>44315</v>
          </cell>
        </row>
        <row r="12834">
          <cell r="A12834" t="str">
            <v>APOLLOTYRE21APR187.5CE</v>
          </cell>
          <cell r="B12834">
            <v>17951490</v>
          </cell>
          <cell r="C12834">
            <v>44315</v>
          </cell>
        </row>
        <row r="12835">
          <cell r="A12835" t="str">
            <v>APOLLOTYRE21APR187.5PE</v>
          </cell>
          <cell r="B12835">
            <v>17951746</v>
          </cell>
          <cell r="C12835">
            <v>44315</v>
          </cell>
        </row>
        <row r="12836">
          <cell r="A12836" t="str">
            <v>APOLLOTYRE21APR190CE</v>
          </cell>
          <cell r="B12836">
            <v>17952002</v>
          </cell>
          <cell r="C12836">
            <v>44315</v>
          </cell>
        </row>
        <row r="12837">
          <cell r="A12837" t="str">
            <v>APOLLOTYRE21APR190PE</v>
          </cell>
          <cell r="B12837">
            <v>17952258</v>
          </cell>
          <cell r="C12837">
            <v>44315</v>
          </cell>
        </row>
        <row r="12838">
          <cell r="A12838" t="str">
            <v>APOLLOTYRE21APR192.5CE</v>
          </cell>
          <cell r="B12838">
            <v>17953026</v>
          </cell>
          <cell r="C12838">
            <v>44315</v>
          </cell>
        </row>
        <row r="12839">
          <cell r="A12839" t="str">
            <v>APOLLOTYRE21APR192.5PE</v>
          </cell>
          <cell r="B12839">
            <v>17953282</v>
          </cell>
          <cell r="C12839">
            <v>44315</v>
          </cell>
        </row>
        <row r="12840">
          <cell r="A12840" t="str">
            <v>APOLLOTYRE21APR195CE</v>
          </cell>
          <cell r="B12840">
            <v>17953538</v>
          </cell>
          <cell r="C12840">
            <v>44315</v>
          </cell>
        </row>
        <row r="12841">
          <cell r="A12841" t="str">
            <v>APOLLOTYRE21APR195PE</v>
          </cell>
          <cell r="B12841">
            <v>17953794</v>
          </cell>
          <cell r="C12841">
            <v>44315</v>
          </cell>
        </row>
        <row r="12842">
          <cell r="A12842" t="str">
            <v>APOLLOTYRE21APR197.5CE</v>
          </cell>
          <cell r="B12842">
            <v>17954050</v>
          </cell>
          <cell r="C12842">
            <v>44315</v>
          </cell>
        </row>
        <row r="12843">
          <cell r="A12843" t="str">
            <v>APOLLOTYRE21APR197.5PE</v>
          </cell>
          <cell r="B12843">
            <v>17954306</v>
          </cell>
          <cell r="C12843">
            <v>44315</v>
          </cell>
        </row>
        <row r="12844">
          <cell r="A12844" t="str">
            <v>APOLLOTYRE21APR200CE</v>
          </cell>
          <cell r="B12844">
            <v>17954562</v>
          </cell>
          <cell r="C12844">
            <v>44315</v>
          </cell>
        </row>
        <row r="12845">
          <cell r="A12845" t="str">
            <v>APOLLOTYRE21APR200PE</v>
          </cell>
          <cell r="B12845">
            <v>17954818</v>
          </cell>
          <cell r="C12845">
            <v>44315</v>
          </cell>
        </row>
        <row r="12846">
          <cell r="A12846" t="str">
            <v>APOLLOTYRE21APR202.5CE</v>
          </cell>
          <cell r="B12846">
            <v>17955074</v>
          </cell>
          <cell r="C12846">
            <v>44315</v>
          </cell>
        </row>
        <row r="12847">
          <cell r="A12847" t="str">
            <v>APOLLOTYRE21APR202.5PE</v>
          </cell>
          <cell r="B12847">
            <v>17955330</v>
          </cell>
          <cell r="C12847">
            <v>44315</v>
          </cell>
        </row>
        <row r="12848">
          <cell r="A12848" t="str">
            <v>APOLLOTYRE21APR205CE</v>
          </cell>
          <cell r="B12848">
            <v>17955586</v>
          </cell>
          <cell r="C12848">
            <v>44315</v>
          </cell>
        </row>
        <row r="12849">
          <cell r="A12849" t="str">
            <v>APOLLOTYRE21APR205PE</v>
          </cell>
          <cell r="B12849">
            <v>17955842</v>
          </cell>
          <cell r="C12849">
            <v>44315</v>
          </cell>
        </row>
        <row r="12850">
          <cell r="A12850" t="str">
            <v>APOLLOTYRE21APR207.5CE</v>
          </cell>
          <cell r="B12850">
            <v>17956098</v>
          </cell>
          <cell r="C12850">
            <v>44315</v>
          </cell>
        </row>
        <row r="12851">
          <cell r="A12851" t="str">
            <v>APOLLOTYRE21APR207.5PE</v>
          </cell>
          <cell r="B12851">
            <v>17956354</v>
          </cell>
          <cell r="C12851">
            <v>44315</v>
          </cell>
        </row>
        <row r="12852">
          <cell r="A12852" t="str">
            <v>APOLLOTYRE21APR210CE</v>
          </cell>
          <cell r="B12852">
            <v>17956610</v>
          </cell>
          <cell r="C12852">
            <v>44315</v>
          </cell>
        </row>
        <row r="12853">
          <cell r="A12853" t="str">
            <v>APOLLOTYRE21APR210PE</v>
          </cell>
          <cell r="B12853">
            <v>17956866</v>
          </cell>
          <cell r="C12853">
            <v>44315</v>
          </cell>
        </row>
        <row r="12854">
          <cell r="A12854" t="str">
            <v>APOLLOTYRE21APR212.5CE</v>
          </cell>
          <cell r="B12854">
            <v>17957122</v>
          </cell>
          <cell r="C12854">
            <v>44315</v>
          </cell>
        </row>
        <row r="12855">
          <cell r="A12855" t="str">
            <v>APOLLOTYRE21APR212.5PE</v>
          </cell>
          <cell r="B12855">
            <v>17957378</v>
          </cell>
          <cell r="C12855">
            <v>44315</v>
          </cell>
        </row>
        <row r="12856">
          <cell r="A12856" t="str">
            <v>APOLLOTYRE21APR215CE</v>
          </cell>
          <cell r="B12856">
            <v>17957634</v>
          </cell>
          <cell r="C12856">
            <v>44315</v>
          </cell>
        </row>
        <row r="12857">
          <cell r="A12857" t="str">
            <v>APOLLOTYRE21APR215PE</v>
          </cell>
          <cell r="B12857">
            <v>17957890</v>
          </cell>
          <cell r="C12857">
            <v>44315</v>
          </cell>
        </row>
        <row r="12858">
          <cell r="A12858" t="str">
            <v>APOLLOTYRE21APR217.5CE</v>
          </cell>
          <cell r="B12858">
            <v>17958146</v>
          </cell>
          <cell r="C12858">
            <v>44315</v>
          </cell>
        </row>
        <row r="12859">
          <cell r="A12859" t="str">
            <v>APOLLOTYRE21APR217.5PE</v>
          </cell>
          <cell r="B12859">
            <v>17958402</v>
          </cell>
          <cell r="C12859">
            <v>44315</v>
          </cell>
        </row>
        <row r="12860">
          <cell r="A12860" t="str">
            <v>APOLLOTYRE21APR220CE</v>
          </cell>
          <cell r="B12860">
            <v>17958658</v>
          </cell>
          <cell r="C12860">
            <v>44315</v>
          </cell>
        </row>
        <row r="12861">
          <cell r="A12861" t="str">
            <v>APOLLOTYRE21APR220PE</v>
          </cell>
          <cell r="B12861">
            <v>17958914</v>
          </cell>
          <cell r="C12861">
            <v>44315</v>
          </cell>
        </row>
        <row r="12862">
          <cell r="A12862" t="str">
            <v>APOLLOTYRE21APR222.5CE</v>
          </cell>
          <cell r="B12862">
            <v>17959170</v>
          </cell>
          <cell r="C12862">
            <v>44315</v>
          </cell>
        </row>
        <row r="12863">
          <cell r="A12863" t="str">
            <v>APOLLOTYRE21APR222.5PE</v>
          </cell>
          <cell r="B12863">
            <v>17959426</v>
          </cell>
          <cell r="C12863">
            <v>44315</v>
          </cell>
        </row>
        <row r="12864">
          <cell r="A12864" t="str">
            <v>APOLLOTYRE21APR225CE</v>
          </cell>
          <cell r="B12864">
            <v>17959682</v>
          </cell>
          <cell r="C12864">
            <v>44315</v>
          </cell>
        </row>
        <row r="12865">
          <cell r="A12865" t="str">
            <v>APOLLOTYRE21APR225PE</v>
          </cell>
          <cell r="B12865">
            <v>17959938</v>
          </cell>
          <cell r="C12865">
            <v>44315</v>
          </cell>
        </row>
        <row r="12866">
          <cell r="A12866" t="str">
            <v>APOLLOTYRE21APR227.5CE</v>
          </cell>
          <cell r="B12866">
            <v>17960194</v>
          </cell>
          <cell r="C12866">
            <v>44315</v>
          </cell>
        </row>
        <row r="12867">
          <cell r="A12867" t="str">
            <v>APOLLOTYRE21APR227.5PE</v>
          </cell>
          <cell r="B12867">
            <v>17960450</v>
          </cell>
          <cell r="C12867">
            <v>44315</v>
          </cell>
        </row>
        <row r="12868">
          <cell r="A12868" t="str">
            <v>APOLLOTYRE21APR230CE</v>
          </cell>
          <cell r="B12868">
            <v>17960706</v>
          </cell>
          <cell r="C12868">
            <v>44315</v>
          </cell>
        </row>
        <row r="12869">
          <cell r="A12869" t="str">
            <v>APOLLOTYRE21APR230PE</v>
          </cell>
          <cell r="B12869">
            <v>17960962</v>
          </cell>
          <cell r="C12869">
            <v>44315</v>
          </cell>
        </row>
        <row r="12870">
          <cell r="A12870" t="str">
            <v>APOLLOTYRE21APR232.5CE</v>
          </cell>
          <cell r="B12870">
            <v>17961218</v>
          </cell>
          <cell r="C12870">
            <v>44315</v>
          </cell>
        </row>
        <row r="12871">
          <cell r="A12871" t="str">
            <v>APOLLOTYRE21APR232.5PE</v>
          </cell>
          <cell r="B12871">
            <v>17961474</v>
          </cell>
          <cell r="C12871">
            <v>44315</v>
          </cell>
        </row>
        <row r="12872">
          <cell r="A12872" t="str">
            <v>APOLLOTYRE21APR235CE</v>
          </cell>
          <cell r="B12872">
            <v>17961730</v>
          </cell>
          <cell r="C12872">
            <v>44315</v>
          </cell>
        </row>
        <row r="12873">
          <cell r="A12873" t="str">
            <v>APOLLOTYRE21APR235PE</v>
          </cell>
          <cell r="B12873">
            <v>17961986</v>
          </cell>
          <cell r="C12873">
            <v>44315</v>
          </cell>
        </row>
        <row r="12874">
          <cell r="A12874" t="str">
            <v>APOLLOTYRE21APR237.5CE</v>
          </cell>
          <cell r="B12874">
            <v>17962242</v>
          </cell>
          <cell r="C12874">
            <v>44315</v>
          </cell>
        </row>
        <row r="12875">
          <cell r="A12875" t="str">
            <v>APOLLOTYRE21APR237.5PE</v>
          </cell>
          <cell r="B12875">
            <v>17962498</v>
          </cell>
          <cell r="C12875">
            <v>44315</v>
          </cell>
        </row>
        <row r="12876">
          <cell r="A12876" t="str">
            <v>APOLLOTYRE21APR240CE</v>
          </cell>
          <cell r="B12876">
            <v>17969666</v>
          </cell>
          <cell r="C12876">
            <v>44315</v>
          </cell>
        </row>
        <row r="12877">
          <cell r="A12877" t="str">
            <v>APOLLOTYRE21APR240PE</v>
          </cell>
          <cell r="B12877">
            <v>17969922</v>
          </cell>
          <cell r="C12877">
            <v>44315</v>
          </cell>
        </row>
        <row r="12878">
          <cell r="A12878" t="str">
            <v>APOLLOTYRE21APR242.5CE</v>
          </cell>
          <cell r="B12878">
            <v>17970178</v>
          </cell>
          <cell r="C12878">
            <v>44315</v>
          </cell>
        </row>
        <row r="12879">
          <cell r="A12879" t="str">
            <v>APOLLOTYRE21APR242.5PE</v>
          </cell>
          <cell r="B12879">
            <v>17970434</v>
          </cell>
          <cell r="C12879">
            <v>44315</v>
          </cell>
        </row>
        <row r="12880">
          <cell r="A12880" t="str">
            <v>APOLLOTYRE21APR245CE</v>
          </cell>
          <cell r="B12880">
            <v>17971458</v>
          </cell>
          <cell r="C12880">
            <v>44315</v>
          </cell>
        </row>
        <row r="12881">
          <cell r="A12881" t="str">
            <v>APOLLOTYRE21APR245PE</v>
          </cell>
          <cell r="B12881">
            <v>17971714</v>
          </cell>
          <cell r="C12881">
            <v>44315</v>
          </cell>
        </row>
        <row r="12882">
          <cell r="A12882" t="str">
            <v>APOLLOTYRE21APR247.5CE</v>
          </cell>
          <cell r="B12882">
            <v>17971970</v>
          </cell>
          <cell r="C12882">
            <v>44315</v>
          </cell>
        </row>
        <row r="12883">
          <cell r="A12883" t="str">
            <v>APOLLOTYRE21APR247.5PE</v>
          </cell>
          <cell r="B12883">
            <v>17972226</v>
          </cell>
          <cell r="C12883">
            <v>44315</v>
          </cell>
        </row>
        <row r="12884">
          <cell r="A12884" t="str">
            <v>APOLLOTYRE21APR250CE</v>
          </cell>
          <cell r="B12884">
            <v>17972482</v>
          </cell>
          <cell r="C12884">
            <v>44315</v>
          </cell>
        </row>
        <row r="12885">
          <cell r="A12885" t="str">
            <v>APOLLOTYRE21APR250PE</v>
          </cell>
          <cell r="B12885">
            <v>17972738</v>
          </cell>
          <cell r="C12885">
            <v>44315</v>
          </cell>
        </row>
        <row r="12886">
          <cell r="A12886" t="str">
            <v>APOLLOTYRE21APR252.5CE</v>
          </cell>
          <cell r="B12886">
            <v>17972994</v>
          </cell>
          <cell r="C12886">
            <v>44315</v>
          </cell>
        </row>
        <row r="12887">
          <cell r="A12887" t="str">
            <v>APOLLOTYRE21APR252.5PE</v>
          </cell>
          <cell r="B12887">
            <v>17973250</v>
          </cell>
          <cell r="C12887">
            <v>44315</v>
          </cell>
        </row>
        <row r="12888">
          <cell r="A12888" t="str">
            <v>APOLLOTYRE21APR255CE</v>
          </cell>
          <cell r="B12888">
            <v>17973506</v>
          </cell>
          <cell r="C12888">
            <v>44315</v>
          </cell>
        </row>
        <row r="12889">
          <cell r="A12889" t="str">
            <v>APOLLOTYRE21APR255PE</v>
          </cell>
          <cell r="B12889">
            <v>17973762</v>
          </cell>
          <cell r="C12889">
            <v>44315</v>
          </cell>
        </row>
        <row r="12890">
          <cell r="A12890" t="str">
            <v>APOLLOTYRE21APR257.5CE</v>
          </cell>
          <cell r="B12890">
            <v>17974018</v>
          </cell>
          <cell r="C12890">
            <v>44315</v>
          </cell>
        </row>
        <row r="12891">
          <cell r="A12891" t="str">
            <v>APOLLOTYRE21APR257.5PE</v>
          </cell>
          <cell r="B12891">
            <v>17974274</v>
          </cell>
          <cell r="C12891">
            <v>44315</v>
          </cell>
        </row>
        <row r="12892">
          <cell r="A12892" t="str">
            <v>APOLLOTYRE21APR260CE</v>
          </cell>
          <cell r="B12892">
            <v>17974530</v>
          </cell>
          <cell r="C12892">
            <v>44315</v>
          </cell>
        </row>
        <row r="12893">
          <cell r="A12893" t="str">
            <v>APOLLOTYRE21APR260PE</v>
          </cell>
          <cell r="B12893">
            <v>17974786</v>
          </cell>
          <cell r="C12893">
            <v>44315</v>
          </cell>
        </row>
        <row r="12894">
          <cell r="A12894" t="str">
            <v>APOLLOTYRE21APR262.5CE</v>
          </cell>
          <cell r="B12894">
            <v>17975042</v>
          </cell>
          <cell r="C12894">
            <v>44315</v>
          </cell>
        </row>
        <row r="12895">
          <cell r="A12895" t="str">
            <v>APOLLOTYRE21APR262.5PE</v>
          </cell>
          <cell r="B12895">
            <v>17989122</v>
          </cell>
          <cell r="C12895">
            <v>44315</v>
          </cell>
        </row>
        <row r="12896">
          <cell r="A12896" t="str">
            <v>APOLLOTYRE21APR265CE</v>
          </cell>
          <cell r="B12896">
            <v>17989378</v>
          </cell>
          <cell r="C12896">
            <v>44315</v>
          </cell>
        </row>
        <row r="12897">
          <cell r="A12897" t="str">
            <v>APOLLOTYRE21APR265PE</v>
          </cell>
          <cell r="B12897">
            <v>17989634</v>
          </cell>
          <cell r="C12897">
            <v>44315</v>
          </cell>
        </row>
        <row r="12898">
          <cell r="A12898" t="str">
            <v>APOLLOTYRE21APR267.5CE</v>
          </cell>
          <cell r="B12898">
            <v>17989890</v>
          </cell>
          <cell r="C12898">
            <v>44315</v>
          </cell>
        </row>
        <row r="12899">
          <cell r="A12899" t="str">
            <v>APOLLOTYRE21APR267.5PE</v>
          </cell>
          <cell r="B12899">
            <v>17990146</v>
          </cell>
          <cell r="C12899">
            <v>44315</v>
          </cell>
        </row>
        <row r="12900">
          <cell r="A12900" t="str">
            <v>APOLLOTYRE21APR270CE</v>
          </cell>
          <cell r="B12900">
            <v>17990402</v>
          </cell>
          <cell r="C12900">
            <v>44315</v>
          </cell>
        </row>
        <row r="12901">
          <cell r="A12901" t="str">
            <v>APOLLOTYRE21APR270PE</v>
          </cell>
          <cell r="B12901">
            <v>17990658</v>
          </cell>
          <cell r="C12901">
            <v>44315</v>
          </cell>
        </row>
        <row r="12902">
          <cell r="A12902" t="str">
            <v>APOLLOTYRE21APR272.5CE</v>
          </cell>
          <cell r="B12902">
            <v>17990914</v>
          </cell>
          <cell r="C12902">
            <v>44315</v>
          </cell>
        </row>
        <row r="12903">
          <cell r="A12903" t="str">
            <v>APOLLOTYRE21APR272.5PE</v>
          </cell>
          <cell r="B12903">
            <v>17991170</v>
          </cell>
          <cell r="C12903">
            <v>44315</v>
          </cell>
        </row>
        <row r="12904">
          <cell r="A12904" t="str">
            <v>APOLLOTYRE21APR275CE</v>
          </cell>
          <cell r="B12904">
            <v>17991426</v>
          </cell>
          <cell r="C12904">
            <v>44315</v>
          </cell>
        </row>
        <row r="12905">
          <cell r="A12905" t="str">
            <v>APOLLOTYRE21APR275PE</v>
          </cell>
          <cell r="B12905">
            <v>17991682</v>
          </cell>
          <cell r="C12905">
            <v>44315</v>
          </cell>
        </row>
        <row r="12906">
          <cell r="A12906" t="str">
            <v>APOLLOTYRE21APR277.5CE</v>
          </cell>
          <cell r="B12906">
            <v>17991938</v>
          </cell>
          <cell r="C12906">
            <v>44315</v>
          </cell>
        </row>
        <row r="12907">
          <cell r="A12907" t="str">
            <v>APOLLOTYRE21APR277.5PE</v>
          </cell>
          <cell r="B12907">
            <v>17992194</v>
          </cell>
          <cell r="C12907">
            <v>44315</v>
          </cell>
        </row>
        <row r="12908">
          <cell r="A12908" t="str">
            <v>APOLLOTYRE21APR280CE</v>
          </cell>
          <cell r="B12908">
            <v>17992450</v>
          </cell>
          <cell r="C12908">
            <v>44315</v>
          </cell>
        </row>
        <row r="12909">
          <cell r="A12909" t="str">
            <v>APOLLOTYRE21APR280PE</v>
          </cell>
          <cell r="B12909">
            <v>17992706</v>
          </cell>
          <cell r="C12909">
            <v>44315</v>
          </cell>
        </row>
        <row r="12910">
          <cell r="A12910" t="str">
            <v>APOLLOTYRE21APR282.5CE</v>
          </cell>
          <cell r="B12910">
            <v>17992962</v>
          </cell>
          <cell r="C12910">
            <v>44315</v>
          </cell>
        </row>
        <row r="12911">
          <cell r="A12911" t="str">
            <v>APOLLOTYRE21APR282.5PE</v>
          </cell>
          <cell r="B12911">
            <v>17993218</v>
          </cell>
          <cell r="C12911">
            <v>44315</v>
          </cell>
        </row>
        <row r="12912">
          <cell r="A12912" t="str">
            <v>APOLLOTYRE21APR285CE</v>
          </cell>
          <cell r="B12912">
            <v>9520130</v>
          </cell>
          <cell r="C12912">
            <v>44315</v>
          </cell>
        </row>
        <row r="12913">
          <cell r="A12913" t="str">
            <v>APOLLOTYRE21APR285PE</v>
          </cell>
          <cell r="B12913">
            <v>9520386</v>
          </cell>
          <cell r="C12913">
            <v>44315</v>
          </cell>
        </row>
        <row r="12914">
          <cell r="A12914" t="str">
            <v>APOLLOTYRE21APR287.5CE</v>
          </cell>
          <cell r="B12914">
            <v>9520642</v>
          </cell>
          <cell r="C12914">
            <v>44315</v>
          </cell>
        </row>
        <row r="12915">
          <cell r="A12915" t="str">
            <v>APOLLOTYRE21APR287.5PE</v>
          </cell>
          <cell r="B12915">
            <v>9520898</v>
          </cell>
          <cell r="C12915">
            <v>44315</v>
          </cell>
        </row>
        <row r="12916">
          <cell r="A12916" t="str">
            <v>APOLLOTYRE21APR290CE</v>
          </cell>
          <cell r="B12916">
            <v>9521154</v>
          </cell>
          <cell r="C12916">
            <v>44315</v>
          </cell>
        </row>
        <row r="12917">
          <cell r="A12917" t="str">
            <v>APOLLOTYRE21APR290PE</v>
          </cell>
          <cell r="B12917">
            <v>9521410</v>
          </cell>
          <cell r="C12917">
            <v>44315</v>
          </cell>
        </row>
        <row r="12918">
          <cell r="A12918" t="str">
            <v>ASHOKLEY21FEB100CE</v>
          </cell>
          <cell r="B12918">
            <v>17839106</v>
          </cell>
          <cell r="C12918">
            <v>44252</v>
          </cell>
        </row>
        <row r="12919">
          <cell r="A12919" t="str">
            <v>ASHOKLEY21FEB100PE</v>
          </cell>
          <cell r="B12919">
            <v>17839362</v>
          </cell>
          <cell r="C12919">
            <v>44252</v>
          </cell>
        </row>
        <row r="12920">
          <cell r="A12920" t="str">
            <v>ASHOKLEY21FEB102.5CE</v>
          </cell>
          <cell r="B12920">
            <v>17839618</v>
          </cell>
          <cell r="C12920">
            <v>44252</v>
          </cell>
        </row>
        <row r="12921">
          <cell r="A12921" t="str">
            <v>ASHOKLEY21FEB102.5PE</v>
          </cell>
          <cell r="B12921">
            <v>17850882</v>
          </cell>
          <cell r="C12921">
            <v>44252</v>
          </cell>
        </row>
        <row r="12922">
          <cell r="A12922" t="str">
            <v>ASHOKLEY21FEB105CE</v>
          </cell>
          <cell r="B12922">
            <v>17851138</v>
          </cell>
          <cell r="C12922">
            <v>44252</v>
          </cell>
        </row>
        <row r="12923">
          <cell r="A12923" t="str">
            <v>ASHOKLEY21FEB105PE</v>
          </cell>
          <cell r="B12923">
            <v>17855234</v>
          </cell>
          <cell r="C12923">
            <v>44252</v>
          </cell>
        </row>
        <row r="12924">
          <cell r="A12924" t="str">
            <v>ASHOKLEY21FEB107.5CE</v>
          </cell>
          <cell r="B12924">
            <v>17855490</v>
          </cell>
          <cell r="C12924">
            <v>44252</v>
          </cell>
        </row>
        <row r="12925">
          <cell r="A12925" t="str">
            <v>ASHOKLEY21FEB107.5PE</v>
          </cell>
          <cell r="B12925">
            <v>17855746</v>
          </cell>
          <cell r="C12925">
            <v>44252</v>
          </cell>
        </row>
        <row r="12926">
          <cell r="A12926" t="str">
            <v>ASHOKLEY21FEB110CE</v>
          </cell>
          <cell r="B12926">
            <v>17856002</v>
          </cell>
          <cell r="C12926">
            <v>44252</v>
          </cell>
        </row>
        <row r="12927">
          <cell r="A12927" t="str">
            <v>ASHOKLEY21FEB110PE</v>
          </cell>
          <cell r="B12927">
            <v>17856258</v>
          </cell>
          <cell r="C12927">
            <v>44252</v>
          </cell>
        </row>
        <row r="12928">
          <cell r="A12928" t="str">
            <v>ASHOKLEY21FEB112.5CE</v>
          </cell>
          <cell r="B12928">
            <v>17856514</v>
          </cell>
          <cell r="C12928">
            <v>44252</v>
          </cell>
        </row>
        <row r="12929">
          <cell r="A12929" t="str">
            <v>ASHOKLEY21FEB112.5PE</v>
          </cell>
          <cell r="B12929">
            <v>17856770</v>
          </cell>
          <cell r="C12929">
            <v>44252</v>
          </cell>
        </row>
        <row r="12930">
          <cell r="A12930" t="str">
            <v>ASHOKLEY21FEB115CE</v>
          </cell>
          <cell r="B12930">
            <v>17857026</v>
          </cell>
          <cell r="C12930">
            <v>44252</v>
          </cell>
        </row>
        <row r="12931">
          <cell r="A12931" t="str">
            <v>ASHOKLEY21FEB115PE</v>
          </cell>
          <cell r="B12931">
            <v>17857282</v>
          </cell>
          <cell r="C12931">
            <v>44252</v>
          </cell>
        </row>
        <row r="12932">
          <cell r="A12932" t="str">
            <v>ASHOKLEY21FEB117.5CE</v>
          </cell>
          <cell r="B12932">
            <v>17857538</v>
          </cell>
          <cell r="C12932">
            <v>44252</v>
          </cell>
        </row>
        <row r="12933">
          <cell r="A12933" t="str">
            <v>ASHOKLEY21FEB117.5PE</v>
          </cell>
          <cell r="B12933">
            <v>17857794</v>
          </cell>
          <cell r="C12933">
            <v>44252</v>
          </cell>
        </row>
        <row r="12934">
          <cell r="A12934" t="str">
            <v>ASHOKLEY21FEB120CE</v>
          </cell>
          <cell r="B12934">
            <v>17858050</v>
          </cell>
          <cell r="C12934">
            <v>44252</v>
          </cell>
        </row>
        <row r="12935">
          <cell r="A12935" t="str">
            <v>ASHOKLEY21FEB120PE</v>
          </cell>
          <cell r="B12935">
            <v>17858306</v>
          </cell>
          <cell r="C12935">
            <v>44252</v>
          </cell>
        </row>
        <row r="12936">
          <cell r="A12936" t="str">
            <v>ASHOKLEY21FEB122.5CE</v>
          </cell>
          <cell r="B12936">
            <v>17858562</v>
          </cell>
          <cell r="C12936">
            <v>44252</v>
          </cell>
        </row>
        <row r="12937">
          <cell r="A12937" t="str">
            <v>ASHOKLEY21FEB122.5PE</v>
          </cell>
          <cell r="B12937">
            <v>17862914</v>
          </cell>
          <cell r="C12937">
            <v>44252</v>
          </cell>
        </row>
        <row r="12938">
          <cell r="A12938" t="str">
            <v>ASHOKLEY21FEB125CE</v>
          </cell>
          <cell r="B12938">
            <v>17863170</v>
          </cell>
          <cell r="C12938">
            <v>44252</v>
          </cell>
        </row>
        <row r="12939">
          <cell r="A12939" t="str">
            <v>ASHOKLEY21FEB125PE</v>
          </cell>
          <cell r="B12939">
            <v>17863426</v>
          </cell>
          <cell r="C12939">
            <v>44252</v>
          </cell>
        </row>
        <row r="12940">
          <cell r="A12940" t="str">
            <v>ASHOKLEY21FEB127.5CE</v>
          </cell>
          <cell r="B12940">
            <v>9007874</v>
          </cell>
          <cell r="C12940">
            <v>44252</v>
          </cell>
        </row>
        <row r="12941">
          <cell r="A12941" t="str">
            <v>ASHOKLEY21FEB127.5PE</v>
          </cell>
          <cell r="B12941">
            <v>9008642</v>
          </cell>
          <cell r="C12941">
            <v>44252</v>
          </cell>
        </row>
        <row r="12942">
          <cell r="A12942" t="str">
            <v>ASHOKLEY21FEB130CE</v>
          </cell>
          <cell r="B12942">
            <v>10152450</v>
          </cell>
          <cell r="C12942">
            <v>44252</v>
          </cell>
        </row>
        <row r="12943">
          <cell r="A12943" t="str">
            <v>ASHOKLEY21FEB130PE</v>
          </cell>
          <cell r="B12943">
            <v>10152706</v>
          </cell>
          <cell r="C12943">
            <v>44252</v>
          </cell>
        </row>
        <row r="12944">
          <cell r="A12944" t="str">
            <v>ASHOKLEY21FEB132.5CE</v>
          </cell>
          <cell r="B12944">
            <v>11905794</v>
          </cell>
          <cell r="C12944">
            <v>44252</v>
          </cell>
        </row>
        <row r="12945">
          <cell r="A12945" t="str">
            <v>ASHOKLEY21FEB132.5PE</v>
          </cell>
          <cell r="B12945">
            <v>11906050</v>
          </cell>
          <cell r="C12945">
            <v>44252</v>
          </cell>
        </row>
        <row r="12946">
          <cell r="A12946" t="str">
            <v>ASHOKLEY21FEB135CE</v>
          </cell>
          <cell r="B12946">
            <v>11909378</v>
          </cell>
          <cell r="C12946">
            <v>44252</v>
          </cell>
        </row>
        <row r="12947">
          <cell r="A12947" t="str">
            <v>ASHOKLEY21FEB135PE</v>
          </cell>
          <cell r="B12947">
            <v>11912450</v>
          </cell>
          <cell r="C12947">
            <v>44252</v>
          </cell>
        </row>
        <row r="12948">
          <cell r="A12948" t="str">
            <v>ASHOKLEY21FEB137.5CE</v>
          </cell>
          <cell r="B12948">
            <v>8985090</v>
          </cell>
          <cell r="C12948">
            <v>44252</v>
          </cell>
        </row>
        <row r="12949">
          <cell r="A12949" t="str">
            <v>ASHOKLEY21FEB137.5PE</v>
          </cell>
          <cell r="B12949">
            <v>8985346</v>
          </cell>
          <cell r="C12949">
            <v>44252</v>
          </cell>
        </row>
        <row r="12950">
          <cell r="A12950" t="str">
            <v>ASHOKLEY21FEB140CE</v>
          </cell>
          <cell r="B12950">
            <v>8985602</v>
          </cell>
          <cell r="C12950">
            <v>44252</v>
          </cell>
        </row>
        <row r="12951">
          <cell r="A12951" t="str">
            <v>ASHOKLEY21FEB140PE</v>
          </cell>
          <cell r="B12951">
            <v>8991234</v>
          </cell>
          <cell r="C12951">
            <v>44252</v>
          </cell>
        </row>
        <row r="12952">
          <cell r="A12952" t="str">
            <v>ASHOKLEY21FEB142.5CE</v>
          </cell>
          <cell r="B12952">
            <v>9320706</v>
          </cell>
          <cell r="C12952">
            <v>44252</v>
          </cell>
        </row>
        <row r="12953">
          <cell r="A12953" t="str">
            <v>ASHOKLEY21FEB142.5PE</v>
          </cell>
          <cell r="B12953">
            <v>9320962</v>
          </cell>
          <cell r="C12953">
            <v>44252</v>
          </cell>
        </row>
        <row r="12954">
          <cell r="A12954" t="str">
            <v>ASHOKLEY21FEB145CE</v>
          </cell>
          <cell r="B12954">
            <v>9321218</v>
          </cell>
          <cell r="C12954">
            <v>44252</v>
          </cell>
        </row>
        <row r="12955">
          <cell r="A12955" t="str">
            <v>ASHOKLEY21FEB145PE</v>
          </cell>
          <cell r="B12955">
            <v>9321986</v>
          </cell>
          <cell r="C12955">
            <v>44252</v>
          </cell>
        </row>
        <row r="12956">
          <cell r="A12956" t="str">
            <v>ASHOKLEY21FEB147.5CE</v>
          </cell>
          <cell r="B12956">
            <v>10758914</v>
          </cell>
          <cell r="C12956">
            <v>44252</v>
          </cell>
        </row>
        <row r="12957">
          <cell r="A12957" t="str">
            <v>ASHOKLEY21FEB147.5PE</v>
          </cell>
          <cell r="B12957">
            <v>10760450</v>
          </cell>
          <cell r="C12957">
            <v>44252</v>
          </cell>
        </row>
        <row r="12958">
          <cell r="A12958" t="str">
            <v>ASHOKLEY21FEB150CE</v>
          </cell>
          <cell r="B12958">
            <v>10760706</v>
          </cell>
          <cell r="C12958">
            <v>44252</v>
          </cell>
        </row>
        <row r="12959">
          <cell r="A12959" t="str">
            <v>ASHOKLEY21FEB150PE</v>
          </cell>
          <cell r="B12959">
            <v>10760962</v>
          </cell>
          <cell r="C12959">
            <v>44252</v>
          </cell>
        </row>
        <row r="12960">
          <cell r="A12960" t="str">
            <v>ASHOKLEY21FEB152.5CE</v>
          </cell>
          <cell r="B12960">
            <v>11771650</v>
          </cell>
          <cell r="C12960">
            <v>44252</v>
          </cell>
        </row>
        <row r="12961">
          <cell r="A12961" t="str">
            <v>ASHOKLEY21FEB152.5PE</v>
          </cell>
          <cell r="B12961">
            <v>11772162</v>
          </cell>
          <cell r="C12961">
            <v>44252</v>
          </cell>
        </row>
        <row r="12962">
          <cell r="A12962" t="str">
            <v>ASHOKLEY21FEB155CE</v>
          </cell>
          <cell r="B12962">
            <v>12253442</v>
          </cell>
          <cell r="C12962">
            <v>44252</v>
          </cell>
        </row>
        <row r="12963">
          <cell r="A12963" t="str">
            <v>ASHOKLEY21FEB155PE</v>
          </cell>
          <cell r="B12963">
            <v>12258818</v>
          </cell>
          <cell r="C12963">
            <v>44252</v>
          </cell>
        </row>
        <row r="12964">
          <cell r="A12964" t="str">
            <v>ASHOKLEY21FEB55CE</v>
          </cell>
          <cell r="B12964">
            <v>17760514</v>
          </cell>
          <cell r="C12964">
            <v>44252</v>
          </cell>
        </row>
        <row r="12965">
          <cell r="A12965" t="str">
            <v>ASHOKLEY21FEB55PE</v>
          </cell>
          <cell r="B12965">
            <v>17760770</v>
          </cell>
          <cell r="C12965">
            <v>44252</v>
          </cell>
        </row>
        <row r="12966">
          <cell r="A12966" t="str">
            <v>ASHOKLEY21FEB57.5CE</v>
          </cell>
          <cell r="B12966">
            <v>17761026</v>
          </cell>
          <cell r="C12966">
            <v>44252</v>
          </cell>
        </row>
        <row r="12967">
          <cell r="A12967" t="str">
            <v>ASHOKLEY21FEB57.5PE</v>
          </cell>
          <cell r="B12967">
            <v>17761282</v>
          </cell>
          <cell r="C12967">
            <v>44252</v>
          </cell>
        </row>
        <row r="12968">
          <cell r="A12968" t="str">
            <v>ASHOKLEY21FEB60CE</v>
          </cell>
          <cell r="B12968">
            <v>17761538</v>
          </cell>
          <cell r="C12968">
            <v>44252</v>
          </cell>
        </row>
        <row r="12969">
          <cell r="A12969" t="str">
            <v>ASHOKLEY21FEB60PE</v>
          </cell>
          <cell r="B12969">
            <v>17778690</v>
          </cell>
          <cell r="C12969">
            <v>44252</v>
          </cell>
        </row>
        <row r="12970">
          <cell r="A12970" t="str">
            <v>ASHOKLEY21FEB62.5CE</v>
          </cell>
          <cell r="B12970">
            <v>17778946</v>
          </cell>
          <cell r="C12970">
            <v>44252</v>
          </cell>
        </row>
        <row r="12971">
          <cell r="A12971" t="str">
            <v>ASHOKLEY21FEB62.5PE</v>
          </cell>
          <cell r="B12971">
            <v>17779202</v>
          </cell>
          <cell r="C12971">
            <v>44252</v>
          </cell>
        </row>
        <row r="12972">
          <cell r="A12972" t="str">
            <v>ASHOKLEY21FEB65CE</v>
          </cell>
          <cell r="B12972">
            <v>17779458</v>
          </cell>
          <cell r="C12972">
            <v>44252</v>
          </cell>
        </row>
        <row r="12973">
          <cell r="A12973" t="str">
            <v>ASHOKLEY21FEB65PE</v>
          </cell>
          <cell r="B12973">
            <v>17779714</v>
          </cell>
          <cell r="C12973">
            <v>44252</v>
          </cell>
        </row>
        <row r="12974">
          <cell r="A12974" t="str">
            <v>ASHOKLEY21FEB67.5CE</v>
          </cell>
          <cell r="B12974">
            <v>17779970</v>
          </cell>
          <cell r="C12974">
            <v>44252</v>
          </cell>
        </row>
        <row r="12975">
          <cell r="A12975" t="str">
            <v>ASHOKLEY21FEB67.5PE</v>
          </cell>
          <cell r="B12975">
            <v>17813762</v>
          </cell>
          <cell r="C12975">
            <v>44252</v>
          </cell>
        </row>
        <row r="12976">
          <cell r="A12976" t="str">
            <v>ASHOKLEY21FEB70CE</v>
          </cell>
          <cell r="B12976">
            <v>17814018</v>
          </cell>
          <cell r="C12976">
            <v>44252</v>
          </cell>
        </row>
        <row r="12977">
          <cell r="A12977" t="str">
            <v>ASHOKLEY21FEB70PE</v>
          </cell>
          <cell r="B12977">
            <v>17814274</v>
          </cell>
          <cell r="C12977">
            <v>44252</v>
          </cell>
        </row>
        <row r="12978">
          <cell r="A12978" t="str">
            <v>ASHOKLEY21FEB72.5CE</v>
          </cell>
          <cell r="B12978">
            <v>17814530</v>
          </cell>
          <cell r="C12978">
            <v>44252</v>
          </cell>
        </row>
        <row r="12979">
          <cell r="A12979" t="str">
            <v>ASHOKLEY21FEB72.5PE</v>
          </cell>
          <cell r="B12979">
            <v>17828098</v>
          </cell>
          <cell r="C12979">
            <v>44252</v>
          </cell>
        </row>
        <row r="12980">
          <cell r="A12980" t="str">
            <v>ASHOKLEY21FEB75CE</v>
          </cell>
          <cell r="B12980">
            <v>17828354</v>
          </cell>
          <cell r="C12980">
            <v>44252</v>
          </cell>
        </row>
        <row r="12981">
          <cell r="A12981" t="str">
            <v>ASHOKLEY21FEB75PE</v>
          </cell>
          <cell r="B12981">
            <v>17828610</v>
          </cell>
          <cell r="C12981">
            <v>44252</v>
          </cell>
        </row>
        <row r="12982">
          <cell r="A12982" t="str">
            <v>ASHOKLEY21FEB77.5CE</v>
          </cell>
          <cell r="B12982">
            <v>17828866</v>
          </cell>
          <cell r="C12982">
            <v>44252</v>
          </cell>
        </row>
        <row r="12983">
          <cell r="A12983" t="str">
            <v>ASHOKLEY21FEB77.5PE</v>
          </cell>
          <cell r="B12983">
            <v>17829122</v>
          </cell>
          <cell r="C12983">
            <v>44252</v>
          </cell>
        </row>
        <row r="12984">
          <cell r="A12984" t="str">
            <v>ASHOKLEY21FEB80CE</v>
          </cell>
          <cell r="B12984">
            <v>17829378</v>
          </cell>
          <cell r="C12984">
            <v>44252</v>
          </cell>
        </row>
        <row r="12985">
          <cell r="A12985" t="str">
            <v>ASHOKLEY21FEB80PE</v>
          </cell>
          <cell r="B12985">
            <v>17829634</v>
          </cell>
          <cell r="C12985">
            <v>44252</v>
          </cell>
        </row>
        <row r="12986">
          <cell r="A12986" t="str">
            <v>ASHOKLEY21FEB82.5CE</v>
          </cell>
          <cell r="B12986">
            <v>17829890</v>
          </cell>
          <cell r="C12986">
            <v>44252</v>
          </cell>
        </row>
        <row r="12987">
          <cell r="A12987" t="str">
            <v>ASHOKLEY21FEB82.5PE</v>
          </cell>
          <cell r="B12987">
            <v>17830146</v>
          </cell>
          <cell r="C12987">
            <v>44252</v>
          </cell>
        </row>
        <row r="12988">
          <cell r="A12988" t="str">
            <v>ASHOKLEY21FEB85CE</v>
          </cell>
          <cell r="B12988">
            <v>17830402</v>
          </cell>
          <cell r="C12988">
            <v>44252</v>
          </cell>
        </row>
        <row r="12989">
          <cell r="A12989" t="str">
            <v>ASHOKLEY21FEB85PE</v>
          </cell>
          <cell r="B12989">
            <v>17830658</v>
          </cell>
          <cell r="C12989">
            <v>44252</v>
          </cell>
        </row>
        <row r="12990">
          <cell r="A12990" t="str">
            <v>ASHOKLEY21FEB87.5CE</v>
          </cell>
          <cell r="B12990">
            <v>17830914</v>
          </cell>
          <cell r="C12990">
            <v>44252</v>
          </cell>
        </row>
        <row r="12991">
          <cell r="A12991" t="str">
            <v>ASHOKLEY21FEB87.5PE</v>
          </cell>
          <cell r="B12991">
            <v>17831170</v>
          </cell>
          <cell r="C12991">
            <v>44252</v>
          </cell>
        </row>
        <row r="12992">
          <cell r="A12992" t="str">
            <v>ASHOKLEY21FEB90CE</v>
          </cell>
          <cell r="B12992">
            <v>17831426</v>
          </cell>
          <cell r="C12992">
            <v>44252</v>
          </cell>
        </row>
        <row r="12993">
          <cell r="A12993" t="str">
            <v>ASHOKLEY21FEB90PE</v>
          </cell>
          <cell r="B12993">
            <v>17831682</v>
          </cell>
          <cell r="C12993">
            <v>44252</v>
          </cell>
        </row>
        <row r="12994">
          <cell r="A12994" t="str">
            <v>ASHOKLEY21FEB92.5CE</v>
          </cell>
          <cell r="B12994">
            <v>17831938</v>
          </cell>
          <cell r="C12994">
            <v>44252</v>
          </cell>
        </row>
        <row r="12995">
          <cell r="A12995" t="str">
            <v>ASHOKLEY21FEB92.5PE</v>
          </cell>
          <cell r="B12995">
            <v>17832194</v>
          </cell>
          <cell r="C12995">
            <v>44252</v>
          </cell>
        </row>
        <row r="12996">
          <cell r="A12996" t="str">
            <v>ASHOKLEY21FEB95CE</v>
          </cell>
          <cell r="B12996">
            <v>17832450</v>
          </cell>
          <cell r="C12996">
            <v>44252</v>
          </cell>
        </row>
        <row r="12997">
          <cell r="A12997" t="str">
            <v>ASHOKLEY21FEB95PE</v>
          </cell>
          <cell r="B12997">
            <v>17832706</v>
          </cell>
          <cell r="C12997">
            <v>44252</v>
          </cell>
        </row>
        <row r="12998">
          <cell r="A12998" t="str">
            <v>ASHOKLEY21FEB97.5CE</v>
          </cell>
          <cell r="B12998">
            <v>17832962</v>
          </cell>
          <cell r="C12998">
            <v>44252</v>
          </cell>
        </row>
        <row r="12999">
          <cell r="A12999" t="str">
            <v>ASHOKLEY21FEB97.5PE</v>
          </cell>
          <cell r="B12999">
            <v>17833218</v>
          </cell>
          <cell r="C12999">
            <v>44252</v>
          </cell>
        </row>
        <row r="13000">
          <cell r="A13000" t="str">
            <v>ASHOKLEY21MAR100CE</v>
          </cell>
          <cell r="B13000">
            <v>13054978</v>
          </cell>
          <cell r="C13000">
            <v>44280</v>
          </cell>
        </row>
        <row r="13001">
          <cell r="A13001" t="str">
            <v>ASHOKLEY21MAR100PE</v>
          </cell>
          <cell r="B13001">
            <v>13055234</v>
          </cell>
          <cell r="C13001">
            <v>44280</v>
          </cell>
        </row>
        <row r="13002">
          <cell r="A13002" t="str">
            <v>ASHOKLEY21MAR102.5CE</v>
          </cell>
          <cell r="B13002">
            <v>13055490</v>
          </cell>
          <cell r="C13002">
            <v>44280</v>
          </cell>
        </row>
        <row r="13003">
          <cell r="A13003" t="str">
            <v>ASHOKLEY21MAR102.5PE</v>
          </cell>
          <cell r="B13003">
            <v>13055746</v>
          </cell>
          <cell r="C13003">
            <v>44280</v>
          </cell>
        </row>
        <row r="13004">
          <cell r="A13004" t="str">
            <v>ASHOKLEY21MAR105CE</v>
          </cell>
          <cell r="B13004">
            <v>13056002</v>
          </cell>
          <cell r="C13004">
            <v>44280</v>
          </cell>
        </row>
        <row r="13005">
          <cell r="A13005" t="str">
            <v>ASHOKLEY21MAR105PE</v>
          </cell>
          <cell r="B13005">
            <v>13056258</v>
          </cell>
          <cell r="C13005">
            <v>44280</v>
          </cell>
        </row>
        <row r="13006">
          <cell r="A13006" t="str">
            <v>ASHOKLEY21MAR107.5CE</v>
          </cell>
          <cell r="B13006">
            <v>13056514</v>
          </cell>
          <cell r="C13006">
            <v>44280</v>
          </cell>
        </row>
        <row r="13007">
          <cell r="A13007" t="str">
            <v>ASHOKLEY21MAR107.5PE</v>
          </cell>
          <cell r="B13007">
            <v>13056770</v>
          </cell>
          <cell r="C13007">
            <v>44280</v>
          </cell>
        </row>
        <row r="13008">
          <cell r="A13008" t="str">
            <v>ASHOKLEY21MAR110CE</v>
          </cell>
          <cell r="B13008">
            <v>13057026</v>
          </cell>
          <cell r="C13008">
            <v>44280</v>
          </cell>
        </row>
        <row r="13009">
          <cell r="A13009" t="str">
            <v>ASHOKLEY21MAR110PE</v>
          </cell>
          <cell r="B13009">
            <v>13057282</v>
          </cell>
          <cell r="C13009">
            <v>44280</v>
          </cell>
        </row>
        <row r="13010">
          <cell r="A13010" t="str">
            <v>ASHOKLEY21MAR112.5CE</v>
          </cell>
          <cell r="B13010">
            <v>13057538</v>
          </cell>
          <cell r="C13010">
            <v>44280</v>
          </cell>
        </row>
        <row r="13011">
          <cell r="A13011" t="str">
            <v>ASHOKLEY21MAR112.5PE</v>
          </cell>
          <cell r="B13011">
            <v>13057794</v>
          </cell>
          <cell r="C13011">
            <v>44280</v>
          </cell>
        </row>
        <row r="13012">
          <cell r="A13012" t="str">
            <v>ASHOKLEY21MAR115CE</v>
          </cell>
          <cell r="B13012">
            <v>13058050</v>
          </cell>
          <cell r="C13012">
            <v>44280</v>
          </cell>
        </row>
        <row r="13013">
          <cell r="A13013" t="str">
            <v>ASHOKLEY21MAR115PE</v>
          </cell>
          <cell r="B13013">
            <v>13058306</v>
          </cell>
          <cell r="C13013">
            <v>44280</v>
          </cell>
        </row>
        <row r="13014">
          <cell r="A13014" t="str">
            <v>ASHOKLEY21MAR117.5CE</v>
          </cell>
          <cell r="B13014">
            <v>13058562</v>
          </cell>
          <cell r="C13014">
            <v>44280</v>
          </cell>
        </row>
        <row r="13015">
          <cell r="A13015" t="str">
            <v>ASHOKLEY21MAR117.5PE</v>
          </cell>
          <cell r="B13015">
            <v>13058818</v>
          </cell>
          <cell r="C13015">
            <v>44280</v>
          </cell>
        </row>
        <row r="13016">
          <cell r="A13016" t="str">
            <v>ASHOKLEY21MAR120CE</v>
          </cell>
          <cell r="B13016">
            <v>13059074</v>
          </cell>
          <cell r="C13016">
            <v>44280</v>
          </cell>
        </row>
        <row r="13017">
          <cell r="A13017" t="str">
            <v>ASHOKLEY21MAR120PE</v>
          </cell>
          <cell r="B13017">
            <v>13059330</v>
          </cell>
          <cell r="C13017">
            <v>44280</v>
          </cell>
        </row>
        <row r="13018">
          <cell r="A13018" t="str">
            <v>ASHOKLEY21MAR122.5CE</v>
          </cell>
          <cell r="B13018">
            <v>13059586</v>
          </cell>
          <cell r="C13018">
            <v>44280</v>
          </cell>
        </row>
        <row r="13019">
          <cell r="A13019" t="str">
            <v>ASHOKLEY21MAR122.5PE</v>
          </cell>
          <cell r="B13019">
            <v>13059842</v>
          </cell>
          <cell r="C13019">
            <v>44280</v>
          </cell>
        </row>
        <row r="13020">
          <cell r="A13020" t="str">
            <v>ASHOKLEY21MAR125CE</v>
          </cell>
          <cell r="B13020">
            <v>13060098</v>
          </cell>
          <cell r="C13020">
            <v>44280</v>
          </cell>
        </row>
        <row r="13021">
          <cell r="A13021" t="str">
            <v>ASHOKLEY21MAR125PE</v>
          </cell>
          <cell r="B13021">
            <v>13060354</v>
          </cell>
          <cell r="C13021">
            <v>44280</v>
          </cell>
        </row>
        <row r="13022">
          <cell r="A13022" t="str">
            <v>ASHOKLEY21MAR127.5CE</v>
          </cell>
          <cell r="B13022">
            <v>13060610</v>
          </cell>
          <cell r="C13022">
            <v>44280</v>
          </cell>
        </row>
        <row r="13023">
          <cell r="A13023" t="str">
            <v>ASHOKLEY21MAR127.5PE</v>
          </cell>
          <cell r="B13023">
            <v>13060866</v>
          </cell>
          <cell r="C13023">
            <v>44280</v>
          </cell>
        </row>
        <row r="13024">
          <cell r="A13024" t="str">
            <v>ASHOKLEY21MAR130CE</v>
          </cell>
          <cell r="B13024">
            <v>13061122</v>
          </cell>
          <cell r="C13024">
            <v>44280</v>
          </cell>
        </row>
        <row r="13025">
          <cell r="A13025" t="str">
            <v>ASHOKLEY21MAR130PE</v>
          </cell>
          <cell r="B13025">
            <v>13061378</v>
          </cell>
          <cell r="C13025">
            <v>44280</v>
          </cell>
        </row>
        <row r="13026">
          <cell r="A13026" t="str">
            <v>ASHOKLEY21MAR132.5CE</v>
          </cell>
          <cell r="B13026">
            <v>13061634</v>
          </cell>
          <cell r="C13026">
            <v>44280</v>
          </cell>
        </row>
        <row r="13027">
          <cell r="A13027" t="str">
            <v>ASHOKLEY21MAR132.5PE</v>
          </cell>
          <cell r="B13027">
            <v>13061890</v>
          </cell>
          <cell r="C13027">
            <v>44280</v>
          </cell>
        </row>
        <row r="13028">
          <cell r="A13028" t="str">
            <v>ASHOKLEY21MAR135CE</v>
          </cell>
          <cell r="B13028">
            <v>13062146</v>
          </cell>
          <cell r="C13028">
            <v>44280</v>
          </cell>
        </row>
        <row r="13029">
          <cell r="A13029" t="str">
            <v>ASHOKLEY21MAR135PE</v>
          </cell>
          <cell r="B13029">
            <v>13062402</v>
          </cell>
          <cell r="C13029">
            <v>44280</v>
          </cell>
        </row>
        <row r="13030">
          <cell r="A13030" t="str">
            <v>ASHOKLEY21MAR137.5CE</v>
          </cell>
          <cell r="B13030">
            <v>8991490</v>
          </cell>
          <cell r="C13030">
            <v>44280</v>
          </cell>
        </row>
        <row r="13031">
          <cell r="A13031" t="str">
            <v>ASHOKLEY21MAR137.5PE</v>
          </cell>
          <cell r="B13031">
            <v>8992514</v>
          </cell>
          <cell r="C13031">
            <v>44280</v>
          </cell>
        </row>
        <row r="13032">
          <cell r="A13032" t="str">
            <v>ASHOKLEY21MAR140CE</v>
          </cell>
          <cell r="B13032">
            <v>8992770</v>
          </cell>
          <cell r="C13032">
            <v>44280</v>
          </cell>
        </row>
        <row r="13033">
          <cell r="A13033" t="str">
            <v>ASHOKLEY21MAR140PE</v>
          </cell>
          <cell r="B13033">
            <v>8993026</v>
          </cell>
          <cell r="C13033">
            <v>44280</v>
          </cell>
        </row>
        <row r="13034">
          <cell r="A13034" t="str">
            <v>ASHOKLEY21MAR142.5CE</v>
          </cell>
          <cell r="B13034">
            <v>9322242</v>
          </cell>
          <cell r="C13034">
            <v>44280</v>
          </cell>
        </row>
        <row r="13035">
          <cell r="A13035" t="str">
            <v>ASHOKLEY21MAR142.5PE</v>
          </cell>
          <cell r="B13035">
            <v>9324034</v>
          </cell>
          <cell r="C13035">
            <v>44280</v>
          </cell>
        </row>
        <row r="13036">
          <cell r="A13036" t="str">
            <v>ASHOKLEY21MAR145CE</v>
          </cell>
          <cell r="B13036">
            <v>9324290</v>
          </cell>
          <cell r="C13036">
            <v>44280</v>
          </cell>
        </row>
        <row r="13037">
          <cell r="A13037" t="str">
            <v>ASHOKLEY21MAR145PE</v>
          </cell>
          <cell r="B13037">
            <v>9325570</v>
          </cell>
          <cell r="C13037">
            <v>44280</v>
          </cell>
        </row>
        <row r="13038">
          <cell r="A13038" t="str">
            <v>ASHOKLEY21MAR147.5CE</v>
          </cell>
          <cell r="B13038">
            <v>10761730</v>
          </cell>
          <cell r="C13038">
            <v>44280</v>
          </cell>
        </row>
        <row r="13039">
          <cell r="A13039" t="str">
            <v>ASHOKLEY21MAR147.5PE</v>
          </cell>
          <cell r="B13039">
            <v>10761986</v>
          </cell>
          <cell r="C13039">
            <v>44280</v>
          </cell>
        </row>
        <row r="13040">
          <cell r="A13040" t="str">
            <v>ASHOKLEY21MAR150CE</v>
          </cell>
          <cell r="B13040">
            <v>10762242</v>
          </cell>
          <cell r="C13040">
            <v>44280</v>
          </cell>
        </row>
        <row r="13041">
          <cell r="A13041" t="str">
            <v>ASHOKLEY21MAR150PE</v>
          </cell>
          <cell r="B13041">
            <v>10762498</v>
          </cell>
          <cell r="C13041">
            <v>44280</v>
          </cell>
        </row>
        <row r="13042">
          <cell r="A13042" t="str">
            <v>ASHOKLEY21MAR152.5CE</v>
          </cell>
          <cell r="B13042">
            <v>11772418</v>
          </cell>
          <cell r="C13042">
            <v>44280</v>
          </cell>
        </row>
        <row r="13043">
          <cell r="A13043" t="str">
            <v>ASHOKLEY21MAR152.5PE</v>
          </cell>
          <cell r="B13043">
            <v>11772674</v>
          </cell>
          <cell r="C13043">
            <v>44280</v>
          </cell>
        </row>
        <row r="13044">
          <cell r="A13044" t="str">
            <v>ASHOKLEY21MAR155CE</v>
          </cell>
          <cell r="B13044">
            <v>12261634</v>
          </cell>
          <cell r="C13044">
            <v>44280</v>
          </cell>
        </row>
        <row r="13045">
          <cell r="A13045" t="str">
            <v>ASHOKLEY21MAR155PE</v>
          </cell>
          <cell r="B13045">
            <v>12261890</v>
          </cell>
          <cell r="C13045">
            <v>44280</v>
          </cell>
        </row>
        <row r="13046">
          <cell r="A13046" t="str">
            <v>ASHOKLEY21MAR55CE</v>
          </cell>
          <cell r="B13046">
            <v>13030146</v>
          </cell>
          <cell r="C13046">
            <v>44280</v>
          </cell>
        </row>
        <row r="13047">
          <cell r="A13047" t="str">
            <v>ASHOKLEY21MAR55PE</v>
          </cell>
          <cell r="B13047">
            <v>13030402</v>
          </cell>
          <cell r="C13047">
            <v>44280</v>
          </cell>
        </row>
        <row r="13048">
          <cell r="A13048" t="str">
            <v>ASHOKLEY21MAR57.5CE</v>
          </cell>
          <cell r="B13048">
            <v>13030658</v>
          </cell>
          <cell r="C13048">
            <v>44280</v>
          </cell>
        </row>
        <row r="13049">
          <cell r="A13049" t="str">
            <v>ASHOKLEY21MAR57.5PE</v>
          </cell>
          <cell r="B13049">
            <v>13030914</v>
          </cell>
          <cell r="C13049">
            <v>44280</v>
          </cell>
        </row>
        <row r="13050">
          <cell r="A13050" t="str">
            <v>ASHOKLEY21MAR60CE</v>
          </cell>
          <cell r="B13050">
            <v>13034754</v>
          </cell>
          <cell r="C13050">
            <v>44280</v>
          </cell>
        </row>
        <row r="13051">
          <cell r="A13051" t="str">
            <v>ASHOKLEY21MAR60PE</v>
          </cell>
          <cell r="B13051">
            <v>13035010</v>
          </cell>
          <cell r="C13051">
            <v>44280</v>
          </cell>
        </row>
        <row r="13052">
          <cell r="A13052" t="str">
            <v>ASHOKLEY21MAR62.5CE</v>
          </cell>
          <cell r="B13052">
            <v>13035266</v>
          </cell>
          <cell r="C13052">
            <v>44280</v>
          </cell>
        </row>
        <row r="13053">
          <cell r="A13053" t="str">
            <v>ASHOKLEY21MAR62.5PE</v>
          </cell>
          <cell r="B13053">
            <v>13035522</v>
          </cell>
          <cell r="C13053">
            <v>44280</v>
          </cell>
        </row>
        <row r="13054">
          <cell r="A13054" t="str">
            <v>ASHOKLEY21MAR65CE</v>
          </cell>
          <cell r="B13054">
            <v>13039362</v>
          </cell>
          <cell r="C13054">
            <v>44280</v>
          </cell>
        </row>
        <row r="13055">
          <cell r="A13055" t="str">
            <v>ASHOKLEY21MAR65PE</v>
          </cell>
          <cell r="B13055">
            <v>13039874</v>
          </cell>
          <cell r="C13055">
            <v>44280</v>
          </cell>
        </row>
        <row r="13056">
          <cell r="A13056" t="str">
            <v>ASHOKLEY21MAR67.5CE</v>
          </cell>
          <cell r="B13056">
            <v>13041410</v>
          </cell>
          <cell r="C13056">
            <v>44280</v>
          </cell>
        </row>
        <row r="13057">
          <cell r="A13057" t="str">
            <v>ASHOKLEY21MAR67.5PE</v>
          </cell>
          <cell r="B13057">
            <v>13041666</v>
          </cell>
          <cell r="C13057">
            <v>44280</v>
          </cell>
        </row>
        <row r="13058">
          <cell r="A13058" t="str">
            <v>ASHOKLEY21MAR70CE</v>
          </cell>
          <cell r="B13058">
            <v>13042946</v>
          </cell>
          <cell r="C13058">
            <v>44280</v>
          </cell>
        </row>
        <row r="13059">
          <cell r="A13059" t="str">
            <v>ASHOKLEY21MAR70PE</v>
          </cell>
          <cell r="B13059">
            <v>13043202</v>
          </cell>
          <cell r="C13059">
            <v>44280</v>
          </cell>
        </row>
        <row r="13060">
          <cell r="A13060" t="str">
            <v>ASHOKLEY21MAR72.5CE</v>
          </cell>
          <cell r="B13060">
            <v>13043458</v>
          </cell>
          <cell r="C13060">
            <v>44280</v>
          </cell>
        </row>
        <row r="13061">
          <cell r="A13061" t="str">
            <v>ASHOKLEY21MAR72.5PE</v>
          </cell>
          <cell r="B13061">
            <v>13043714</v>
          </cell>
          <cell r="C13061">
            <v>44280</v>
          </cell>
        </row>
        <row r="13062">
          <cell r="A13062" t="str">
            <v>ASHOKLEY21MAR75CE</v>
          </cell>
          <cell r="B13062">
            <v>13043970</v>
          </cell>
          <cell r="C13062">
            <v>44280</v>
          </cell>
        </row>
        <row r="13063">
          <cell r="A13063" t="str">
            <v>ASHOKLEY21MAR75PE</v>
          </cell>
          <cell r="B13063">
            <v>13044226</v>
          </cell>
          <cell r="C13063">
            <v>44280</v>
          </cell>
        </row>
        <row r="13064">
          <cell r="A13064" t="str">
            <v>ASHOKLEY21MAR77.5CE</v>
          </cell>
          <cell r="B13064">
            <v>13049346</v>
          </cell>
          <cell r="C13064">
            <v>44280</v>
          </cell>
        </row>
        <row r="13065">
          <cell r="A13065" t="str">
            <v>ASHOKLEY21MAR77.5PE</v>
          </cell>
          <cell r="B13065">
            <v>13049602</v>
          </cell>
          <cell r="C13065">
            <v>44280</v>
          </cell>
        </row>
        <row r="13066">
          <cell r="A13066" t="str">
            <v>ASHOKLEY21MAR80CE</v>
          </cell>
          <cell r="B13066">
            <v>13050370</v>
          </cell>
          <cell r="C13066">
            <v>44280</v>
          </cell>
        </row>
        <row r="13067">
          <cell r="A13067" t="str">
            <v>ASHOKLEY21MAR80PE</v>
          </cell>
          <cell r="B13067">
            <v>13050626</v>
          </cell>
          <cell r="C13067">
            <v>44280</v>
          </cell>
        </row>
        <row r="13068">
          <cell r="A13068" t="str">
            <v>ASHOKLEY21MAR82.5CE</v>
          </cell>
          <cell r="B13068">
            <v>13050882</v>
          </cell>
          <cell r="C13068">
            <v>44280</v>
          </cell>
        </row>
        <row r="13069">
          <cell r="A13069" t="str">
            <v>ASHOKLEY21MAR82.5PE</v>
          </cell>
          <cell r="B13069">
            <v>13051138</v>
          </cell>
          <cell r="C13069">
            <v>44280</v>
          </cell>
        </row>
        <row r="13070">
          <cell r="A13070" t="str">
            <v>ASHOKLEY21MAR85CE</v>
          </cell>
          <cell r="B13070">
            <v>13051906</v>
          </cell>
          <cell r="C13070">
            <v>44280</v>
          </cell>
        </row>
        <row r="13071">
          <cell r="A13071" t="str">
            <v>ASHOKLEY21MAR85PE</v>
          </cell>
          <cell r="B13071">
            <v>13052162</v>
          </cell>
          <cell r="C13071">
            <v>44280</v>
          </cell>
        </row>
        <row r="13072">
          <cell r="A13072" t="str">
            <v>ASHOKLEY21MAR87.5CE</v>
          </cell>
          <cell r="B13072">
            <v>13052418</v>
          </cell>
          <cell r="C13072">
            <v>44280</v>
          </cell>
        </row>
        <row r="13073">
          <cell r="A13073" t="str">
            <v>ASHOKLEY21MAR87.5PE</v>
          </cell>
          <cell r="B13073">
            <v>13052674</v>
          </cell>
          <cell r="C13073">
            <v>44280</v>
          </cell>
        </row>
        <row r="13074">
          <cell r="A13074" t="str">
            <v>ASHOKLEY21MAR90CE</v>
          </cell>
          <cell r="B13074">
            <v>13052930</v>
          </cell>
          <cell r="C13074">
            <v>44280</v>
          </cell>
        </row>
        <row r="13075">
          <cell r="A13075" t="str">
            <v>ASHOKLEY21MAR90PE</v>
          </cell>
          <cell r="B13075">
            <v>13053186</v>
          </cell>
          <cell r="C13075">
            <v>44280</v>
          </cell>
        </row>
        <row r="13076">
          <cell r="A13076" t="str">
            <v>ASHOKLEY21MAR92.5CE</v>
          </cell>
          <cell r="B13076">
            <v>13053442</v>
          </cell>
          <cell r="C13076">
            <v>44280</v>
          </cell>
        </row>
        <row r="13077">
          <cell r="A13077" t="str">
            <v>ASHOKLEY21MAR92.5PE</v>
          </cell>
          <cell r="B13077">
            <v>13053698</v>
          </cell>
          <cell r="C13077">
            <v>44280</v>
          </cell>
        </row>
        <row r="13078">
          <cell r="A13078" t="str">
            <v>ASHOKLEY21MAR95CE</v>
          </cell>
          <cell r="B13078">
            <v>13053954</v>
          </cell>
          <cell r="C13078">
            <v>44280</v>
          </cell>
        </row>
        <row r="13079">
          <cell r="A13079" t="str">
            <v>ASHOKLEY21MAR95PE</v>
          </cell>
          <cell r="B13079">
            <v>13054210</v>
          </cell>
          <cell r="C13079">
            <v>44280</v>
          </cell>
        </row>
        <row r="13080">
          <cell r="A13080" t="str">
            <v>ASHOKLEY21MAR97.5CE</v>
          </cell>
          <cell r="B13080">
            <v>13054466</v>
          </cell>
          <cell r="C13080">
            <v>44280</v>
          </cell>
        </row>
        <row r="13081">
          <cell r="A13081" t="str">
            <v>ASHOKLEY21MAR97.5PE</v>
          </cell>
          <cell r="B13081">
            <v>13054722</v>
          </cell>
          <cell r="C13081">
            <v>44280</v>
          </cell>
        </row>
        <row r="13082">
          <cell r="A13082" t="str">
            <v>ASHOKLEY21APR100CE</v>
          </cell>
          <cell r="B13082">
            <v>18005250</v>
          </cell>
          <cell r="C13082">
            <v>44315</v>
          </cell>
        </row>
        <row r="13083">
          <cell r="A13083" t="str">
            <v>ASHOKLEY21APR100PE</v>
          </cell>
          <cell r="B13083">
            <v>18005506</v>
          </cell>
          <cell r="C13083">
            <v>44315</v>
          </cell>
        </row>
        <row r="13084">
          <cell r="A13084" t="str">
            <v>ASHOKLEY21APR102.5CE</v>
          </cell>
          <cell r="B13084">
            <v>18005762</v>
          </cell>
          <cell r="C13084">
            <v>44315</v>
          </cell>
        </row>
        <row r="13085">
          <cell r="A13085" t="str">
            <v>ASHOKLEY21APR102.5PE</v>
          </cell>
          <cell r="B13085">
            <v>18006018</v>
          </cell>
          <cell r="C13085">
            <v>44315</v>
          </cell>
        </row>
        <row r="13086">
          <cell r="A13086" t="str">
            <v>ASHOKLEY21APR105CE</v>
          </cell>
          <cell r="B13086">
            <v>18006274</v>
          </cell>
          <cell r="C13086">
            <v>44315</v>
          </cell>
        </row>
        <row r="13087">
          <cell r="A13087" t="str">
            <v>ASHOKLEY21APR105PE</v>
          </cell>
          <cell r="B13087">
            <v>18006530</v>
          </cell>
          <cell r="C13087">
            <v>44315</v>
          </cell>
        </row>
        <row r="13088">
          <cell r="A13088" t="str">
            <v>ASHOKLEY21APR107.5CE</v>
          </cell>
          <cell r="B13088">
            <v>18006786</v>
          </cell>
          <cell r="C13088">
            <v>44315</v>
          </cell>
        </row>
        <row r="13089">
          <cell r="A13089" t="str">
            <v>ASHOKLEY21APR107.5PE</v>
          </cell>
          <cell r="B13089">
            <v>18007042</v>
          </cell>
          <cell r="C13089">
            <v>44315</v>
          </cell>
        </row>
        <row r="13090">
          <cell r="A13090" t="str">
            <v>ASHOKLEY21APR110CE</v>
          </cell>
          <cell r="B13090">
            <v>18007298</v>
          </cell>
          <cell r="C13090">
            <v>44315</v>
          </cell>
        </row>
        <row r="13091">
          <cell r="A13091" t="str">
            <v>ASHOKLEY21APR110PE</v>
          </cell>
          <cell r="B13091">
            <v>18007554</v>
          </cell>
          <cell r="C13091">
            <v>44315</v>
          </cell>
        </row>
        <row r="13092">
          <cell r="A13092" t="str">
            <v>ASHOKLEY21APR112.5CE</v>
          </cell>
          <cell r="B13092">
            <v>18007810</v>
          </cell>
          <cell r="C13092">
            <v>44315</v>
          </cell>
        </row>
        <row r="13093">
          <cell r="A13093" t="str">
            <v>ASHOKLEY21APR112.5PE</v>
          </cell>
          <cell r="B13093">
            <v>18008066</v>
          </cell>
          <cell r="C13093">
            <v>44315</v>
          </cell>
        </row>
        <row r="13094">
          <cell r="A13094" t="str">
            <v>ASHOKLEY21APR115CE</v>
          </cell>
          <cell r="B13094">
            <v>18008322</v>
          </cell>
          <cell r="C13094">
            <v>44315</v>
          </cell>
        </row>
        <row r="13095">
          <cell r="A13095" t="str">
            <v>ASHOKLEY21APR115PE</v>
          </cell>
          <cell r="B13095">
            <v>18008578</v>
          </cell>
          <cell r="C13095">
            <v>44315</v>
          </cell>
        </row>
        <row r="13096">
          <cell r="A13096" t="str">
            <v>ASHOKLEY21APR117.5CE</v>
          </cell>
          <cell r="B13096">
            <v>18008834</v>
          </cell>
          <cell r="C13096">
            <v>44315</v>
          </cell>
        </row>
        <row r="13097">
          <cell r="A13097" t="str">
            <v>ASHOKLEY21APR117.5PE</v>
          </cell>
          <cell r="B13097">
            <v>18010370</v>
          </cell>
          <cell r="C13097">
            <v>44315</v>
          </cell>
        </row>
        <row r="13098">
          <cell r="A13098" t="str">
            <v>ASHOKLEY21APR120CE</v>
          </cell>
          <cell r="B13098">
            <v>18010626</v>
          </cell>
          <cell r="C13098">
            <v>44315</v>
          </cell>
        </row>
        <row r="13099">
          <cell r="A13099" t="str">
            <v>ASHOKLEY21APR120PE</v>
          </cell>
          <cell r="B13099">
            <v>18010882</v>
          </cell>
          <cell r="C13099">
            <v>44315</v>
          </cell>
        </row>
        <row r="13100">
          <cell r="A13100" t="str">
            <v>ASHOKLEY21APR122.5CE</v>
          </cell>
          <cell r="B13100">
            <v>18011138</v>
          </cell>
          <cell r="C13100">
            <v>44315</v>
          </cell>
        </row>
        <row r="13101">
          <cell r="A13101" t="str">
            <v>ASHOKLEY21APR122.5PE</v>
          </cell>
          <cell r="B13101">
            <v>18011394</v>
          </cell>
          <cell r="C13101">
            <v>44315</v>
          </cell>
        </row>
        <row r="13102">
          <cell r="A13102" t="str">
            <v>ASHOKLEY21APR125CE</v>
          </cell>
          <cell r="B13102">
            <v>18011650</v>
          </cell>
          <cell r="C13102">
            <v>44315</v>
          </cell>
        </row>
        <row r="13103">
          <cell r="A13103" t="str">
            <v>ASHOKLEY21APR125PE</v>
          </cell>
          <cell r="B13103">
            <v>18011906</v>
          </cell>
          <cell r="C13103">
            <v>44315</v>
          </cell>
        </row>
        <row r="13104">
          <cell r="A13104" t="str">
            <v>ASHOKLEY21APR127.5CE</v>
          </cell>
          <cell r="B13104">
            <v>18012162</v>
          </cell>
          <cell r="C13104">
            <v>44315</v>
          </cell>
        </row>
        <row r="13105">
          <cell r="A13105" t="str">
            <v>ASHOKLEY21APR127.5PE</v>
          </cell>
          <cell r="B13105">
            <v>18012418</v>
          </cell>
          <cell r="C13105">
            <v>44315</v>
          </cell>
        </row>
        <row r="13106">
          <cell r="A13106" t="str">
            <v>ASHOKLEY21APR130CE</v>
          </cell>
          <cell r="B13106">
            <v>18012674</v>
          </cell>
          <cell r="C13106">
            <v>44315</v>
          </cell>
        </row>
        <row r="13107">
          <cell r="A13107" t="str">
            <v>ASHOKLEY21APR130PE</v>
          </cell>
          <cell r="B13107">
            <v>18012930</v>
          </cell>
          <cell r="C13107">
            <v>44315</v>
          </cell>
        </row>
        <row r="13108">
          <cell r="A13108" t="str">
            <v>ASHOKLEY21APR132.5CE</v>
          </cell>
          <cell r="B13108">
            <v>18013186</v>
          </cell>
          <cell r="C13108">
            <v>44315</v>
          </cell>
        </row>
        <row r="13109">
          <cell r="A13109" t="str">
            <v>ASHOKLEY21APR132.5PE</v>
          </cell>
          <cell r="B13109">
            <v>18013442</v>
          </cell>
          <cell r="C13109">
            <v>44315</v>
          </cell>
        </row>
        <row r="13110">
          <cell r="A13110" t="str">
            <v>ASHOKLEY21APR135CE</v>
          </cell>
          <cell r="B13110">
            <v>18013698</v>
          </cell>
          <cell r="C13110">
            <v>44315</v>
          </cell>
        </row>
        <row r="13111">
          <cell r="A13111" t="str">
            <v>ASHOKLEY21APR135PE</v>
          </cell>
          <cell r="B13111">
            <v>18013954</v>
          </cell>
          <cell r="C13111">
            <v>44315</v>
          </cell>
        </row>
        <row r="13112">
          <cell r="A13112" t="str">
            <v>ASHOKLEY21APR137.5CE</v>
          </cell>
          <cell r="B13112">
            <v>18014210</v>
          </cell>
          <cell r="C13112">
            <v>44315</v>
          </cell>
        </row>
        <row r="13113">
          <cell r="A13113" t="str">
            <v>ASHOKLEY21APR137.5PE</v>
          </cell>
          <cell r="B13113">
            <v>18014466</v>
          </cell>
          <cell r="C13113">
            <v>44315</v>
          </cell>
        </row>
        <row r="13114">
          <cell r="A13114" t="str">
            <v>ASHOKLEY21APR140CE</v>
          </cell>
          <cell r="B13114">
            <v>18014722</v>
          </cell>
          <cell r="C13114">
            <v>44315</v>
          </cell>
        </row>
        <row r="13115">
          <cell r="A13115" t="str">
            <v>ASHOKLEY21APR140PE</v>
          </cell>
          <cell r="B13115">
            <v>18014978</v>
          </cell>
          <cell r="C13115">
            <v>44315</v>
          </cell>
        </row>
        <row r="13116">
          <cell r="A13116" t="str">
            <v>ASHOKLEY21APR142.5CE</v>
          </cell>
          <cell r="B13116">
            <v>18015234</v>
          </cell>
          <cell r="C13116">
            <v>44315</v>
          </cell>
        </row>
        <row r="13117">
          <cell r="A13117" t="str">
            <v>ASHOKLEY21APR142.5PE</v>
          </cell>
          <cell r="B13117">
            <v>18015490</v>
          </cell>
          <cell r="C13117">
            <v>44315</v>
          </cell>
        </row>
        <row r="13118">
          <cell r="A13118" t="str">
            <v>ASHOKLEY21APR145CE</v>
          </cell>
          <cell r="B13118">
            <v>18015746</v>
          </cell>
          <cell r="C13118">
            <v>44315</v>
          </cell>
        </row>
        <row r="13119">
          <cell r="A13119" t="str">
            <v>ASHOKLEY21APR145PE</v>
          </cell>
          <cell r="B13119">
            <v>18016002</v>
          </cell>
          <cell r="C13119">
            <v>44315</v>
          </cell>
        </row>
        <row r="13120">
          <cell r="A13120" t="str">
            <v>ASHOKLEY21APR147.5CE</v>
          </cell>
          <cell r="B13120">
            <v>18016258</v>
          </cell>
          <cell r="C13120">
            <v>44315</v>
          </cell>
        </row>
        <row r="13121">
          <cell r="A13121" t="str">
            <v>ASHOKLEY21APR147.5PE</v>
          </cell>
          <cell r="B13121">
            <v>18016514</v>
          </cell>
          <cell r="C13121">
            <v>44315</v>
          </cell>
        </row>
        <row r="13122">
          <cell r="A13122" t="str">
            <v>ASHOKLEY21APR150CE</v>
          </cell>
          <cell r="B13122">
            <v>18016770</v>
          </cell>
          <cell r="C13122">
            <v>44315</v>
          </cell>
        </row>
        <row r="13123">
          <cell r="A13123" t="str">
            <v>ASHOKLEY21APR150PE</v>
          </cell>
          <cell r="B13123">
            <v>18017026</v>
          </cell>
          <cell r="C13123">
            <v>44315</v>
          </cell>
        </row>
        <row r="13124">
          <cell r="A13124" t="str">
            <v>ASHOKLEY21APR152.5CE</v>
          </cell>
          <cell r="B13124">
            <v>18017282</v>
          </cell>
          <cell r="C13124">
            <v>44315</v>
          </cell>
        </row>
        <row r="13125">
          <cell r="A13125" t="str">
            <v>ASHOKLEY21APR152.5PE</v>
          </cell>
          <cell r="B13125">
            <v>18017538</v>
          </cell>
          <cell r="C13125">
            <v>44315</v>
          </cell>
        </row>
        <row r="13126">
          <cell r="A13126" t="str">
            <v>ASHOKLEY21APR155CE</v>
          </cell>
          <cell r="B13126">
            <v>9523970</v>
          </cell>
          <cell r="C13126">
            <v>44315</v>
          </cell>
        </row>
        <row r="13127">
          <cell r="A13127" t="str">
            <v>ASHOKLEY21APR155PE</v>
          </cell>
          <cell r="B13127">
            <v>9524226</v>
          </cell>
          <cell r="C13127">
            <v>44315</v>
          </cell>
        </row>
        <row r="13128">
          <cell r="A13128" t="str">
            <v>ASHOKLEY21APR72.5CE</v>
          </cell>
          <cell r="B13128">
            <v>17993474</v>
          </cell>
          <cell r="C13128">
            <v>44315</v>
          </cell>
        </row>
        <row r="13129">
          <cell r="A13129" t="str">
            <v>ASHOKLEY21APR72.5PE</v>
          </cell>
          <cell r="B13129">
            <v>17995778</v>
          </cell>
          <cell r="C13129">
            <v>44315</v>
          </cell>
        </row>
        <row r="13130">
          <cell r="A13130" t="str">
            <v>ASHOKLEY21APR75CE</v>
          </cell>
          <cell r="B13130">
            <v>17996034</v>
          </cell>
          <cell r="C13130">
            <v>44315</v>
          </cell>
        </row>
        <row r="13131">
          <cell r="A13131" t="str">
            <v>ASHOKLEY21APR75PE</v>
          </cell>
          <cell r="B13131">
            <v>17997314</v>
          </cell>
          <cell r="C13131">
            <v>44315</v>
          </cell>
        </row>
        <row r="13132">
          <cell r="A13132" t="str">
            <v>ASHOKLEY21APR77.5CE</v>
          </cell>
          <cell r="B13132">
            <v>17997570</v>
          </cell>
          <cell r="C13132">
            <v>44315</v>
          </cell>
        </row>
        <row r="13133">
          <cell r="A13133" t="str">
            <v>ASHOKLEY21APR77.5PE</v>
          </cell>
          <cell r="B13133">
            <v>17997826</v>
          </cell>
          <cell r="C13133">
            <v>44315</v>
          </cell>
        </row>
        <row r="13134">
          <cell r="A13134" t="str">
            <v>ASHOKLEY21APR80CE</v>
          </cell>
          <cell r="B13134">
            <v>17998082</v>
          </cell>
          <cell r="C13134">
            <v>44315</v>
          </cell>
        </row>
        <row r="13135">
          <cell r="A13135" t="str">
            <v>ASHOKLEY21APR80PE</v>
          </cell>
          <cell r="B13135">
            <v>17998338</v>
          </cell>
          <cell r="C13135">
            <v>44315</v>
          </cell>
        </row>
        <row r="13136">
          <cell r="A13136" t="str">
            <v>ASHOKLEY21APR82.5CE</v>
          </cell>
          <cell r="B13136">
            <v>17998594</v>
          </cell>
          <cell r="C13136">
            <v>44315</v>
          </cell>
        </row>
        <row r="13137">
          <cell r="A13137" t="str">
            <v>ASHOKLEY21APR82.5PE</v>
          </cell>
          <cell r="B13137">
            <v>17998850</v>
          </cell>
          <cell r="C13137">
            <v>44315</v>
          </cell>
        </row>
        <row r="13138">
          <cell r="A13138" t="str">
            <v>ASHOKLEY21APR85CE</v>
          </cell>
          <cell r="B13138">
            <v>17999106</v>
          </cell>
          <cell r="C13138">
            <v>44315</v>
          </cell>
        </row>
        <row r="13139">
          <cell r="A13139" t="str">
            <v>ASHOKLEY21APR85PE</v>
          </cell>
          <cell r="B13139">
            <v>18000386</v>
          </cell>
          <cell r="C13139">
            <v>44315</v>
          </cell>
        </row>
        <row r="13140">
          <cell r="A13140" t="str">
            <v>ASHOKLEY21APR87.5CE</v>
          </cell>
          <cell r="B13140">
            <v>18000642</v>
          </cell>
          <cell r="C13140">
            <v>44315</v>
          </cell>
        </row>
        <row r="13141">
          <cell r="A13141" t="str">
            <v>ASHOKLEY21APR87.5PE</v>
          </cell>
          <cell r="B13141">
            <v>18000898</v>
          </cell>
          <cell r="C13141">
            <v>44315</v>
          </cell>
        </row>
        <row r="13142">
          <cell r="A13142" t="str">
            <v>ASHOKLEY21APR90CE</v>
          </cell>
          <cell r="B13142">
            <v>18001154</v>
          </cell>
          <cell r="C13142">
            <v>44315</v>
          </cell>
        </row>
        <row r="13143">
          <cell r="A13143" t="str">
            <v>ASHOKLEY21APR90PE</v>
          </cell>
          <cell r="B13143">
            <v>18001410</v>
          </cell>
          <cell r="C13143">
            <v>44315</v>
          </cell>
        </row>
        <row r="13144">
          <cell r="A13144" t="str">
            <v>ASHOKLEY21APR92.5CE</v>
          </cell>
          <cell r="B13144">
            <v>18001666</v>
          </cell>
          <cell r="C13144">
            <v>44315</v>
          </cell>
        </row>
        <row r="13145">
          <cell r="A13145" t="str">
            <v>ASHOKLEY21APR92.5PE</v>
          </cell>
          <cell r="B13145">
            <v>18001922</v>
          </cell>
          <cell r="C13145">
            <v>44315</v>
          </cell>
        </row>
        <row r="13146">
          <cell r="A13146" t="str">
            <v>ASHOKLEY21APR95CE</v>
          </cell>
          <cell r="B13146">
            <v>18002178</v>
          </cell>
          <cell r="C13146">
            <v>44315</v>
          </cell>
        </row>
        <row r="13147">
          <cell r="A13147" t="str">
            <v>ASHOKLEY21APR95PE</v>
          </cell>
          <cell r="B13147">
            <v>18002434</v>
          </cell>
          <cell r="C13147">
            <v>44315</v>
          </cell>
        </row>
        <row r="13148">
          <cell r="A13148" t="str">
            <v>ASHOKLEY21APR97.5CE</v>
          </cell>
          <cell r="B13148">
            <v>18002690</v>
          </cell>
          <cell r="C13148">
            <v>44315</v>
          </cell>
        </row>
        <row r="13149">
          <cell r="A13149" t="str">
            <v>ASHOKLEY21APR97.5PE</v>
          </cell>
          <cell r="B13149">
            <v>18004994</v>
          </cell>
          <cell r="C13149">
            <v>44315</v>
          </cell>
        </row>
        <row r="13150">
          <cell r="A13150" t="str">
            <v>ASIANPAINT21FEB1420CE</v>
          </cell>
          <cell r="B13150">
            <v>17865218</v>
          </cell>
          <cell r="C13150">
            <v>44252</v>
          </cell>
        </row>
        <row r="13151">
          <cell r="A13151" t="str">
            <v>ASIANPAINT21FEB1420PE</v>
          </cell>
          <cell r="B13151">
            <v>17865474</v>
          </cell>
          <cell r="C13151">
            <v>44252</v>
          </cell>
        </row>
        <row r="13152">
          <cell r="A13152" t="str">
            <v>ASIANPAINT21FEB1440CE</v>
          </cell>
          <cell r="B13152">
            <v>17865730</v>
          </cell>
          <cell r="C13152">
            <v>44252</v>
          </cell>
        </row>
        <row r="13153">
          <cell r="A13153" t="str">
            <v>ASIANPAINT21FEB1440PE</v>
          </cell>
          <cell r="B13153">
            <v>17865986</v>
          </cell>
          <cell r="C13153">
            <v>44252</v>
          </cell>
        </row>
        <row r="13154">
          <cell r="A13154" t="str">
            <v>ASIANPAINT21FEB1460CE</v>
          </cell>
          <cell r="B13154">
            <v>17866242</v>
          </cell>
          <cell r="C13154">
            <v>44252</v>
          </cell>
        </row>
        <row r="13155">
          <cell r="A13155" t="str">
            <v>ASIANPAINT21FEB1460PE</v>
          </cell>
          <cell r="B13155">
            <v>17866498</v>
          </cell>
          <cell r="C13155">
            <v>44252</v>
          </cell>
        </row>
        <row r="13156">
          <cell r="A13156" t="str">
            <v>ASIANPAINT21FEB1480CE</v>
          </cell>
          <cell r="B13156">
            <v>17866754</v>
          </cell>
          <cell r="C13156">
            <v>44252</v>
          </cell>
        </row>
        <row r="13157">
          <cell r="A13157" t="str">
            <v>ASIANPAINT21FEB1480PE</v>
          </cell>
          <cell r="B13157">
            <v>17867010</v>
          </cell>
          <cell r="C13157">
            <v>44252</v>
          </cell>
        </row>
        <row r="13158">
          <cell r="A13158" t="str">
            <v>ASIANPAINT21FEB1500CE</v>
          </cell>
          <cell r="B13158">
            <v>17868034</v>
          </cell>
          <cell r="C13158">
            <v>44252</v>
          </cell>
        </row>
        <row r="13159">
          <cell r="A13159" t="str">
            <v>ASIANPAINT21FEB1500PE</v>
          </cell>
          <cell r="B13159">
            <v>17870594</v>
          </cell>
          <cell r="C13159">
            <v>44252</v>
          </cell>
        </row>
        <row r="13160">
          <cell r="A13160" t="str">
            <v>ASIANPAINT21FEB1520CE</v>
          </cell>
          <cell r="B13160">
            <v>17870850</v>
          </cell>
          <cell r="C13160">
            <v>44252</v>
          </cell>
        </row>
        <row r="13161">
          <cell r="A13161" t="str">
            <v>ASIANPAINT21FEB1520PE</v>
          </cell>
          <cell r="B13161">
            <v>17871106</v>
          </cell>
          <cell r="C13161">
            <v>44252</v>
          </cell>
        </row>
        <row r="13162">
          <cell r="A13162" t="str">
            <v>ASIANPAINT21FEB1540CE</v>
          </cell>
          <cell r="B13162">
            <v>17871362</v>
          </cell>
          <cell r="C13162">
            <v>44252</v>
          </cell>
        </row>
        <row r="13163">
          <cell r="A13163" t="str">
            <v>ASIANPAINT21FEB1540PE</v>
          </cell>
          <cell r="B13163">
            <v>17871618</v>
          </cell>
          <cell r="C13163">
            <v>44252</v>
          </cell>
        </row>
        <row r="13164">
          <cell r="A13164" t="str">
            <v>ASIANPAINT21FEB1560CE</v>
          </cell>
          <cell r="B13164">
            <v>17871874</v>
          </cell>
          <cell r="C13164">
            <v>44252</v>
          </cell>
        </row>
        <row r="13165">
          <cell r="A13165" t="str">
            <v>ASIANPAINT21FEB1560PE</v>
          </cell>
          <cell r="B13165">
            <v>17939714</v>
          </cell>
          <cell r="C13165">
            <v>44252</v>
          </cell>
        </row>
        <row r="13166">
          <cell r="A13166" t="str">
            <v>ASIANPAINT21FEB1580CE</v>
          </cell>
          <cell r="B13166">
            <v>17939970</v>
          </cell>
          <cell r="C13166">
            <v>44252</v>
          </cell>
        </row>
        <row r="13167">
          <cell r="A13167" t="str">
            <v>ASIANPAINT21FEB1580PE</v>
          </cell>
          <cell r="B13167">
            <v>17940226</v>
          </cell>
          <cell r="C13167">
            <v>44252</v>
          </cell>
        </row>
        <row r="13168">
          <cell r="A13168" t="str">
            <v>ASIANPAINT21FEB1600CE</v>
          </cell>
          <cell r="B13168">
            <v>17940482</v>
          </cell>
          <cell r="C13168">
            <v>44252</v>
          </cell>
        </row>
        <row r="13169">
          <cell r="A13169" t="str">
            <v>ASIANPAINT21FEB1600PE</v>
          </cell>
          <cell r="B13169">
            <v>17940738</v>
          </cell>
          <cell r="C13169">
            <v>44252</v>
          </cell>
        </row>
        <row r="13170">
          <cell r="A13170" t="str">
            <v>ASIANPAINT21FEB1620CE</v>
          </cell>
          <cell r="B13170">
            <v>17940994</v>
          </cell>
          <cell r="C13170">
            <v>44252</v>
          </cell>
        </row>
        <row r="13171">
          <cell r="A13171" t="str">
            <v>ASIANPAINT21FEB1620PE</v>
          </cell>
          <cell r="B13171">
            <v>17942274</v>
          </cell>
          <cell r="C13171">
            <v>44252</v>
          </cell>
        </row>
        <row r="13172">
          <cell r="A13172" t="str">
            <v>ASIANPAINT21FEB1640CE</v>
          </cell>
          <cell r="B13172">
            <v>17942530</v>
          </cell>
          <cell r="C13172">
            <v>44252</v>
          </cell>
        </row>
        <row r="13173">
          <cell r="A13173" t="str">
            <v>ASIANPAINT21FEB1640PE</v>
          </cell>
          <cell r="B13173">
            <v>17975298</v>
          </cell>
          <cell r="C13173">
            <v>44252</v>
          </cell>
        </row>
        <row r="13174">
          <cell r="A13174" t="str">
            <v>ASIANPAINT21FEB1660CE</v>
          </cell>
          <cell r="B13174">
            <v>17978114</v>
          </cell>
          <cell r="C13174">
            <v>44252</v>
          </cell>
        </row>
        <row r="13175">
          <cell r="A13175" t="str">
            <v>ASIANPAINT21FEB1660PE</v>
          </cell>
          <cell r="B13175">
            <v>17978370</v>
          </cell>
          <cell r="C13175">
            <v>44252</v>
          </cell>
        </row>
        <row r="13176">
          <cell r="A13176" t="str">
            <v>ASIANPAINT21FEB1680CE</v>
          </cell>
          <cell r="B13176">
            <v>17978626</v>
          </cell>
          <cell r="C13176">
            <v>44252</v>
          </cell>
        </row>
        <row r="13177">
          <cell r="A13177" t="str">
            <v>ASIANPAINT21FEB1680PE</v>
          </cell>
          <cell r="B13177">
            <v>17978882</v>
          </cell>
          <cell r="C13177">
            <v>44252</v>
          </cell>
        </row>
        <row r="13178">
          <cell r="A13178" t="str">
            <v>ASIANPAINT21FEB1700CE</v>
          </cell>
          <cell r="B13178">
            <v>17979138</v>
          </cell>
          <cell r="C13178">
            <v>44252</v>
          </cell>
        </row>
        <row r="13179">
          <cell r="A13179" t="str">
            <v>ASIANPAINT21FEB1700PE</v>
          </cell>
          <cell r="B13179">
            <v>17999362</v>
          </cell>
          <cell r="C13179">
            <v>44252</v>
          </cell>
        </row>
        <row r="13180">
          <cell r="A13180" t="str">
            <v>ASIANPAINT21FEB1720CE</v>
          </cell>
          <cell r="B13180">
            <v>17999618</v>
          </cell>
          <cell r="C13180">
            <v>44252</v>
          </cell>
        </row>
        <row r="13181">
          <cell r="A13181" t="str">
            <v>ASIANPAINT21FEB1720PE</v>
          </cell>
          <cell r="B13181">
            <v>18020610</v>
          </cell>
          <cell r="C13181">
            <v>44252</v>
          </cell>
        </row>
        <row r="13182">
          <cell r="A13182" t="str">
            <v>ASIANPAINT21FEB1740CE</v>
          </cell>
          <cell r="B13182">
            <v>18020866</v>
          </cell>
          <cell r="C13182">
            <v>44252</v>
          </cell>
        </row>
        <row r="13183">
          <cell r="A13183" t="str">
            <v>ASIANPAINT21FEB1740PE</v>
          </cell>
          <cell r="B13183">
            <v>18021122</v>
          </cell>
          <cell r="C13183">
            <v>44252</v>
          </cell>
        </row>
        <row r="13184">
          <cell r="A13184" t="str">
            <v>ASIANPAINT21FEB1760CE</v>
          </cell>
          <cell r="B13184">
            <v>18021378</v>
          </cell>
          <cell r="C13184">
            <v>44252</v>
          </cell>
        </row>
        <row r="13185">
          <cell r="A13185" t="str">
            <v>ASIANPAINT21FEB1760PE</v>
          </cell>
          <cell r="B13185">
            <v>18024706</v>
          </cell>
          <cell r="C13185">
            <v>44252</v>
          </cell>
        </row>
        <row r="13186">
          <cell r="A13186" t="str">
            <v>ASIANPAINT21FEB1780CE</v>
          </cell>
          <cell r="B13186">
            <v>18024962</v>
          </cell>
          <cell r="C13186">
            <v>44252</v>
          </cell>
        </row>
        <row r="13187">
          <cell r="A13187" t="str">
            <v>ASIANPAINT21FEB1780PE</v>
          </cell>
          <cell r="B13187">
            <v>18025218</v>
          </cell>
          <cell r="C13187">
            <v>44252</v>
          </cell>
        </row>
        <row r="13188">
          <cell r="A13188" t="str">
            <v>ASIANPAINT21FEB1800CE</v>
          </cell>
          <cell r="B13188">
            <v>18025474</v>
          </cell>
          <cell r="C13188">
            <v>44252</v>
          </cell>
        </row>
        <row r="13189">
          <cell r="A13189" t="str">
            <v>ASIANPAINT21FEB1800PE</v>
          </cell>
          <cell r="B13189">
            <v>18025730</v>
          </cell>
          <cell r="C13189">
            <v>44252</v>
          </cell>
        </row>
        <row r="13190">
          <cell r="A13190" t="str">
            <v>ASIANPAINT21FEB1820CE</v>
          </cell>
          <cell r="B13190">
            <v>18025986</v>
          </cell>
          <cell r="C13190">
            <v>44252</v>
          </cell>
        </row>
        <row r="13191">
          <cell r="A13191" t="str">
            <v>ASIANPAINT21FEB1820PE</v>
          </cell>
          <cell r="B13191">
            <v>18077442</v>
          </cell>
          <cell r="C13191">
            <v>44252</v>
          </cell>
        </row>
        <row r="13192">
          <cell r="A13192" t="str">
            <v>ASIANPAINT21FEB1840CE</v>
          </cell>
          <cell r="B13192">
            <v>18077698</v>
          </cell>
          <cell r="C13192">
            <v>44252</v>
          </cell>
        </row>
        <row r="13193">
          <cell r="A13193" t="str">
            <v>ASIANPAINT21FEB1840PE</v>
          </cell>
          <cell r="B13193">
            <v>18077954</v>
          </cell>
          <cell r="C13193">
            <v>44252</v>
          </cell>
        </row>
        <row r="13194">
          <cell r="A13194" t="str">
            <v>ASIANPAINT21FEB1860CE</v>
          </cell>
          <cell r="B13194">
            <v>18078210</v>
          </cell>
          <cell r="C13194">
            <v>44252</v>
          </cell>
        </row>
        <row r="13195">
          <cell r="A13195" t="str">
            <v>ASIANPAINT21FEB1860PE</v>
          </cell>
          <cell r="B13195">
            <v>18081026</v>
          </cell>
          <cell r="C13195">
            <v>44252</v>
          </cell>
        </row>
        <row r="13196">
          <cell r="A13196" t="str">
            <v>ASIANPAINT21FEB1880CE</v>
          </cell>
          <cell r="B13196">
            <v>18081282</v>
          </cell>
          <cell r="C13196">
            <v>44252</v>
          </cell>
        </row>
        <row r="13197">
          <cell r="A13197" t="str">
            <v>ASIANPAINT21FEB1880PE</v>
          </cell>
          <cell r="B13197">
            <v>18081538</v>
          </cell>
          <cell r="C13197">
            <v>44252</v>
          </cell>
        </row>
        <row r="13198">
          <cell r="A13198" t="str">
            <v>ASIANPAINT21FEB1900CE</v>
          </cell>
          <cell r="B13198">
            <v>18081794</v>
          </cell>
          <cell r="C13198">
            <v>44252</v>
          </cell>
        </row>
        <row r="13199">
          <cell r="A13199" t="str">
            <v>ASIANPAINT21FEB1900PE</v>
          </cell>
          <cell r="B13199">
            <v>18082050</v>
          </cell>
          <cell r="C13199">
            <v>44252</v>
          </cell>
        </row>
        <row r="13200">
          <cell r="A13200" t="str">
            <v>ASIANPAINT21FEB1920CE</v>
          </cell>
          <cell r="B13200">
            <v>18082306</v>
          </cell>
          <cell r="C13200">
            <v>44252</v>
          </cell>
        </row>
        <row r="13201">
          <cell r="A13201" t="str">
            <v>ASIANPAINT21FEB1920PE</v>
          </cell>
          <cell r="B13201">
            <v>18082562</v>
          </cell>
          <cell r="C13201">
            <v>44252</v>
          </cell>
        </row>
        <row r="13202">
          <cell r="A13202" t="str">
            <v>ASIANPAINT21FEB1940CE</v>
          </cell>
          <cell r="B13202">
            <v>18082818</v>
          </cell>
          <cell r="C13202">
            <v>44252</v>
          </cell>
        </row>
        <row r="13203">
          <cell r="A13203" t="str">
            <v>ASIANPAINT21FEB1940PE</v>
          </cell>
          <cell r="B13203">
            <v>18083074</v>
          </cell>
          <cell r="C13203">
            <v>44252</v>
          </cell>
        </row>
        <row r="13204">
          <cell r="A13204" t="str">
            <v>ASIANPAINT21FEB1960CE</v>
          </cell>
          <cell r="B13204">
            <v>18083330</v>
          </cell>
          <cell r="C13204">
            <v>44252</v>
          </cell>
        </row>
        <row r="13205">
          <cell r="A13205" t="str">
            <v>ASIANPAINT21FEB1960PE</v>
          </cell>
          <cell r="B13205">
            <v>18083586</v>
          </cell>
          <cell r="C13205">
            <v>44252</v>
          </cell>
        </row>
        <row r="13206">
          <cell r="A13206" t="str">
            <v>ASIANPAINT21FEB1980CE</v>
          </cell>
          <cell r="B13206">
            <v>18083842</v>
          </cell>
          <cell r="C13206">
            <v>44252</v>
          </cell>
        </row>
        <row r="13207">
          <cell r="A13207" t="str">
            <v>ASIANPAINT21FEB1980PE</v>
          </cell>
          <cell r="B13207">
            <v>18084098</v>
          </cell>
          <cell r="C13207">
            <v>44252</v>
          </cell>
        </row>
        <row r="13208">
          <cell r="A13208" t="str">
            <v>ASIANPAINT21FEB2000CE</v>
          </cell>
          <cell r="B13208">
            <v>18084354</v>
          </cell>
          <cell r="C13208">
            <v>44252</v>
          </cell>
        </row>
        <row r="13209">
          <cell r="A13209" t="str">
            <v>ASIANPAINT21FEB2000PE</v>
          </cell>
          <cell r="B13209">
            <v>18084610</v>
          </cell>
          <cell r="C13209">
            <v>44252</v>
          </cell>
        </row>
        <row r="13210">
          <cell r="A13210" t="str">
            <v>ASIANPAINT21FEB2020CE</v>
          </cell>
          <cell r="B13210">
            <v>18084866</v>
          </cell>
          <cell r="C13210">
            <v>44252</v>
          </cell>
        </row>
        <row r="13211">
          <cell r="A13211" t="str">
            <v>ASIANPAINT21FEB2020PE</v>
          </cell>
          <cell r="B13211">
            <v>18085122</v>
          </cell>
          <cell r="C13211">
            <v>44252</v>
          </cell>
        </row>
        <row r="13212">
          <cell r="A13212" t="str">
            <v>ASIANPAINT21FEB2040CE</v>
          </cell>
          <cell r="B13212">
            <v>18085378</v>
          </cell>
          <cell r="C13212">
            <v>44252</v>
          </cell>
        </row>
        <row r="13213">
          <cell r="A13213" t="str">
            <v>ASIANPAINT21FEB2040PE</v>
          </cell>
          <cell r="B13213">
            <v>18085634</v>
          </cell>
          <cell r="C13213">
            <v>44252</v>
          </cell>
        </row>
        <row r="13214">
          <cell r="A13214" t="str">
            <v>ASIANPAINT21FEB2060CE</v>
          </cell>
          <cell r="B13214">
            <v>18085890</v>
          </cell>
          <cell r="C13214">
            <v>44252</v>
          </cell>
        </row>
        <row r="13215">
          <cell r="A13215" t="str">
            <v>ASIANPAINT21FEB2060PE</v>
          </cell>
          <cell r="B13215">
            <v>18086146</v>
          </cell>
          <cell r="C13215">
            <v>44252</v>
          </cell>
        </row>
        <row r="13216">
          <cell r="A13216" t="str">
            <v>ASIANPAINT21FEB2080CE</v>
          </cell>
          <cell r="B13216">
            <v>18086402</v>
          </cell>
          <cell r="C13216">
            <v>44252</v>
          </cell>
        </row>
        <row r="13217">
          <cell r="A13217" t="str">
            <v>ASIANPAINT21FEB2080PE</v>
          </cell>
          <cell r="B13217">
            <v>18086658</v>
          </cell>
          <cell r="C13217">
            <v>44252</v>
          </cell>
        </row>
        <row r="13218">
          <cell r="A13218" t="str">
            <v>ASIANPAINT21FEB2100CE</v>
          </cell>
          <cell r="B13218">
            <v>18086914</v>
          </cell>
          <cell r="C13218">
            <v>44252</v>
          </cell>
        </row>
        <row r="13219">
          <cell r="A13219" t="str">
            <v>ASIANPAINT21FEB2100PE</v>
          </cell>
          <cell r="B13219">
            <v>18087170</v>
          </cell>
          <cell r="C13219">
            <v>44252</v>
          </cell>
        </row>
        <row r="13220">
          <cell r="A13220" t="str">
            <v>ASIANPAINT21FEB2120CE</v>
          </cell>
          <cell r="B13220">
            <v>18087426</v>
          </cell>
          <cell r="C13220">
            <v>44252</v>
          </cell>
        </row>
        <row r="13221">
          <cell r="A13221" t="str">
            <v>ASIANPAINT21FEB2120PE</v>
          </cell>
          <cell r="B13221">
            <v>18087682</v>
          </cell>
          <cell r="C13221">
            <v>44252</v>
          </cell>
        </row>
        <row r="13222">
          <cell r="A13222" t="str">
            <v>ASIANPAINT21FEB2140CE</v>
          </cell>
          <cell r="B13222">
            <v>18087938</v>
          </cell>
          <cell r="C13222">
            <v>44252</v>
          </cell>
        </row>
        <row r="13223">
          <cell r="A13223" t="str">
            <v>ASIANPAINT21FEB2140PE</v>
          </cell>
          <cell r="B13223">
            <v>18088194</v>
          </cell>
          <cell r="C13223">
            <v>44252</v>
          </cell>
        </row>
        <row r="13224">
          <cell r="A13224" t="str">
            <v>ASIANPAINT21FEB2160CE</v>
          </cell>
          <cell r="B13224">
            <v>18088450</v>
          </cell>
          <cell r="C13224">
            <v>44252</v>
          </cell>
        </row>
        <row r="13225">
          <cell r="A13225" t="str">
            <v>ASIANPAINT21FEB2160PE</v>
          </cell>
          <cell r="B13225">
            <v>18088706</v>
          </cell>
          <cell r="C13225">
            <v>44252</v>
          </cell>
        </row>
        <row r="13226">
          <cell r="A13226" t="str">
            <v>ASIANPAINT21FEB2180CE</v>
          </cell>
          <cell r="B13226">
            <v>18088962</v>
          </cell>
          <cell r="C13226">
            <v>44252</v>
          </cell>
        </row>
        <row r="13227">
          <cell r="A13227" t="str">
            <v>ASIANPAINT21FEB2180PE</v>
          </cell>
          <cell r="B13227">
            <v>18089218</v>
          </cell>
          <cell r="C13227">
            <v>44252</v>
          </cell>
        </row>
        <row r="13228">
          <cell r="A13228" t="str">
            <v>ASIANPAINT21FEB2200CE</v>
          </cell>
          <cell r="B13228">
            <v>18089474</v>
          </cell>
          <cell r="C13228">
            <v>44252</v>
          </cell>
        </row>
        <row r="13229">
          <cell r="A13229" t="str">
            <v>ASIANPAINT21FEB2200PE</v>
          </cell>
          <cell r="B13229">
            <v>18089730</v>
          </cell>
          <cell r="C13229">
            <v>44252</v>
          </cell>
        </row>
        <row r="13230">
          <cell r="A13230" t="str">
            <v>ASIANPAINT21FEB2220CE</v>
          </cell>
          <cell r="B13230">
            <v>18089986</v>
          </cell>
          <cell r="C13230">
            <v>44252</v>
          </cell>
        </row>
        <row r="13231">
          <cell r="A13231" t="str">
            <v>ASIANPAINT21FEB2220PE</v>
          </cell>
          <cell r="B13231">
            <v>18090242</v>
          </cell>
          <cell r="C13231">
            <v>44252</v>
          </cell>
        </row>
        <row r="13232">
          <cell r="A13232" t="str">
            <v>ASIANPAINT21FEB2240CE</v>
          </cell>
          <cell r="B13232">
            <v>18090498</v>
          </cell>
          <cell r="C13232">
            <v>44252</v>
          </cell>
        </row>
        <row r="13233">
          <cell r="A13233" t="str">
            <v>ASIANPAINT21FEB2240PE</v>
          </cell>
          <cell r="B13233">
            <v>18090754</v>
          </cell>
          <cell r="C13233">
            <v>44252</v>
          </cell>
        </row>
        <row r="13234">
          <cell r="A13234" t="str">
            <v>ASIANPAINT21FEB2260CE</v>
          </cell>
          <cell r="B13234">
            <v>18091010</v>
          </cell>
          <cell r="C13234">
            <v>44252</v>
          </cell>
        </row>
        <row r="13235">
          <cell r="A13235" t="str">
            <v>ASIANPAINT21FEB2260PE</v>
          </cell>
          <cell r="B13235">
            <v>18091266</v>
          </cell>
          <cell r="C13235">
            <v>44252</v>
          </cell>
        </row>
        <row r="13236">
          <cell r="A13236" t="str">
            <v>ASIANPAINT21FEB2280CE</v>
          </cell>
          <cell r="B13236">
            <v>18091522</v>
          </cell>
          <cell r="C13236">
            <v>44252</v>
          </cell>
        </row>
        <row r="13237">
          <cell r="A13237" t="str">
            <v>ASIANPAINT21FEB2280PE</v>
          </cell>
          <cell r="B13237">
            <v>18091778</v>
          </cell>
          <cell r="C13237">
            <v>44252</v>
          </cell>
        </row>
        <row r="13238">
          <cell r="A13238" t="str">
            <v>ASIANPAINT21FEB2300CE</v>
          </cell>
          <cell r="B13238">
            <v>18092034</v>
          </cell>
          <cell r="C13238">
            <v>44252</v>
          </cell>
        </row>
        <row r="13239">
          <cell r="A13239" t="str">
            <v>ASIANPAINT21FEB2300PE</v>
          </cell>
          <cell r="B13239">
            <v>18165762</v>
          </cell>
          <cell r="C13239">
            <v>44252</v>
          </cell>
        </row>
        <row r="13240">
          <cell r="A13240" t="str">
            <v>ASIANPAINT21FEB2320CE</v>
          </cell>
          <cell r="B13240">
            <v>18166018</v>
          </cell>
          <cell r="C13240">
            <v>44252</v>
          </cell>
        </row>
        <row r="13241">
          <cell r="A13241" t="str">
            <v>ASIANPAINT21FEB2320PE</v>
          </cell>
          <cell r="B13241">
            <v>18166274</v>
          </cell>
          <cell r="C13241">
            <v>44252</v>
          </cell>
        </row>
        <row r="13242">
          <cell r="A13242" t="str">
            <v>ASIANPAINT21FEB2340CE</v>
          </cell>
          <cell r="B13242">
            <v>18166530</v>
          </cell>
          <cell r="C13242">
            <v>44252</v>
          </cell>
        </row>
        <row r="13243">
          <cell r="A13243" t="str">
            <v>ASIANPAINT21FEB2340PE</v>
          </cell>
          <cell r="B13243">
            <v>18166786</v>
          </cell>
          <cell r="C13243">
            <v>44252</v>
          </cell>
        </row>
        <row r="13244">
          <cell r="A13244" t="str">
            <v>ASIANPAINT21FEB2360CE</v>
          </cell>
          <cell r="B13244">
            <v>18167042</v>
          </cell>
          <cell r="C13244">
            <v>44252</v>
          </cell>
        </row>
        <row r="13245">
          <cell r="A13245" t="str">
            <v>ASIANPAINT21FEB2360PE</v>
          </cell>
          <cell r="B13245">
            <v>18167298</v>
          </cell>
          <cell r="C13245">
            <v>44252</v>
          </cell>
        </row>
        <row r="13246">
          <cell r="A13246" t="str">
            <v>ASIANPAINT21FEB2380CE</v>
          </cell>
          <cell r="B13246">
            <v>18167554</v>
          </cell>
          <cell r="C13246">
            <v>44252</v>
          </cell>
        </row>
        <row r="13247">
          <cell r="A13247" t="str">
            <v>ASIANPAINT21FEB2380PE</v>
          </cell>
          <cell r="B13247">
            <v>18167810</v>
          </cell>
          <cell r="C13247">
            <v>44252</v>
          </cell>
        </row>
        <row r="13248">
          <cell r="A13248" t="str">
            <v>ASIANPAINT21FEB2400CE</v>
          </cell>
          <cell r="B13248">
            <v>18168066</v>
          </cell>
          <cell r="C13248">
            <v>44252</v>
          </cell>
        </row>
        <row r="13249">
          <cell r="A13249" t="str">
            <v>ASIANPAINT21FEB2400PE</v>
          </cell>
          <cell r="B13249">
            <v>18168322</v>
          </cell>
          <cell r="C13249">
            <v>44252</v>
          </cell>
        </row>
        <row r="13250">
          <cell r="A13250" t="str">
            <v>ASIANPAINT21FEB2420CE</v>
          </cell>
          <cell r="B13250">
            <v>18168578</v>
          </cell>
          <cell r="C13250">
            <v>44252</v>
          </cell>
        </row>
        <row r="13251">
          <cell r="A13251" t="str">
            <v>ASIANPAINT21FEB2420PE</v>
          </cell>
          <cell r="B13251">
            <v>18168834</v>
          </cell>
          <cell r="C13251">
            <v>44252</v>
          </cell>
        </row>
        <row r="13252">
          <cell r="A13252" t="str">
            <v>ASIANPAINT21FEB2440CE</v>
          </cell>
          <cell r="B13252">
            <v>18169090</v>
          </cell>
          <cell r="C13252">
            <v>44252</v>
          </cell>
        </row>
        <row r="13253">
          <cell r="A13253" t="str">
            <v>ASIANPAINT21FEB2440PE</v>
          </cell>
          <cell r="B13253">
            <v>18169346</v>
          </cell>
          <cell r="C13253">
            <v>44252</v>
          </cell>
        </row>
        <row r="13254">
          <cell r="A13254" t="str">
            <v>ASIANPAINT21FEB2460CE</v>
          </cell>
          <cell r="B13254">
            <v>18169602</v>
          </cell>
          <cell r="C13254">
            <v>44252</v>
          </cell>
        </row>
        <row r="13255">
          <cell r="A13255" t="str">
            <v>ASIANPAINT21FEB2460PE</v>
          </cell>
          <cell r="B13255">
            <v>18169858</v>
          </cell>
          <cell r="C13255">
            <v>44252</v>
          </cell>
        </row>
        <row r="13256">
          <cell r="A13256" t="str">
            <v>ASIANPAINT21FEB2480CE</v>
          </cell>
          <cell r="B13256">
            <v>18170114</v>
          </cell>
          <cell r="C13256">
            <v>44252</v>
          </cell>
        </row>
        <row r="13257">
          <cell r="A13257" t="str">
            <v>ASIANPAINT21FEB2480PE</v>
          </cell>
          <cell r="B13257">
            <v>18170370</v>
          </cell>
          <cell r="C13257">
            <v>44252</v>
          </cell>
        </row>
        <row r="13258">
          <cell r="A13258" t="str">
            <v>ASIANPAINT21FEB2500CE</v>
          </cell>
          <cell r="B13258">
            <v>18170626</v>
          </cell>
          <cell r="C13258">
            <v>44252</v>
          </cell>
        </row>
        <row r="13259">
          <cell r="A13259" t="str">
            <v>ASIANPAINT21FEB2500PE</v>
          </cell>
          <cell r="B13259">
            <v>18170882</v>
          </cell>
          <cell r="C13259">
            <v>44252</v>
          </cell>
        </row>
        <row r="13260">
          <cell r="A13260" t="str">
            <v>ASIANPAINT21FEB2520CE</v>
          </cell>
          <cell r="B13260">
            <v>18171138</v>
          </cell>
          <cell r="C13260">
            <v>44252</v>
          </cell>
        </row>
        <row r="13261">
          <cell r="A13261" t="str">
            <v>ASIANPAINT21FEB2520PE</v>
          </cell>
          <cell r="B13261">
            <v>18171394</v>
          </cell>
          <cell r="C13261">
            <v>44252</v>
          </cell>
        </row>
        <row r="13262">
          <cell r="A13262" t="str">
            <v>ASIANPAINT21FEB2540CE</v>
          </cell>
          <cell r="B13262">
            <v>18171650</v>
          </cell>
          <cell r="C13262">
            <v>44252</v>
          </cell>
        </row>
        <row r="13263">
          <cell r="A13263" t="str">
            <v>ASIANPAINT21FEB2540PE</v>
          </cell>
          <cell r="B13263">
            <v>18171906</v>
          </cell>
          <cell r="C13263">
            <v>44252</v>
          </cell>
        </row>
        <row r="13264">
          <cell r="A13264" t="str">
            <v>ASIANPAINT21FEB2560CE</v>
          </cell>
          <cell r="B13264">
            <v>18172162</v>
          </cell>
          <cell r="C13264">
            <v>44252</v>
          </cell>
        </row>
        <row r="13265">
          <cell r="A13265" t="str">
            <v>ASIANPAINT21FEB2560PE</v>
          </cell>
          <cell r="B13265">
            <v>18172418</v>
          </cell>
          <cell r="C13265">
            <v>44252</v>
          </cell>
        </row>
        <row r="13266">
          <cell r="A13266" t="str">
            <v>ASIANPAINT21FEB2580CE</v>
          </cell>
          <cell r="B13266">
            <v>18172674</v>
          </cell>
          <cell r="C13266">
            <v>44252</v>
          </cell>
        </row>
        <row r="13267">
          <cell r="A13267" t="str">
            <v>ASIANPAINT21FEB2580PE</v>
          </cell>
          <cell r="B13267">
            <v>18172930</v>
          </cell>
          <cell r="C13267">
            <v>44252</v>
          </cell>
        </row>
        <row r="13268">
          <cell r="A13268" t="str">
            <v>ASIANPAINT21FEB2600CE</v>
          </cell>
          <cell r="B13268">
            <v>18173186</v>
          </cell>
          <cell r="C13268">
            <v>44252</v>
          </cell>
        </row>
        <row r="13269">
          <cell r="A13269" t="str">
            <v>ASIANPAINT21FEB2600PE</v>
          </cell>
          <cell r="B13269">
            <v>18178050</v>
          </cell>
          <cell r="C13269">
            <v>44252</v>
          </cell>
        </row>
        <row r="13270">
          <cell r="A13270" t="str">
            <v>ASIANPAINT21FEB2620CE</v>
          </cell>
          <cell r="B13270">
            <v>18178306</v>
          </cell>
          <cell r="C13270">
            <v>44252</v>
          </cell>
        </row>
        <row r="13271">
          <cell r="A13271" t="str">
            <v>ASIANPAINT21FEB2620PE</v>
          </cell>
          <cell r="B13271">
            <v>18178562</v>
          </cell>
          <cell r="C13271">
            <v>44252</v>
          </cell>
        </row>
        <row r="13272">
          <cell r="A13272" t="str">
            <v>ASIANPAINT21FEB2640CE</v>
          </cell>
          <cell r="B13272">
            <v>18178818</v>
          </cell>
          <cell r="C13272">
            <v>44252</v>
          </cell>
        </row>
        <row r="13273">
          <cell r="A13273" t="str">
            <v>ASIANPAINT21FEB2640PE</v>
          </cell>
          <cell r="B13273">
            <v>18179074</v>
          </cell>
          <cell r="C13273">
            <v>44252</v>
          </cell>
        </row>
        <row r="13274">
          <cell r="A13274" t="str">
            <v>ASIANPAINT21FEB2660CE</v>
          </cell>
          <cell r="B13274">
            <v>18179330</v>
          </cell>
          <cell r="C13274">
            <v>44252</v>
          </cell>
        </row>
        <row r="13275">
          <cell r="A13275" t="str">
            <v>ASIANPAINT21FEB2660PE</v>
          </cell>
          <cell r="B13275">
            <v>18180354</v>
          </cell>
          <cell r="C13275">
            <v>44252</v>
          </cell>
        </row>
        <row r="13276">
          <cell r="A13276" t="str">
            <v>ASIANPAINT21FEB2680CE</v>
          </cell>
          <cell r="B13276">
            <v>18180610</v>
          </cell>
          <cell r="C13276">
            <v>44252</v>
          </cell>
        </row>
        <row r="13277">
          <cell r="A13277" t="str">
            <v>ASIANPAINT21FEB2680PE</v>
          </cell>
          <cell r="B13277">
            <v>18246914</v>
          </cell>
          <cell r="C13277">
            <v>44252</v>
          </cell>
        </row>
        <row r="13278">
          <cell r="A13278" t="str">
            <v>ASIANPAINT21FEB2700CE</v>
          </cell>
          <cell r="B13278">
            <v>18247682</v>
          </cell>
          <cell r="C13278">
            <v>44252</v>
          </cell>
        </row>
        <row r="13279">
          <cell r="A13279" t="str">
            <v>ASIANPAINT21FEB2700PE</v>
          </cell>
          <cell r="B13279">
            <v>18247938</v>
          </cell>
          <cell r="C13279">
            <v>44252</v>
          </cell>
        </row>
        <row r="13280">
          <cell r="A13280" t="str">
            <v>ASIANPAINT21FEB2720CE</v>
          </cell>
          <cell r="B13280">
            <v>18248194</v>
          </cell>
          <cell r="C13280">
            <v>44252</v>
          </cell>
        </row>
        <row r="13281">
          <cell r="A13281" t="str">
            <v>ASIANPAINT21FEB2720PE</v>
          </cell>
          <cell r="B13281">
            <v>18248450</v>
          </cell>
          <cell r="C13281">
            <v>44252</v>
          </cell>
        </row>
        <row r="13282">
          <cell r="A13282" t="str">
            <v>ASIANPAINT21FEB2740CE</v>
          </cell>
          <cell r="B13282">
            <v>18248706</v>
          </cell>
          <cell r="C13282">
            <v>44252</v>
          </cell>
        </row>
        <row r="13283">
          <cell r="A13283" t="str">
            <v>ASIANPAINT21FEB2740PE</v>
          </cell>
          <cell r="B13283">
            <v>18270722</v>
          </cell>
          <cell r="C13283">
            <v>44252</v>
          </cell>
        </row>
        <row r="13284">
          <cell r="A13284" t="str">
            <v>ASIANPAINT21FEB2760CE</v>
          </cell>
          <cell r="B13284">
            <v>18270978</v>
          </cell>
          <cell r="C13284">
            <v>44252</v>
          </cell>
        </row>
        <row r="13285">
          <cell r="A13285" t="str">
            <v>ASIANPAINT21FEB2760PE</v>
          </cell>
          <cell r="B13285">
            <v>18271234</v>
          </cell>
          <cell r="C13285">
            <v>44252</v>
          </cell>
        </row>
        <row r="13286">
          <cell r="A13286" t="str">
            <v>ASIANPAINT21FEB2780CE</v>
          </cell>
          <cell r="B13286">
            <v>18271490</v>
          </cell>
          <cell r="C13286">
            <v>44252</v>
          </cell>
        </row>
        <row r="13287">
          <cell r="A13287" t="str">
            <v>ASIANPAINT21FEB2780PE</v>
          </cell>
          <cell r="B13287">
            <v>18271746</v>
          </cell>
          <cell r="C13287">
            <v>44252</v>
          </cell>
        </row>
        <row r="13288">
          <cell r="A13288" t="str">
            <v>ASIANPAINT21FEB2800CE</v>
          </cell>
          <cell r="B13288">
            <v>18272002</v>
          </cell>
          <cell r="C13288">
            <v>44252</v>
          </cell>
        </row>
        <row r="13289">
          <cell r="A13289" t="str">
            <v>ASIANPAINT21FEB2800PE</v>
          </cell>
          <cell r="B13289">
            <v>18272258</v>
          </cell>
          <cell r="C13289">
            <v>44252</v>
          </cell>
        </row>
        <row r="13290">
          <cell r="A13290" t="str">
            <v>ASIANPAINT21FEB2820CE</v>
          </cell>
          <cell r="B13290">
            <v>18272514</v>
          </cell>
          <cell r="C13290">
            <v>44252</v>
          </cell>
        </row>
        <row r="13291">
          <cell r="A13291" t="str">
            <v>ASIANPAINT21FEB2820PE</v>
          </cell>
          <cell r="B13291">
            <v>18282242</v>
          </cell>
          <cell r="C13291">
            <v>44252</v>
          </cell>
        </row>
        <row r="13292">
          <cell r="A13292" t="str">
            <v>ASIANPAINT21FEB2840CE</v>
          </cell>
          <cell r="B13292">
            <v>18282498</v>
          </cell>
          <cell r="C13292">
            <v>44252</v>
          </cell>
        </row>
        <row r="13293">
          <cell r="A13293" t="str">
            <v>ASIANPAINT21FEB2840PE</v>
          </cell>
          <cell r="B13293">
            <v>18282754</v>
          </cell>
          <cell r="C13293">
            <v>44252</v>
          </cell>
        </row>
        <row r="13294">
          <cell r="A13294" t="str">
            <v>ASIANPAINT21FEB2860CE</v>
          </cell>
          <cell r="B13294">
            <v>18283010</v>
          </cell>
          <cell r="C13294">
            <v>44252</v>
          </cell>
        </row>
        <row r="13295">
          <cell r="A13295" t="str">
            <v>ASIANPAINT21FEB2860PE</v>
          </cell>
          <cell r="B13295">
            <v>18283266</v>
          </cell>
          <cell r="C13295">
            <v>44252</v>
          </cell>
        </row>
        <row r="13296">
          <cell r="A13296" t="str">
            <v>ASIANPAINT21FEB2880CE</v>
          </cell>
          <cell r="B13296">
            <v>18283522</v>
          </cell>
          <cell r="C13296">
            <v>44252</v>
          </cell>
        </row>
        <row r="13297">
          <cell r="A13297" t="str">
            <v>ASIANPAINT21FEB2880PE</v>
          </cell>
          <cell r="B13297">
            <v>18283778</v>
          </cell>
          <cell r="C13297">
            <v>44252</v>
          </cell>
        </row>
        <row r="13298">
          <cell r="A13298" t="str">
            <v>ASIANPAINT21FEB2900CE</v>
          </cell>
          <cell r="B13298">
            <v>18284034</v>
          </cell>
          <cell r="C13298">
            <v>44252</v>
          </cell>
        </row>
        <row r="13299">
          <cell r="A13299" t="str">
            <v>ASIANPAINT21FEB2900PE</v>
          </cell>
          <cell r="B13299">
            <v>18284290</v>
          </cell>
          <cell r="C13299">
            <v>44252</v>
          </cell>
        </row>
        <row r="13300">
          <cell r="A13300" t="str">
            <v>ASIANPAINT21FEB2920CE</v>
          </cell>
          <cell r="B13300">
            <v>18284546</v>
          </cell>
          <cell r="C13300">
            <v>44252</v>
          </cell>
        </row>
        <row r="13301">
          <cell r="A13301" t="str">
            <v>ASIANPAINT21FEB2920PE</v>
          </cell>
          <cell r="B13301">
            <v>18284802</v>
          </cell>
          <cell r="C13301">
            <v>44252</v>
          </cell>
        </row>
        <row r="13302">
          <cell r="A13302" t="str">
            <v>ASIANPAINT21FEB2940CE</v>
          </cell>
          <cell r="B13302">
            <v>18285058</v>
          </cell>
          <cell r="C13302">
            <v>44252</v>
          </cell>
        </row>
        <row r="13303">
          <cell r="A13303" t="str">
            <v>ASIANPAINT21FEB2940PE</v>
          </cell>
          <cell r="B13303">
            <v>18285314</v>
          </cell>
          <cell r="C13303">
            <v>44252</v>
          </cell>
        </row>
        <row r="13304">
          <cell r="A13304" t="str">
            <v>ASIANPAINT21FEB2960CE</v>
          </cell>
          <cell r="B13304">
            <v>18285570</v>
          </cell>
          <cell r="C13304">
            <v>44252</v>
          </cell>
        </row>
        <row r="13305">
          <cell r="A13305" t="str">
            <v>ASIANPAINT21FEB2960PE</v>
          </cell>
          <cell r="B13305">
            <v>18285826</v>
          </cell>
          <cell r="C13305">
            <v>44252</v>
          </cell>
        </row>
        <row r="13306">
          <cell r="A13306" t="str">
            <v>ASIANPAINT21FEB2980CE</v>
          </cell>
          <cell r="B13306">
            <v>9010178</v>
          </cell>
          <cell r="C13306">
            <v>44252</v>
          </cell>
        </row>
        <row r="13307">
          <cell r="A13307" t="str">
            <v>ASIANPAINT21FEB2980PE</v>
          </cell>
          <cell r="B13307">
            <v>9010434</v>
          </cell>
          <cell r="C13307">
            <v>44252</v>
          </cell>
        </row>
        <row r="13308">
          <cell r="A13308" t="str">
            <v>ASIANPAINT21FEB3000CE</v>
          </cell>
          <cell r="B13308">
            <v>9018882</v>
          </cell>
          <cell r="C13308">
            <v>44252</v>
          </cell>
        </row>
        <row r="13309">
          <cell r="A13309" t="str">
            <v>ASIANPAINT21FEB3000PE</v>
          </cell>
          <cell r="B13309">
            <v>9019138</v>
          </cell>
          <cell r="C13309">
            <v>44252</v>
          </cell>
        </row>
        <row r="13310">
          <cell r="A13310" t="str">
            <v>ASIANPAINT21FEB3020CE</v>
          </cell>
          <cell r="B13310">
            <v>9026306</v>
          </cell>
          <cell r="C13310">
            <v>44252</v>
          </cell>
        </row>
        <row r="13311">
          <cell r="A13311" t="str">
            <v>ASIANPAINT21FEB3020PE</v>
          </cell>
          <cell r="B13311">
            <v>9026562</v>
          </cell>
          <cell r="C13311">
            <v>44252</v>
          </cell>
        </row>
        <row r="13312">
          <cell r="A13312" t="str">
            <v>ASIANPAINT21FEB3040CE</v>
          </cell>
          <cell r="B13312">
            <v>9580290</v>
          </cell>
          <cell r="C13312">
            <v>44252</v>
          </cell>
        </row>
        <row r="13313">
          <cell r="A13313" t="str">
            <v>ASIANPAINT21FEB3040PE</v>
          </cell>
          <cell r="B13313">
            <v>9580546</v>
          </cell>
          <cell r="C13313">
            <v>44252</v>
          </cell>
        </row>
        <row r="13314">
          <cell r="A13314" t="str">
            <v>ASIANPAINT21FEB3060CE</v>
          </cell>
          <cell r="B13314">
            <v>9850626</v>
          </cell>
          <cell r="C13314">
            <v>44252</v>
          </cell>
        </row>
        <row r="13315">
          <cell r="A13315" t="str">
            <v>ASIANPAINT21FEB3060PE</v>
          </cell>
          <cell r="B13315">
            <v>9850882</v>
          </cell>
          <cell r="C13315">
            <v>44252</v>
          </cell>
        </row>
        <row r="13316">
          <cell r="A13316" t="str">
            <v>ASIANPAINT21FEB3080CE</v>
          </cell>
          <cell r="B13316">
            <v>9851650</v>
          </cell>
          <cell r="C13316">
            <v>44252</v>
          </cell>
        </row>
        <row r="13317">
          <cell r="A13317" t="str">
            <v>ASIANPAINT21FEB3080PE</v>
          </cell>
          <cell r="B13317">
            <v>9851906</v>
          </cell>
          <cell r="C13317">
            <v>44252</v>
          </cell>
        </row>
        <row r="13318">
          <cell r="A13318" t="str">
            <v>ASIANPAINT21FEB3100CE</v>
          </cell>
          <cell r="B13318">
            <v>9852162</v>
          </cell>
          <cell r="C13318">
            <v>44252</v>
          </cell>
        </row>
        <row r="13319">
          <cell r="A13319" t="str">
            <v>ASIANPAINT21FEB3100PE</v>
          </cell>
          <cell r="B13319">
            <v>9852418</v>
          </cell>
          <cell r="C13319">
            <v>44252</v>
          </cell>
        </row>
        <row r="13320">
          <cell r="A13320" t="str">
            <v>ASIANPAINT21FEB3120CE</v>
          </cell>
          <cell r="B13320">
            <v>9853698</v>
          </cell>
          <cell r="C13320">
            <v>44252</v>
          </cell>
        </row>
        <row r="13321">
          <cell r="A13321" t="str">
            <v>ASIANPAINT21FEB3120PE</v>
          </cell>
          <cell r="B13321">
            <v>9854466</v>
          </cell>
          <cell r="C13321">
            <v>44252</v>
          </cell>
        </row>
        <row r="13322">
          <cell r="A13322" t="str">
            <v>ASIANPAINT21FEB3140CE</v>
          </cell>
          <cell r="B13322">
            <v>10181634</v>
          </cell>
          <cell r="C13322">
            <v>44252</v>
          </cell>
        </row>
        <row r="13323">
          <cell r="A13323" t="str">
            <v>ASIANPAINT21FEB3140PE</v>
          </cell>
          <cell r="B13323">
            <v>10181890</v>
          </cell>
          <cell r="C13323">
            <v>44252</v>
          </cell>
        </row>
        <row r="13324">
          <cell r="A13324" t="str">
            <v>ASIANPAINT21FEB3160CE</v>
          </cell>
          <cell r="B13324">
            <v>10183682</v>
          </cell>
          <cell r="C13324">
            <v>44252</v>
          </cell>
        </row>
        <row r="13325">
          <cell r="A13325" t="str">
            <v>ASIANPAINT21FEB3160PE</v>
          </cell>
          <cell r="B13325">
            <v>10183938</v>
          </cell>
          <cell r="C13325">
            <v>44252</v>
          </cell>
        </row>
        <row r="13326">
          <cell r="A13326" t="str">
            <v>ASIANPAINT21FEB3180CE</v>
          </cell>
          <cell r="B13326">
            <v>10184194</v>
          </cell>
          <cell r="C13326">
            <v>44252</v>
          </cell>
        </row>
        <row r="13327">
          <cell r="A13327" t="str">
            <v>ASIANPAINT21FEB3180PE</v>
          </cell>
          <cell r="B13327">
            <v>10184450</v>
          </cell>
          <cell r="C13327">
            <v>44252</v>
          </cell>
        </row>
        <row r="13328">
          <cell r="A13328" t="str">
            <v>ASIANPAINT21FEB3200CE</v>
          </cell>
          <cell r="B13328">
            <v>10185730</v>
          </cell>
          <cell r="C13328">
            <v>44252</v>
          </cell>
        </row>
        <row r="13329">
          <cell r="A13329" t="str">
            <v>ASIANPAINT21FEB3200PE</v>
          </cell>
          <cell r="B13329">
            <v>10185986</v>
          </cell>
          <cell r="C13329">
            <v>44252</v>
          </cell>
        </row>
        <row r="13330">
          <cell r="A13330" t="str">
            <v>ASIANPAINT21FEB3220CE</v>
          </cell>
          <cell r="B13330">
            <v>10187266</v>
          </cell>
          <cell r="C13330">
            <v>44252</v>
          </cell>
        </row>
        <row r="13331">
          <cell r="A13331" t="str">
            <v>ASIANPAINT21FEB3220PE</v>
          </cell>
          <cell r="B13331">
            <v>10187522</v>
          </cell>
          <cell r="C13331">
            <v>44252</v>
          </cell>
        </row>
        <row r="13332">
          <cell r="A13332" t="str">
            <v>ASIANPAINT21FEB3240CE</v>
          </cell>
          <cell r="B13332">
            <v>10182914</v>
          </cell>
          <cell r="C13332">
            <v>44252</v>
          </cell>
        </row>
        <row r="13333">
          <cell r="A13333" t="str">
            <v>ASIANPAINT21FEB3240PE</v>
          </cell>
          <cell r="B13333">
            <v>10183170</v>
          </cell>
          <cell r="C13333">
            <v>44252</v>
          </cell>
        </row>
        <row r="13334">
          <cell r="A13334" t="str">
            <v>ASIANPAINT21MAR1960CE</v>
          </cell>
          <cell r="B13334">
            <v>13063682</v>
          </cell>
          <cell r="C13334">
            <v>44280</v>
          </cell>
        </row>
        <row r="13335">
          <cell r="A13335" t="str">
            <v>ASIANPAINT21MAR1960PE</v>
          </cell>
          <cell r="B13335">
            <v>13063938</v>
          </cell>
          <cell r="C13335">
            <v>44280</v>
          </cell>
        </row>
        <row r="13336">
          <cell r="A13336" t="str">
            <v>ASIANPAINT21MAR1980CE</v>
          </cell>
          <cell r="B13336">
            <v>13064194</v>
          </cell>
          <cell r="C13336">
            <v>44280</v>
          </cell>
        </row>
        <row r="13337">
          <cell r="A13337" t="str">
            <v>ASIANPAINT21MAR1980PE</v>
          </cell>
          <cell r="B13337">
            <v>13064450</v>
          </cell>
          <cell r="C13337">
            <v>44280</v>
          </cell>
        </row>
        <row r="13338">
          <cell r="A13338" t="str">
            <v>ASIANPAINT21MAR2000CE</v>
          </cell>
          <cell r="B13338">
            <v>13064706</v>
          </cell>
          <cell r="C13338">
            <v>44280</v>
          </cell>
        </row>
        <row r="13339">
          <cell r="A13339" t="str">
            <v>ASIANPAINT21MAR2000PE</v>
          </cell>
          <cell r="B13339">
            <v>13064962</v>
          </cell>
          <cell r="C13339">
            <v>44280</v>
          </cell>
        </row>
        <row r="13340">
          <cell r="A13340" t="str">
            <v>ASIANPAINT21MAR2020CE</v>
          </cell>
          <cell r="B13340">
            <v>13065218</v>
          </cell>
          <cell r="C13340">
            <v>44280</v>
          </cell>
        </row>
        <row r="13341">
          <cell r="A13341" t="str">
            <v>ASIANPAINT21MAR2020PE</v>
          </cell>
          <cell r="B13341">
            <v>13065474</v>
          </cell>
          <cell r="C13341">
            <v>44280</v>
          </cell>
        </row>
        <row r="13342">
          <cell r="A13342" t="str">
            <v>ASIANPAINT21MAR2040CE</v>
          </cell>
          <cell r="B13342">
            <v>13065730</v>
          </cell>
          <cell r="C13342">
            <v>44280</v>
          </cell>
        </row>
        <row r="13343">
          <cell r="A13343" t="str">
            <v>ASIANPAINT21MAR2040PE</v>
          </cell>
          <cell r="B13343">
            <v>13065986</v>
          </cell>
          <cell r="C13343">
            <v>44280</v>
          </cell>
        </row>
        <row r="13344">
          <cell r="A13344" t="str">
            <v>ASIANPAINT21MAR2060CE</v>
          </cell>
          <cell r="B13344">
            <v>13066242</v>
          </cell>
          <cell r="C13344">
            <v>44280</v>
          </cell>
        </row>
        <row r="13345">
          <cell r="A13345" t="str">
            <v>ASIANPAINT21MAR2060PE</v>
          </cell>
          <cell r="B13345">
            <v>13066498</v>
          </cell>
          <cell r="C13345">
            <v>44280</v>
          </cell>
        </row>
        <row r="13346">
          <cell r="A13346" t="str">
            <v>ASIANPAINT21MAR2080CE</v>
          </cell>
          <cell r="B13346">
            <v>13067010</v>
          </cell>
          <cell r="C13346">
            <v>44280</v>
          </cell>
        </row>
        <row r="13347">
          <cell r="A13347" t="str">
            <v>ASIANPAINT21MAR2080PE</v>
          </cell>
          <cell r="B13347">
            <v>13067266</v>
          </cell>
          <cell r="C13347">
            <v>44280</v>
          </cell>
        </row>
        <row r="13348">
          <cell r="A13348" t="str">
            <v>ASIANPAINT21MAR2100CE</v>
          </cell>
          <cell r="B13348">
            <v>13067522</v>
          </cell>
          <cell r="C13348">
            <v>44280</v>
          </cell>
        </row>
        <row r="13349">
          <cell r="A13349" t="str">
            <v>ASIANPAINT21MAR2100PE</v>
          </cell>
          <cell r="B13349">
            <v>13067778</v>
          </cell>
          <cell r="C13349">
            <v>44280</v>
          </cell>
        </row>
        <row r="13350">
          <cell r="A13350" t="str">
            <v>ASIANPAINT21MAR2120CE</v>
          </cell>
          <cell r="B13350">
            <v>13068034</v>
          </cell>
          <cell r="C13350">
            <v>44280</v>
          </cell>
        </row>
        <row r="13351">
          <cell r="A13351" t="str">
            <v>ASIANPAINT21MAR2120PE</v>
          </cell>
          <cell r="B13351">
            <v>13068290</v>
          </cell>
          <cell r="C13351">
            <v>44280</v>
          </cell>
        </row>
        <row r="13352">
          <cell r="A13352" t="str">
            <v>ASIANPAINT21MAR2140CE</v>
          </cell>
          <cell r="B13352">
            <v>13068546</v>
          </cell>
          <cell r="C13352">
            <v>44280</v>
          </cell>
        </row>
        <row r="13353">
          <cell r="A13353" t="str">
            <v>ASIANPAINT21MAR2140PE</v>
          </cell>
          <cell r="B13353">
            <v>13068802</v>
          </cell>
          <cell r="C13353">
            <v>44280</v>
          </cell>
        </row>
        <row r="13354">
          <cell r="A13354" t="str">
            <v>ASIANPAINT21MAR2160CE</v>
          </cell>
          <cell r="B13354">
            <v>13069058</v>
          </cell>
          <cell r="C13354">
            <v>44280</v>
          </cell>
        </row>
        <row r="13355">
          <cell r="A13355" t="str">
            <v>ASIANPAINT21MAR2160PE</v>
          </cell>
          <cell r="B13355">
            <v>13069314</v>
          </cell>
          <cell r="C13355">
            <v>44280</v>
          </cell>
        </row>
        <row r="13356">
          <cell r="A13356" t="str">
            <v>ASIANPAINT21MAR2180CE</v>
          </cell>
          <cell r="B13356">
            <v>13069570</v>
          </cell>
          <cell r="C13356">
            <v>44280</v>
          </cell>
        </row>
        <row r="13357">
          <cell r="A13357" t="str">
            <v>ASIANPAINT21MAR2180PE</v>
          </cell>
          <cell r="B13357">
            <v>13069826</v>
          </cell>
          <cell r="C13357">
            <v>44280</v>
          </cell>
        </row>
        <row r="13358">
          <cell r="A13358" t="str">
            <v>ASIANPAINT21MAR2200CE</v>
          </cell>
          <cell r="B13358">
            <v>13070082</v>
          </cell>
          <cell r="C13358">
            <v>44280</v>
          </cell>
        </row>
        <row r="13359">
          <cell r="A13359" t="str">
            <v>ASIANPAINT21MAR2200PE</v>
          </cell>
          <cell r="B13359">
            <v>13070338</v>
          </cell>
          <cell r="C13359">
            <v>44280</v>
          </cell>
        </row>
        <row r="13360">
          <cell r="A13360" t="str">
            <v>ASIANPAINT21MAR2220CE</v>
          </cell>
          <cell r="B13360">
            <v>13070594</v>
          </cell>
          <cell r="C13360">
            <v>44280</v>
          </cell>
        </row>
        <row r="13361">
          <cell r="A13361" t="str">
            <v>ASIANPAINT21MAR2220PE</v>
          </cell>
          <cell r="B13361">
            <v>13070850</v>
          </cell>
          <cell r="C13361">
            <v>44280</v>
          </cell>
        </row>
        <row r="13362">
          <cell r="A13362" t="str">
            <v>ASIANPAINT21MAR2240CE</v>
          </cell>
          <cell r="B13362">
            <v>13071106</v>
          </cell>
          <cell r="C13362">
            <v>44280</v>
          </cell>
        </row>
        <row r="13363">
          <cell r="A13363" t="str">
            <v>ASIANPAINT21MAR2240PE</v>
          </cell>
          <cell r="B13363">
            <v>13071362</v>
          </cell>
          <cell r="C13363">
            <v>44280</v>
          </cell>
        </row>
        <row r="13364">
          <cell r="A13364" t="str">
            <v>ASIANPAINT21MAR2260CE</v>
          </cell>
          <cell r="B13364">
            <v>13071618</v>
          </cell>
          <cell r="C13364">
            <v>44280</v>
          </cell>
        </row>
        <row r="13365">
          <cell r="A13365" t="str">
            <v>ASIANPAINT21MAR2260PE</v>
          </cell>
          <cell r="B13365">
            <v>13071874</v>
          </cell>
          <cell r="C13365">
            <v>44280</v>
          </cell>
        </row>
        <row r="13366">
          <cell r="A13366" t="str">
            <v>ASIANPAINT21MAR2280CE</v>
          </cell>
          <cell r="B13366">
            <v>13072130</v>
          </cell>
          <cell r="C13366">
            <v>44280</v>
          </cell>
        </row>
        <row r="13367">
          <cell r="A13367" t="str">
            <v>ASIANPAINT21MAR2280PE</v>
          </cell>
          <cell r="B13367">
            <v>13072386</v>
          </cell>
          <cell r="C13367">
            <v>44280</v>
          </cell>
        </row>
        <row r="13368">
          <cell r="A13368" t="str">
            <v>ASIANPAINT21MAR2300CE</v>
          </cell>
          <cell r="B13368">
            <v>13072642</v>
          </cell>
          <cell r="C13368">
            <v>44280</v>
          </cell>
        </row>
        <row r="13369">
          <cell r="A13369" t="str">
            <v>ASIANPAINT21MAR2300PE</v>
          </cell>
          <cell r="B13369">
            <v>13072898</v>
          </cell>
          <cell r="C13369">
            <v>44280</v>
          </cell>
        </row>
        <row r="13370">
          <cell r="A13370" t="str">
            <v>ASIANPAINT21MAR2320CE</v>
          </cell>
          <cell r="B13370">
            <v>13073154</v>
          </cell>
          <cell r="C13370">
            <v>44280</v>
          </cell>
        </row>
        <row r="13371">
          <cell r="A13371" t="str">
            <v>ASIANPAINT21MAR2320PE</v>
          </cell>
          <cell r="B13371">
            <v>13073410</v>
          </cell>
          <cell r="C13371">
            <v>44280</v>
          </cell>
        </row>
        <row r="13372">
          <cell r="A13372" t="str">
            <v>ASIANPAINT21MAR2340CE</v>
          </cell>
          <cell r="B13372">
            <v>13073666</v>
          </cell>
          <cell r="C13372">
            <v>44280</v>
          </cell>
        </row>
        <row r="13373">
          <cell r="A13373" t="str">
            <v>ASIANPAINT21MAR2340PE</v>
          </cell>
          <cell r="B13373">
            <v>13073922</v>
          </cell>
          <cell r="C13373">
            <v>44280</v>
          </cell>
        </row>
        <row r="13374">
          <cell r="A13374" t="str">
            <v>ASIANPAINT21MAR2360CE</v>
          </cell>
          <cell r="B13374">
            <v>13074178</v>
          </cell>
          <cell r="C13374">
            <v>44280</v>
          </cell>
        </row>
        <row r="13375">
          <cell r="A13375" t="str">
            <v>ASIANPAINT21MAR2360PE</v>
          </cell>
          <cell r="B13375">
            <v>13074434</v>
          </cell>
          <cell r="C13375">
            <v>44280</v>
          </cell>
        </row>
        <row r="13376">
          <cell r="A13376" t="str">
            <v>ASIANPAINT21MAR2380CE</v>
          </cell>
          <cell r="B13376">
            <v>13074690</v>
          </cell>
          <cell r="C13376">
            <v>44280</v>
          </cell>
        </row>
        <row r="13377">
          <cell r="A13377" t="str">
            <v>ASIANPAINT21MAR2380PE</v>
          </cell>
          <cell r="B13377">
            <v>13074946</v>
          </cell>
          <cell r="C13377">
            <v>44280</v>
          </cell>
        </row>
        <row r="13378">
          <cell r="A13378" t="str">
            <v>ASIANPAINT21MAR2400CE</v>
          </cell>
          <cell r="B13378">
            <v>13075202</v>
          </cell>
          <cell r="C13378">
            <v>44280</v>
          </cell>
        </row>
        <row r="13379">
          <cell r="A13379" t="str">
            <v>ASIANPAINT21MAR2400PE</v>
          </cell>
          <cell r="B13379">
            <v>13075458</v>
          </cell>
          <cell r="C13379">
            <v>44280</v>
          </cell>
        </row>
        <row r="13380">
          <cell r="A13380" t="str">
            <v>ASIANPAINT21MAR2420CE</v>
          </cell>
          <cell r="B13380">
            <v>13075714</v>
          </cell>
          <cell r="C13380">
            <v>44280</v>
          </cell>
        </row>
        <row r="13381">
          <cell r="A13381" t="str">
            <v>ASIANPAINT21MAR2420PE</v>
          </cell>
          <cell r="B13381">
            <v>13075970</v>
          </cell>
          <cell r="C13381">
            <v>44280</v>
          </cell>
        </row>
        <row r="13382">
          <cell r="A13382" t="str">
            <v>ASIANPAINT21MAR2440CE</v>
          </cell>
          <cell r="B13382">
            <v>13076226</v>
          </cell>
          <cell r="C13382">
            <v>44280</v>
          </cell>
        </row>
        <row r="13383">
          <cell r="A13383" t="str">
            <v>ASIANPAINT21MAR2440PE</v>
          </cell>
          <cell r="B13383">
            <v>13076482</v>
          </cell>
          <cell r="C13383">
            <v>44280</v>
          </cell>
        </row>
        <row r="13384">
          <cell r="A13384" t="str">
            <v>ASIANPAINT21MAR2460CE</v>
          </cell>
          <cell r="B13384">
            <v>13076738</v>
          </cell>
          <cell r="C13384">
            <v>44280</v>
          </cell>
        </row>
        <row r="13385">
          <cell r="A13385" t="str">
            <v>ASIANPAINT21MAR2460PE</v>
          </cell>
          <cell r="B13385">
            <v>13076994</v>
          </cell>
          <cell r="C13385">
            <v>44280</v>
          </cell>
        </row>
        <row r="13386">
          <cell r="A13386" t="str">
            <v>ASIANPAINT21MAR2480CE</v>
          </cell>
          <cell r="B13386">
            <v>13077250</v>
          </cell>
          <cell r="C13386">
            <v>44280</v>
          </cell>
        </row>
        <row r="13387">
          <cell r="A13387" t="str">
            <v>ASIANPAINT21MAR2480PE</v>
          </cell>
          <cell r="B13387">
            <v>13077506</v>
          </cell>
          <cell r="C13387">
            <v>44280</v>
          </cell>
        </row>
        <row r="13388">
          <cell r="A13388" t="str">
            <v>ASIANPAINT21MAR2500CE</v>
          </cell>
          <cell r="B13388">
            <v>13077762</v>
          </cell>
          <cell r="C13388">
            <v>44280</v>
          </cell>
        </row>
        <row r="13389">
          <cell r="A13389" t="str">
            <v>ASIANPAINT21MAR2500PE</v>
          </cell>
          <cell r="B13389">
            <v>13078018</v>
          </cell>
          <cell r="C13389">
            <v>44280</v>
          </cell>
        </row>
        <row r="13390">
          <cell r="A13390" t="str">
            <v>ASIANPAINT21MAR2520CE</v>
          </cell>
          <cell r="B13390">
            <v>13078274</v>
          </cell>
          <cell r="C13390">
            <v>44280</v>
          </cell>
        </row>
        <row r="13391">
          <cell r="A13391" t="str">
            <v>ASIANPAINT21MAR2520PE</v>
          </cell>
          <cell r="B13391">
            <v>13078530</v>
          </cell>
          <cell r="C13391">
            <v>44280</v>
          </cell>
        </row>
        <row r="13392">
          <cell r="A13392" t="str">
            <v>ASIANPAINT21MAR2540CE</v>
          </cell>
          <cell r="B13392">
            <v>13078786</v>
          </cell>
          <cell r="C13392">
            <v>44280</v>
          </cell>
        </row>
        <row r="13393">
          <cell r="A13393" t="str">
            <v>ASIANPAINT21MAR2540PE</v>
          </cell>
          <cell r="B13393">
            <v>13079042</v>
          </cell>
          <cell r="C13393">
            <v>44280</v>
          </cell>
        </row>
        <row r="13394">
          <cell r="A13394" t="str">
            <v>ASIANPAINT21MAR2560CE</v>
          </cell>
          <cell r="B13394">
            <v>13079298</v>
          </cell>
          <cell r="C13394">
            <v>44280</v>
          </cell>
        </row>
        <row r="13395">
          <cell r="A13395" t="str">
            <v>ASIANPAINT21MAR2560PE</v>
          </cell>
          <cell r="B13395">
            <v>13079554</v>
          </cell>
          <cell r="C13395">
            <v>44280</v>
          </cell>
        </row>
        <row r="13396">
          <cell r="A13396" t="str">
            <v>ASIANPAINT21MAR2580CE</v>
          </cell>
          <cell r="B13396">
            <v>13079810</v>
          </cell>
          <cell r="C13396">
            <v>44280</v>
          </cell>
        </row>
        <row r="13397">
          <cell r="A13397" t="str">
            <v>ASIANPAINT21MAR2580PE</v>
          </cell>
          <cell r="B13397">
            <v>13080066</v>
          </cell>
          <cell r="C13397">
            <v>44280</v>
          </cell>
        </row>
        <row r="13398">
          <cell r="A13398" t="str">
            <v>ASIANPAINT21MAR2600CE</v>
          </cell>
          <cell r="B13398">
            <v>13080322</v>
          </cell>
          <cell r="C13398">
            <v>44280</v>
          </cell>
        </row>
        <row r="13399">
          <cell r="A13399" t="str">
            <v>ASIANPAINT21MAR2600PE</v>
          </cell>
          <cell r="B13399">
            <v>13080578</v>
          </cell>
          <cell r="C13399">
            <v>44280</v>
          </cell>
        </row>
        <row r="13400">
          <cell r="A13400" t="str">
            <v>ASIANPAINT21MAR2620CE</v>
          </cell>
          <cell r="B13400">
            <v>13081346</v>
          </cell>
          <cell r="C13400">
            <v>44280</v>
          </cell>
        </row>
        <row r="13401">
          <cell r="A13401" t="str">
            <v>ASIANPAINT21MAR2620PE</v>
          </cell>
          <cell r="B13401">
            <v>13081858</v>
          </cell>
          <cell r="C13401">
            <v>44280</v>
          </cell>
        </row>
        <row r="13402">
          <cell r="A13402" t="str">
            <v>ASIANPAINT21MAR2640CE</v>
          </cell>
          <cell r="B13402">
            <v>13082114</v>
          </cell>
          <cell r="C13402">
            <v>44280</v>
          </cell>
        </row>
        <row r="13403">
          <cell r="A13403" t="str">
            <v>ASIANPAINT21MAR2640PE</v>
          </cell>
          <cell r="B13403">
            <v>13082370</v>
          </cell>
          <cell r="C13403">
            <v>44280</v>
          </cell>
        </row>
        <row r="13404">
          <cell r="A13404" t="str">
            <v>ASIANPAINT21MAR2660CE</v>
          </cell>
          <cell r="B13404">
            <v>13082626</v>
          </cell>
          <cell r="C13404">
            <v>44280</v>
          </cell>
        </row>
        <row r="13405">
          <cell r="A13405" t="str">
            <v>ASIANPAINT21MAR2660PE</v>
          </cell>
          <cell r="B13405">
            <v>13082882</v>
          </cell>
          <cell r="C13405">
            <v>44280</v>
          </cell>
        </row>
        <row r="13406">
          <cell r="A13406" t="str">
            <v>ASIANPAINT21MAR2680CE</v>
          </cell>
          <cell r="B13406">
            <v>13083138</v>
          </cell>
          <cell r="C13406">
            <v>44280</v>
          </cell>
        </row>
        <row r="13407">
          <cell r="A13407" t="str">
            <v>ASIANPAINT21MAR2680PE</v>
          </cell>
          <cell r="B13407">
            <v>13083394</v>
          </cell>
          <cell r="C13407">
            <v>44280</v>
          </cell>
        </row>
        <row r="13408">
          <cell r="A13408" t="str">
            <v>ASIANPAINT21MAR2700CE</v>
          </cell>
          <cell r="B13408">
            <v>13083650</v>
          </cell>
          <cell r="C13408">
            <v>44280</v>
          </cell>
        </row>
        <row r="13409">
          <cell r="A13409" t="str">
            <v>ASIANPAINT21MAR2700PE</v>
          </cell>
          <cell r="B13409">
            <v>13083906</v>
          </cell>
          <cell r="C13409">
            <v>44280</v>
          </cell>
        </row>
        <row r="13410">
          <cell r="A13410" t="str">
            <v>ASIANPAINT21MAR2720CE</v>
          </cell>
          <cell r="B13410">
            <v>13084162</v>
          </cell>
          <cell r="C13410">
            <v>44280</v>
          </cell>
        </row>
        <row r="13411">
          <cell r="A13411" t="str">
            <v>ASIANPAINT21MAR2720PE</v>
          </cell>
          <cell r="B13411">
            <v>13084418</v>
          </cell>
          <cell r="C13411">
            <v>44280</v>
          </cell>
        </row>
        <row r="13412">
          <cell r="A13412" t="str">
            <v>ASIANPAINT21MAR2740CE</v>
          </cell>
          <cell r="B13412">
            <v>13084674</v>
          </cell>
          <cell r="C13412">
            <v>44280</v>
          </cell>
        </row>
        <row r="13413">
          <cell r="A13413" t="str">
            <v>ASIANPAINT21MAR2740PE</v>
          </cell>
          <cell r="B13413">
            <v>13084930</v>
          </cell>
          <cell r="C13413">
            <v>44280</v>
          </cell>
        </row>
        <row r="13414">
          <cell r="A13414" t="str">
            <v>ASIANPAINT21MAR2760CE</v>
          </cell>
          <cell r="B13414">
            <v>13085186</v>
          </cell>
          <cell r="C13414">
            <v>44280</v>
          </cell>
        </row>
        <row r="13415">
          <cell r="A13415" t="str">
            <v>ASIANPAINT21MAR2760PE</v>
          </cell>
          <cell r="B13415">
            <v>13085442</v>
          </cell>
          <cell r="C13415">
            <v>44280</v>
          </cell>
        </row>
        <row r="13416">
          <cell r="A13416" t="str">
            <v>ASIANPAINT21MAR2780CE</v>
          </cell>
          <cell r="B13416">
            <v>13085698</v>
          </cell>
          <cell r="C13416">
            <v>44280</v>
          </cell>
        </row>
        <row r="13417">
          <cell r="A13417" t="str">
            <v>ASIANPAINT21MAR2780PE</v>
          </cell>
          <cell r="B13417">
            <v>13085954</v>
          </cell>
          <cell r="C13417">
            <v>44280</v>
          </cell>
        </row>
        <row r="13418">
          <cell r="A13418" t="str">
            <v>ASIANPAINT21MAR2800CE</v>
          </cell>
          <cell r="B13418">
            <v>13086210</v>
          </cell>
          <cell r="C13418">
            <v>44280</v>
          </cell>
        </row>
        <row r="13419">
          <cell r="A13419" t="str">
            <v>ASIANPAINT21MAR2800PE</v>
          </cell>
          <cell r="B13419">
            <v>13086466</v>
          </cell>
          <cell r="C13419">
            <v>44280</v>
          </cell>
        </row>
        <row r="13420">
          <cell r="A13420" t="str">
            <v>ASIANPAINT21MAR2820CE</v>
          </cell>
          <cell r="B13420">
            <v>13086722</v>
          </cell>
          <cell r="C13420">
            <v>44280</v>
          </cell>
        </row>
        <row r="13421">
          <cell r="A13421" t="str">
            <v>ASIANPAINT21MAR2820PE</v>
          </cell>
          <cell r="B13421">
            <v>13086978</v>
          </cell>
          <cell r="C13421">
            <v>44280</v>
          </cell>
        </row>
        <row r="13422">
          <cell r="A13422" t="str">
            <v>ASIANPAINT21MAR2840CE</v>
          </cell>
          <cell r="B13422">
            <v>13087234</v>
          </cell>
          <cell r="C13422">
            <v>44280</v>
          </cell>
        </row>
        <row r="13423">
          <cell r="A13423" t="str">
            <v>ASIANPAINT21MAR2840PE</v>
          </cell>
          <cell r="B13423">
            <v>13087490</v>
          </cell>
          <cell r="C13423">
            <v>44280</v>
          </cell>
        </row>
        <row r="13424">
          <cell r="A13424" t="str">
            <v>ASIANPAINT21MAR2860CE</v>
          </cell>
          <cell r="B13424">
            <v>13087746</v>
          </cell>
          <cell r="C13424">
            <v>44280</v>
          </cell>
        </row>
        <row r="13425">
          <cell r="A13425" t="str">
            <v>ASIANPAINT21MAR2860PE</v>
          </cell>
          <cell r="B13425">
            <v>13088002</v>
          </cell>
          <cell r="C13425">
            <v>44280</v>
          </cell>
        </row>
        <row r="13426">
          <cell r="A13426" t="str">
            <v>ASIANPAINT21MAR2880CE</v>
          </cell>
          <cell r="B13426">
            <v>13088258</v>
          </cell>
          <cell r="C13426">
            <v>44280</v>
          </cell>
        </row>
        <row r="13427">
          <cell r="A13427" t="str">
            <v>ASIANPAINT21MAR2880PE</v>
          </cell>
          <cell r="B13427">
            <v>13088514</v>
          </cell>
          <cell r="C13427">
            <v>44280</v>
          </cell>
        </row>
        <row r="13428">
          <cell r="A13428" t="str">
            <v>ASIANPAINT21MAR2900CE</v>
          </cell>
          <cell r="B13428">
            <v>13088770</v>
          </cell>
          <cell r="C13428">
            <v>44280</v>
          </cell>
        </row>
        <row r="13429">
          <cell r="A13429" t="str">
            <v>ASIANPAINT21MAR2900PE</v>
          </cell>
          <cell r="B13429">
            <v>13089026</v>
          </cell>
          <cell r="C13429">
            <v>44280</v>
          </cell>
        </row>
        <row r="13430">
          <cell r="A13430" t="str">
            <v>ASIANPAINT21MAR2920CE</v>
          </cell>
          <cell r="B13430">
            <v>13089282</v>
          </cell>
          <cell r="C13430">
            <v>44280</v>
          </cell>
        </row>
        <row r="13431">
          <cell r="A13431" t="str">
            <v>ASIANPAINT21MAR2920PE</v>
          </cell>
          <cell r="B13431">
            <v>13089538</v>
          </cell>
          <cell r="C13431">
            <v>44280</v>
          </cell>
        </row>
        <row r="13432">
          <cell r="A13432" t="str">
            <v>ASIANPAINT21MAR2940CE</v>
          </cell>
          <cell r="B13432">
            <v>13089794</v>
          </cell>
          <cell r="C13432">
            <v>44280</v>
          </cell>
        </row>
        <row r="13433">
          <cell r="A13433" t="str">
            <v>ASIANPAINT21MAR2940PE</v>
          </cell>
          <cell r="B13433">
            <v>13090050</v>
          </cell>
          <cell r="C13433">
            <v>44280</v>
          </cell>
        </row>
        <row r="13434">
          <cell r="A13434" t="str">
            <v>ASIANPAINT21MAR2960CE</v>
          </cell>
          <cell r="B13434">
            <v>13090306</v>
          </cell>
          <cell r="C13434">
            <v>44280</v>
          </cell>
        </row>
        <row r="13435">
          <cell r="A13435" t="str">
            <v>ASIANPAINT21MAR2960PE</v>
          </cell>
          <cell r="B13435">
            <v>13090562</v>
          </cell>
          <cell r="C13435">
            <v>44280</v>
          </cell>
        </row>
        <row r="13436">
          <cell r="A13436" t="str">
            <v>ASIANPAINT21MAR2980CE</v>
          </cell>
          <cell r="B13436">
            <v>13090818</v>
          </cell>
          <cell r="C13436">
            <v>44280</v>
          </cell>
        </row>
        <row r="13437">
          <cell r="A13437" t="str">
            <v>ASIANPAINT21MAR2980PE</v>
          </cell>
          <cell r="B13437">
            <v>13091074</v>
          </cell>
          <cell r="C13437">
            <v>44280</v>
          </cell>
        </row>
        <row r="13438">
          <cell r="A13438" t="str">
            <v>ASIANPAINT21MAR3000CE</v>
          </cell>
          <cell r="B13438">
            <v>13091330</v>
          </cell>
          <cell r="C13438">
            <v>44280</v>
          </cell>
        </row>
        <row r="13439">
          <cell r="A13439" t="str">
            <v>ASIANPAINT21MAR3000PE</v>
          </cell>
          <cell r="B13439">
            <v>13091586</v>
          </cell>
          <cell r="C13439">
            <v>44280</v>
          </cell>
        </row>
        <row r="13440">
          <cell r="A13440" t="str">
            <v>ASIANPAINT21MAR3020CE</v>
          </cell>
          <cell r="B13440">
            <v>13091842</v>
          </cell>
          <cell r="C13440">
            <v>44280</v>
          </cell>
        </row>
        <row r="13441">
          <cell r="A13441" t="str">
            <v>ASIANPAINT21MAR3020PE</v>
          </cell>
          <cell r="B13441">
            <v>13092098</v>
          </cell>
          <cell r="C13441">
            <v>44280</v>
          </cell>
        </row>
        <row r="13442">
          <cell r="A13442" t="str">
            <v>ASIANPAINT21MAR3040CE</v>
          </cell>
          <cell r="B13442">
            <v>13092354</v>
          </cell>
          <cell r="C13442">
            <v>44280</v>
          </cell>
        </row>
        <row r="13443">
          <cell r="A13443" t="str">
            <v>ASIANPAINT21MAR3040PE</v>
          </cell>
          <cell r="B13443">
            <v>13092610</v>
          </cell>
          <cell r="C13443">
            <v>44280</v>
          </cell>
        </row>
        <row r="13444">
          <cell r="A13444" t="str">
            <v>ASIANPAINT21MAR3060CE</v>
          </cell>
          <cell r="B13444">
            <v>13092866</v>
          </cell>
          <cell r="C13444">
            <v>44280</v>
          </cell>
        </row>
        <row r="13445">
          <cell r="A13445" t="str">
            <v>ASIANPAINT21MAR3060PE</v>
          </cell>
          <cell r="B13445">
            <v>13093122</v>
          </cell>
          <cell r="C13445">
            <v>44280</v>
          </cell>
        </row>
        <row r="13446">
          <cell r="A13446" t="str">
            <v>ASIANPAINT21MAR3080CE</v>
          </cell>
          <cell r="B13446">
            <v>13093378</v>
          </cell>
          <cell r="C13446">
            <v>44280</v>
          </cell>
        </row>
        <row r="13447">
          <cell r="A13447" t="str">
            <v>ASIANPAINT21MAR3080PE</v>
          </cell>
          <cell r="B13447">
            <v>13093634</v>
          </cell>
          <cell r="C13447">
            <v>44280</v>
          </cell>
        </row>
        <row r="13448">
          <cell r="A13448" t="str">
            <v>ASIANPAINT21MAR3100CE</v>
          </cell>
          <cell r="B13448">
            <v>13093890</v>
          </cell>
          <cell r="C13448">
            <v>44280</v>
          </cell>
        </row>
        <row r="13449">
          <cell r="A13449" t="str">
            <v>ASIANPAINT21MAR3100PE</v>
          </cell>
          <cell r="B13449">
            <v>13094146</v>
          </cell>
          <cell r="C13449">
            <v>44280</v>
          </cell>
        </row>
        <row r="13450">
          <cell r="A13450" t="str">
            <v>ASIANPAINT21MAR3120CE</v>
          </cell>
          <cell r="B13450">
            <v>13094402</v>
          </cell>
          <cell r="C13450">
            <v>44280</v>
          </cell>
        </row>
        <row r="13451">
          <cell r="A13451" t="str">
            <v>ASIANPAINT21MAR3120PE</v>
          </cell>
          <cell r="B13451">
            <v>13094658</v>
          </cell>
          <cell r="C13451">
            <v>44280</v>
          </cell>
        </row>
        <row r="13452">
          <cell r="A13452" t="str">
            <v>ASIANPAINT21MAR3140CE</v>
          </cell>
          <cell r="B13452">
            <v>13094914</v>
          </cell>
          <cell r="C13452">
            <v>44280</v>
          </cell>
        </row>
        <row r="13453">
          <cell r="A13453" t="str">
            <v>ASIANPAINT21MAR3140PE</v>
          </cell>
          <cell r="B13453">
            <v>13095170</v>
          </cell>
          <cell r="C13453">
            <v>44280</v>
          </cell>
        </row>
        <row r="13454">
          <cell r="A13454" t="str">
            <v>ASIANPAINT21MAR3160CE</v>
          </cell>
          <cell r="B13454">
            <v>13095426</v>
          </cell>
          <cell r="C13454">
            <v>44280</v>
          </cell>
        </row>
        <row r="13455">
          <cell r="A13455" t="str">
            <v>ASIANPAINT21MAR3160PE</v>
          </cell>
          <cell r="B13455">
            <v>13095682</v>
          </cell>
          <cell r="C13455">
            <v>44280</v>
          </cell>
        </row>
        <row r="13456">
          <cell r="A13456" t="str">
            <v>ASIANPAINT21MAR3180CE</v>
          </cell>
          <cell r="B13456">
            <v>13095938</v>
          </cell>
          <cell r="C13456">
            <v>44280</v>
          </cell>
        </row>
        <row r="13457">
          <cell r="A13457" t="str">
            <v>ASIANPAINT21MAR3180PE</v>
          </cell>
          <cell r="B13457">
            <v>13096194</v>
          </cell>
          <cell r="C13457">
            <v>44280</v>
          </cell>
        </row>
        <row r="13458">
          <cell r="A13458" t="str">
            <v>ASIANPAINT21MAR3200CE</v>
          </cell>
          <cell r="B13458">
            <v>13096450</v>
          </cell>
          <cell r="C13458">
            <v>44280</v>
          </cell>
        </row>
        <row r="13459">
          <cell r="A13459" t="str">
            <v>ASIANPAINT21MAR3200PE</v>
          </cell>
          <cell r="B13459">
            <v>13096706</v>
          </cell>
          <cell r="C13459">
            <v>44280</v>
          </cell>
        </row>
        <row r="13460">
          <cell r="A13460" t="str">
            <v>ASIANPAINT21MAR3220CE</v>
          </cell>
          <cell r="B13460">
            <v>13096962</v>
          </cell>
          <cell r="C13460">
            <v>44280</v>
          </cell>
        </row>
        <row r="13461">
          <cell r="A13461" t="str">
            <v>ASIANPAINT21MAR3220PE</v>
          </cell>
          <cell r="B13461">
            <v>13097218</v>
          </cell>
          <cell r="C13461">
            <v>44280</v>
          </cell>
        </row>
        <row r="13462">
          <cell r="A13462" t="str">
            <v>ASIANPAINT21MAR3240CE</v>
          </cell>
          <cell r="B13462">
            <v>13097474</v>
          </cell>
          <cell r="C13462">
            <v>44280</v>
          </cell>
        </row>
        <row r="13463">
          <cell r="A13463" t="str">
            <v>ASIANPAINT21MAR3240PE</v>
          </cell>
          <cell r="B13463">
            <v>13097730</v>
          </cell>
          <cell r="C13463">
            <v>44280</v>
          </cell>
        </row>
        <row r="13464">
          <cell r="A13464" t="str">
            <v>ASIANPAINT21APR1960CE</v>
          </cell>
          <cell r="B13464">
            <v>18039298</v>
          </cell>
          <cell r="C13464">
            <v>44315</v>
          </cell>
        </row>
        <row r="13465">
          <cell r="A13465" t="str">
            <v>ASIANPAINT21APR1960PE</v>
          </cell>
          <cell r="B13465">
            <v>18039554</v>
          </cell>
          <cell r="C13465">
            <v>44315</v>
          </cell>
        </row>
        <row r="13466">
          <cell r="A13466" t="str">
            <v>ASIANPAINT21APR1980CE</v>
          </cell>
          <cell r="B13466">
            <v>18039810</v>
          </cell>
          <cell r="C13466">
            <v>44315</v>
          </cell>
        </row>
        <row r="13467">
          <cell r="A13467" t="str">
            <v>ASIANPAINT21APR1980PE</v>
          </cell>
          <cell r="B13467">
            <v>18040066</v>
          </cell>
          <cell r="C13467">
            <v>44315</v>
          </cell>
        </row>
        <row r="13468">
          <cell r="A13468" t="str">
            <v>ASIANPAINT21APR2000CE</v>
          </cell>
          <cell r="B13468">
            <v>18040322</v>
          </cell>
          <cell r="C13468">
            <v>44315</v>
          </cell>
        </row>
        <row r="13469">
          <cell r="A13469" t="str">
            <v>ASIANPAINT21APR2000PE</v>
          </cell>
          <cell r="B13469">
            <v>18040578</v>
          </cell>
          <cell r="C13469">
            <v>44315</v>
          </cell>
        </row>
        <row r="13470">
          <cell r="A13470" t="str">
            <v>ASIANPAINT21APR2020CE</v>
          </cell>
          <cell r="B13470">
            <v>18040834</v>
          </cell>
          <cell r="C13470">
            <v>44315</v>
          </cell>
        </row>
        <row r="13471">
          <cell r="A13471" t="str">
            <v>ASIANPAINT21APR2020PE</v>
          </cell>
          <cell r="B13471">
            <v>18041090</v>
          </cell>
          <cell r="C13471">
            <v>44315</v>
          </cell>
        </row>
        <row r="13472">
          <cell r="A13472" t="str">
            <v>ASIANPAINT21APR2040CE</v>
          </cell>
          <cell r="B13472">
            <v>18041346</v>
          </cell>
          <cell r="C13472">
            <v>44315</v>
          </cell>
        </row>
        <row r="13473">
          <cell r="A13473" t="str">
            <v>ASIANPAINT21APR2040PE</v>
          </cell>
          <cell r="B13473">
            <v>18041602</v>
          </cell>
          <cell r="C13473">
            <v>44315</v>
          </cell>
        </row>
        <row r="13474">
          <cell r="A13474" t="str">
            <v>ASIANPAINT21APR2060CE</v>
          </cell>
          <cell r="B13474">
            <v>18041858</v>
          </cell>
          <cell r="C13474">
            <v>44315</v>
          </cell>
        </row>
        <row r="13475">
          <cell r="A13475" t="str">
            <v>ASIANPAINT21APR2060PE</v>
          </cell>
          <cell r="B13475">
            <v>18042114</v>
          </cell>
          <cell r="C13475">
            <v>44315</v>
          </cell>
        </row>
        <row r="13476">
          <cell r="A13476" t="str">
            <v>ASIANPAINT21APR2080CE</v>
          </cell>
          <cell r="B13476">
            <v>18043394</v>
          </cell>
          <cell r="C13476">
            <v>44315</v>
          </cell>
        </row>
        <row r="13477">
          <cell r="A13477" t="str">
            <v>ASIANPAINT21APR2080PE</v>
          </cell>
          <cell r="B13477">
            <v>18043650</v>
          </cell>
          <cell r="C13477">
            <v>44315</v>
          </cell>
        </row>
        <row r="13478">
          <cell r="A13478" t="str">
            <v>ASIANPAINT21APR2100CE</v>
          </cell>
          <cell r="B13478">
            <v>18043906</v>
          </cell>
          <cell r="C13478">
            <v>44315</v>
          </cell>
        </row>
        <row r="13479">
          <cell r="A13479" t="str">
            <v>ASIANPAINT21APR2100PE</v>
          </cell>
          <cell r="B13479">
            <v>18044162</v>
          </cell>
          <cell r="C13479">
            <v>44315</v>
          </cell>
        </row>
        <row r="13480">
          <cell r="A13480" t="str">
            <v>ASIANPAINT21APR2120CE</v>
          </cell>
          <cell r="B13480">
            <v>18044674</v>
          </cell>
          <cell r="C13480">
            <v>44315</v>
          </cell>
        </row>
        <row r="13481">
          <cell r="A13481" t="str">
            <v>ASIANPAINT21APR2120PE</v>
          </cell>
          <cell r="B13481">
            <v>18045442</v>
          </cell>
          <cell r="C13481">
            <v>44315</v>
          </cell>
        </row>
        <row r="13482">
          <cell r="A13482" t="str">
            <v>ASIANPAINT21APR2140CE</v>
          </cell>
          <cell r="B13482">
            <v>18045698</v>
          </cell>
          <cell r="C13482">
            <v>44315</v>
          </cell>
        </row>
        <row r="13483">
          <cell r="A13483" t="str">
            <v>ASIANPAINT21APR2140PE</v>
          </cell>
          <cell r="B13483">
            <v>18045954</v>
          </cell>
          <cell r="C13483">
            <v>44315</v>
          </cell>
        </row>
        <row r="13484">
          <cell r="A13484" t="str">
            <v>ASIANPAINT21APR2160CE</v>
          </cell>
          <cell r="B13484">
            <v>18046210</v>
          </cell>
          <cell r="C13484">
            <v>44315</v>
          </cell>
        </row>
        <row r="13485">
          <cell r="A13485" t="str">
            <v>ASIANPAINT21APR2160PE</v>
          </cell>
          <cell r="B13485">
            <v>18046466</v>
          </cell>
          <cell r="C13485">
            <v>44315</v>
          </cell>
        </row>
        <row r="13486">
          <cell r="A13486" t="str">
            <v>ASIANPAINT21APR2180CE</v>
          </cell>
          <cell r="B13486">
            <v>18046722</v>
          </cell>
          <cell r="C13486">
            <v>44315</v>
          </cell>
        </row>
        <row r="13487">
          <cell r="A13487" t="str">
            <v>ASIANPAINT21APR2180PE</v>
          </cell>
          <cell r="B13487">
            <v>18046978</v>
          </cell>
          <cell r="C13487">
            <v>44315</v>
          </cell>
        </row>
        <row r="13488">
          <cell r="A13488" t="str">
            <v>ASIANPAINT21APR2200CE</v>
          </cell>
          <cell r="B13488">
            <v>18047234</v>
          </cell>
          <cell r="C13488">
            <v>44315</v>
          </cell>
        </row>
        <row r="13489">
          <cell r="A13489" t="str">
            <v>ASIANPAINT21APR2200PE</v>
          </cell>
          <cell r="B13489">
            <v>18047490</v>
          </cell>
          <cell r="C13489">
            <v>44315</v>
          </cell>
        </row>
        <row r="13490">
          <cell r="A13490" t="str">
            <v>ASIANPAINT21APR2220CE</v>
          </cell>
          <cell r="B13490">
            <v>18047746</v>
          </cell>
          <cell r="C13490">
            <v>44315</v>
          </cell>
        </row>
        <row r="13491">
          <cell r="A13491" t="str">
            <v>ASIANPAINT21APR2220PE</v>
          </cell>
          <cell r="B13491">
            <v>18048002</v>
          </cell>
          <cell r="C13491">
            <v>44315</v>
          </cell>
        </row>
        <row r="13492">
          <cell r="A13492" t="str">
            <v>ASIANPAINT21APR2240CE</v>
          </cell>
          <cell r="B13492">
            <v>18050050</v>
          </cell>
          <cell r="C13492">
            <v>44315</v>
          </cell>
        </row>
        <row r="13493">
          <cell r="A13493" t="str">
            <v>ASIANPAINT21APR2240PE</v>
          </cell>
          <cell r="B13493">
            <v>18050562</v>
          </cell>
          <cell r="C13493">
            <v>44315</v>
          </cell>
        </row>
        <row r="13494">
          <cell r="A13494" t="str">
            <v>ASIANPAINT21APR2260CE</v>
          </cell>
          <cell r="B13494">
            <v>18050818</v>
          </cell>
          <cell r="C13494">
            <v>44315</v>
          </cell>
        </row>
        <row r="13495">
          <cell r="A13495" t="str">
            <v>ASIANPAINT21APR2260PE</v>
          </cell>
          <cell r="B13495">
            <v>18051074</v>
          </cell>
          <cell r="C13495">
            <v>44315</v>
          </cell>
        </row>
        <row r="13496">
          <cell r="A13496" t="str">
            <v>ASIANPAINT21APR2280CE</v>
          </cell>
          <cell r="B13496">
            <v>18051330</v>
          </cell>
          <cell r="C13496">
            <v>44315</v>
          </cell>
        </row>
        <row r="13497">
          <cell r="A13497" t="str">
            <v>ASIANPAINT21APR2280PE</v>
          </cell>
          <cell r="B13497">
            <v>18051586</v>
          </cell>
          <cell r="C13497">
            <v>44315</v>
          </cell>
        </row>
        <row r="13498">
          <cell r="A13498" t="str">
            <v>ASIANPAINT21APR2300CE</v>
          </cell>
          <cell r="B13498">
            <v>18051842</v>
          </cell>
          <cell r="C13498">
            <v>44315</v>
          </cell>
        </row>
        <row r="13499">
          <cell r="A13499" t="str">
            <v>ASIANPAINT21APR2300PE</v>
          </cell>
          <cell r="B13499">
            <v>18052098</v>
          </cell>
          <cell r="C13499">
            <v>44315</v>
          </cell>
        </row>
        <row r="13500">
          <cell r="A13500" t="str">
            <v>ASIANPAINT21APR2320CE</v>
          </cell>
          <cell r="B13500">
            <v>18052354</v>
          </cell>
          <cell r="C13500">
            <v>44315</v>
          </cell>
        </row>
        <row r="13501">
          <cell r="A13501" t="str">
            <v>ASIANPAINT21APR2320PE</v>
          </cell>
          <cell r="B13501">
            <v>18052610</v>
          </cell>
          <cell r="C13501">
            <v>44315</v>
          </cell>
        </row>
        <row r="13502">
          <cell r="A13502" t="str">
            <v>ASIANPAINT21APR2340CE</v>
          </cell>
          <cell r="B13502">
            <v>18052866</v>
          </cell>
          <cell r="C13502">
            <v>44315</v>
          </cell>
        </row>
        <row r="13503">
          <cell r="A13503" t="str">
            <v>ASIANPAINT21APR2340PE</v>
          </cell>
          <cell r="B13503">
            <v>18053122</v>
          </cell>
          <cell r="C13503">
            <v>44315</v>
          </cell>
        </row>
        <row r="13504">
          <cell r="A13504" t="str">
            <v>ASIANPAINT21APR2360CE</v>
          </cell>
          <cell r="B13504">
            <v>18053378</v>
          </cell>
          <cell r="C13504">
            <v>44315</v>
          </cell>
        </row>
        <row r="13505">
          <cell r="A13505" t="str">
            <v>ASIANPAINT21APR2360PE</v>
          </cell>
          <cell r="B13505">
            <v>18054146</v>
          </cell>
          <cell r="C13505">
            <v>44315</v>
          </cell>
        </row>
        <row r="13506">
          <cell r="A13506" t="str">
            <v>ASIANPAINT21APR2380CE</v>
          </cell>
          <cell r="B13506">
            <v>18054402</v>
          </cell>
          <cell r="C13506">
            <v>44315</v>
          </cell>
        </row>
        <row r="13507">
          <cell r="A13507" t="str">
            <v>ASIANPAINT21APR2380PE</v>
          </cell>
          <cell r="B13507">
            <v>18054658</v>
          </cell>
          <cell r="C13507">
            <v>44315</v>
          </cell>
        </row>
        <row r="13508">
          <cell r="A13508" t="str">
            <v>ASIANPAINT21APR2400CE</v>
          </cell>
          <cell r="B13508">
            <v>18054914</v>
          </cell>
          <cell r="C13508">
            <v>44315</v>
          </cell>
        </row>
        <row r="13509">
          <cell r="A13509" t="str">
            <v>ASIANPAINT21APR2400PE</v>
          </cell>
          <cell r="B13509">
            <v>18055170</v>
          </cell>
          <cell r="C13509">
            <v>44315</v>
          </cell>
        </row>
        <row r="13510">
          <cell r="A13510" t="str">
            <v>ASIANPAINT21APR2420CE</v>
          </cell>
          <cell r="B13510">
            <v>18057474</v>
          </cell>
          <cell r="C13510">
            <v>44315</v>
          </cell>
        </row>
        <row r="13511">
          <cell r="A13511" t="str">
            <v>ASIANPAINT21APR2420PE</v>
          </cell>
          <cell r="B13511">
            <v>18057730</v>
          </cell>
          <cell r="C13511">
            <v>44315</v>
          </cell>
        </row>
        <row r="13512">
          <cell r="A13512" t="str">
            <v>ASIANPAINT21APR2440CE</v>
          </cell>
          <cell r="B13512">
            <v>18060034</v>
          </cell>
          <cell r="C13512">
            <v>44315</v>
          </cell>
        </row>
        <row r="13513">
          <cell r="A13513" t="str">
            <v>ASIANPAINT21APR2440PE</v>
          </cell>
          <cell r="B13513">
            <v>18060290</v>
          </cell>
          <cell r="C13513">
            <v>44315</v>
          </cell>
        </row>
        <row r="13514">
          <cell r="A13514" t="str">
            <v>ASIANPAINT21APR2460CE</v>
          </cell>
          <cell r="B13514">
            <v>18060546</v>
          </cell>
          <cell r="C13514">
            <v>44315</v>
          </cell>
        </row>
        <row r="13515">
          <cell r="A13515" t="str">
            <v>ASIANPAINT21APR2460PE</v>
          </cell>
          <cell r="B13515">
            <v>18060802</v>
          </cell>
          <cell r="C13515">
            <v>44315</v>
          </cell>
        </row>
        <row r="13516">
          <cell r="A13516" t="str">
            <v>ASIANPAINT21APR2480CE</v>
          </cell>
          <cell r="B13516">
            <v>18061058</v>
          </cell>
          <cell r="C13516">
            <v>44315</v>
          </cell>
        </row>
        <row r="13517">
          <cell r="A13517" t="str">
            <v>ASIANPAINT21APR2480PE</v>
          </cell>
          <cell r="B13517">
            <v>18061314</v>
          </cell>
          <cell r="C13517">
            <v>44315</v>
          </cell>
        </row>
        <row r="13518">
          <cell r="A13518" t="str">
            <v>ASIANPAINT21APR2500CE</v>
          </cell>
          <cell r="B13518">
            <v>18061570</v>
          </cell>
          <cell r="C13518">
            <v>44315</v>
          </cell>
        </row>
        <row r="13519">
          <cell r="A13519" t="str">
            <v>ASIANPAINT21APR2500PE</v>
          </cell>
          <cell r="B13519">
            <v>18062850</v>
          </cell>
          <cell r="C13519">
            <v>44315</v>
          </cell>
        </row>
        <row r="13520">
          <cell r="A13520" t="str">
            <v>ASIANPAINT21APR2520CE</v>
          </cell>
          <cell r="B13520">
            <v>18063106</v>
          </cell>
          <cell r="C13520">
            <v>44315</v>
          </cell>
        </row>
        <row r="13521">
          <cell r="A13521" t="str">
            <v>ASIANPAINT21APR2520PE</v>
          </cell>
          <cell r="B13521">
            <v>18063362</v>
          </cell>
          <cell r="C13521">
            <v>44315</v>
          </cell>
        </row>
        <row r="13522">
          <cell r="A13522" t="str">
            <v>ASIANPAINT21APR2540CE</v>
          </cell>
          <cell r="B13522">
            <v>18063618</v>
          </cell>
          <cell r="C13522">
            <v>44315</v>
          </cell>
        </row>
        <row r="13523">
          <cell r="A13523" t="str">
            <v>ASIANPAINT21APR2540PE</v>
          </cell>
          <cell r="B13523">
            <v>18063874</v>
          </cell>
          <cell r="C13523">
            <v>44315</v>
          </cell>
        </row>
        <row r="13524">
          <cell r="A13524" t="str">
            <v>ASIANPAINT21APR2560CE</v>
          </cell>
          <cell r="B13524">
            <v>18064130</v>
          </cell>
          <cell r="C13524">
            <v>44315</v>
          </cell>
        </row>
        <row r="13525">
          <cell r="A13525" t="str">
            <v>ASIANPAINT21APR2560PE</v>
          </cell>
          <cell r="B13525">
            <v>18064386</v>
          </cell>
          <cell r="C13525">
            <v>44315</v>
          </cell>
        </row>
        <row r="13526">
          <cell r="A13526" t="str">
            <v>ASIANPAINT21APR2580CE</v>
          </cell>
          <cell r="B13526">
            <v>18064642</v>
          </cell>
          <cell r="C13526">
            <v>44315</v>
          </cell>
        </row>
        <row r="13527">
          <cell r="A13527" t="str">
            <v>ASIANPAINT21APR2580PE</v>
          </cell>
          <cell r="B13527">
            <v>18064898</v>
          </cell>
          <cell r="C13527">
            <v>44315</v>
          </cell>
        </row>
        <row r="13528">
          <cell r="A13528" t="str">
            <v>ASIANPAINT21APR2600CE</v>
          </cell>
          <cell r="B13528">
            <v>18065154</v>
          </cell>
          <cell r="C13528">
            <v>44315</v>
          </cell>
        </row>
        <row r="13529">
          <cell r="A13529" t="str">
            <v>ASIANPAINT21APR2600PE</v>
          </cell>
          <cell r="B13529">
            <v>18065410</v>
          </cell>
          <cell r="C13529">
            <v>44315</v>
          </cell>
        </row>
        <row r="13530">
          <cell r="A13530" t="str">
            <v>ASIANPAINT21APR2620CE</v>
          </cell>
          <cell r="B13530">
            <v>18065666</v>
          </cell>
          <cell r="C13530">
            <v>44315</v>
          </cell>
        </row>
        <row r="13531">
          <cell r="A13531" t="str">
            <v>ASIANPAINT21APR2620PE</v>
          </cell>
          <cell r="B13531">
            <v>18067458</v>
          </cell>
          <cell r="C13531">
            <v>44315</v>
          </cell>
        </row>
        <row r="13532">
          <cell r="A13532" t="str">
            <v>ASIANPAINT21APR2640CE</v>
          </cell>
          <cell r="B13532">
            <v>18067714</v>
          </cell>
          <cell r="C13532">
            <v>44315</v>
          </cell>
        </row>
        <row r="13533">
          <cell r="A13533" t="str">
            <v>ASIANPAINT21APR2640PE</v>
          </cell>
          <cell r="B13533">
            <v>18067970</v>
          </cell>
          <cell r="C13533">
            <v>44315</v>
          </cell>
        </row>
        <row r="13534">
          <cell r="A13534" t="str">
            <v>ASIANPAINT21APR2660CE</v>
          </cell>
          <cell r="B13534">
            <v>18068226</v>
          </cell>
          <cell r="C13534">
            <v>44315</v>
          </cell>
        </row>
        <row r="13535">
          <cell r="A13535" t="str">
            <v>ASIANPAINT21APR2660PE</v>
          </cell>
          <cell r="B13535">
            <v>18068482</v>
          </cell>
          <cell r="C13535">
            <v>44315</v>
          </cell>
        </row>
        <row r="13536">
          <cell r="A13536" t="str">
            <v>ASIANPAINT21APR2680CE</v>
          </cell>
          <cell r="B13536">
            <v>18068738</v>
          </cell>
          <cell r="C13536">
            <v>44315</v>
          </cell>
        </row>
        <row r="13537">
          <cell r="A13537" t="str">
            <v>ASIANPAINT21APR2680PE</v>
          </cell>
          <cell r="B13537">
            <v>18068994</v>
          </cell>
          <cell r="C13537">
            <v>44315</v>
          </cell>
        </row>
        <row r="13538">
          <cell r="A13538" t="str">
            <v>ASIANPAINT21APR2700CE</v>
          </cell>
          <cell r="B13538">
            <v>18069250</v>
          </cell>
          <cell r="C13538">
            <v>44315</v>
          </cell>
        </row>
        <row r="13539">
          <cell r="A13539" t="str">
            <v>ASIANPAINT21APR2700PE</v>
          </cell>
          <cell r="B13539">
            <v>18069506</v>
          </cell>
          <cell r="C13539">
            <v>44315</v>
          </cell>
        </row>
        <row r="13540">
          <cell r="A13540" t="str">
            <v>ASIANPAINT21APR2720CE</v>
          </cell>
          <cell r="B13540">
            <v>18069762</v>
          </cell>
          <cell r="C13540">
            <v>44315</v>
          </cell>
        </row>
        <row r="13541">
          <cell r="A13541" t="str">
            <v>ASIANPAINT21APR2720PE</v>
          </cell>
          <cell r="B13541">
            <v>18070018</v>
          </cell>
          <cell r="C13541">
            <v>44315</v>
          </cell>
        </row>
        <row r="13542">
          <cell r="A13542" t="str">
            <v>ASIANPAINT21APR2740CE</v>
          </cell>
          <cell r="B13542">
            <v>18070274</v>
          </cell>
          <cell r="C13542">
            <v>44315</v>
          </cell>
        </row>
        <row r="13543">
          <cell r="A13543" t="str">
            <v>ASIANPAINT21APR2740PE</v>
          </cell>
          <cell r="B13543">
            <v>18070530</v>
          </cell>
          <cell r="C13543">
            <v>44315</v>
          </cell>
        </row>
        <row r="13544">
          <cell r="A13544" t="str">
            <v>ASIANPAINT21APR2760CE</v>
          </cell>
          <cell r="B13544">
            <v>18071554</v>
          </cell>
          <cell r="C13544">
            <v>44315</v>
          </cell>
        </row>
        <row r="13545">
          <cell r="A13545" t="str">
            <v>ASIANPAINT21APR2760PE</v>
          </cell>
          <cell r="B13545">
            <v>18071810</v>
          </cell>
          <cell r="C13545">
            <v>44315</v>
          </cell>
        </row>
        <row r="13546">
          <cell r="A13546" t="str">
            <v>ASIANPAINT21APR2780CE</v>
          </cell>
          <cell r="B13546">
            <v>18072066</v>
          </cell>
          <cell r="C13546">
            <v>44315</v>
          </cell>
        </row>
        <row r="13547">
          <cell r="A13547" t="str">
            <v>ASIANPAINT21APR2780PE</v>
          </cell>
          <cell r="B13547">
            <v>18072322</v>
          </cell>
          <cell r="C13547">
            <v>44315</v>
          </cell>
        </row>
        <row r="13548">
          <cell r="A13548" t="str">
            <v>ASIANPAINT21APR2800CE</v>
          </cell>
          <cell r="B13548">
            <v>18072578</v>
          </cell>
          <cell r="C13548">
            <v>44315</v>
          </cell>
        </row>
        <row r="13549">
          <cell r="A13549" t="str">
            <v>ASIANPAINT21APR2800PE</v>
          </cell>
          <cell r="B13549">
            <v>18072834</v>
          </cell>
          <cell r="C13549">
            <v>44315</v>
          </cell>
        </row>
        <row r="13550">
          <cell r="A13550" t="str">
            <v>ASIANPAINT21APR2820CE</v>
          </cell>
          <cell r="B13550">
            <v>18073090</v>
          </cell>
          <cell r="C13550">
            <v>44315</v>
          </cell>
        </row>
        <row r="13551">
          <cell r="A13551" t="str">
            <v>ASIANPAINT21APR2820PE</v>
          </cell>
          <cell r="B13551">
            <v>18073346</v>
          </cell>
          <cell r="C13551">
            <v>44315</v>
          </cell>
        </row>
        <row r="13552">
          <cell r="A13552" t="str">
            <v>ASIANPAINT21APR2840CE</v>
          </cell>
          <cell r="B13552">
            <v>18073602</v>
          </cell>
          <cell r="C13552">
            <v>44315</v>
          </cell>
        </row>
        <row r="13553">
          <cell r="A13553" t="str">
            <v>ASIANPAINT21APR2840PE</v>
          </cell>
          <cell r="B13553">
            <v>18073858</v>
          </cell>
          <cell r="C13553">
            <v>44315</v>
          </cell>
        </row>
        <row r="13554">
          <cell r="A13554" t="str">
            <v>ASIANPAINT21APR2860CE</v>
          </cell>
          <cell r="B13554">
            <v>18074114</v>
          </cell>
          <cell r="C13554">
            <v>44315</v>
          </cell>
        </row>
        <row r="13555">
          <cell r="A13555" t="str">
            <v>ASIANPAINT21APR2860PE</v>
          </cell>
          <cell r="B13555">
            <v>18074370</v>
          </cell>
          <cell r="C13555">
            <v>44315</v>
          </cell>
        </row>
        <row r="13556">
          <cell r="A13556" t="str">
            <v>ASIANPAINT21APR2880CE</v>
          </cell>
          <cell r="B13556">
            <v>18074626</v>
          </cell>
          <cell r="C13556">
            <v>44315</v>
          </cell>
        </row>
        <row r="13557">
          <cell r="A13557" t="str">
            <v>ASIANPAINT21APR2880PE</v>
          </cell>
          <cell r="B13557">
            <v>18074882</v>
          </cell>
          <cell r="C13557">
            <v>44315</v>
          </cell>
        </row>
        <row r="13558">
          <cell r="A13558" t="str">
            <v>ASIANPAINT21APR2900CE</v>
          </cell>
          <cell r="B13558">
            <v>18075138</v>
          </cell>
          <cell r="C13558">
            <v>44315</v>
          </cell>
        </row>
        <row r="13559">
          <cell r="A13559" t="str">
            <v>ASIANPAINT21APR2900PE</v>
          </cell>
          <cell r="B13559">
            <v>18075394</v>
          </cell>
          <cell r="C13559">
            <v>44315</v>
          </cell>
        </row>
        <row r="13560">
          <cell r="A13560" t="str">
            <v>ASIANPAINT21APR2920CE</v>
          </cell>
          <cell r="B13560">
            <v>18075650</v>
          </cell>
          <cell r="C13560">
            <v>44315</v>
          </cell>
        </row>
        <row r="13561">
          <cell r="A13561" t="str">
            <v>ASIANPAINT21APR2920PE</v>
          </cell>
          <cell r="B13561">
            <v>18075906</v>
          </cell>
          <cell r="C13561">
            <v>44315</v>
          </cell>
        </row>
        <row r="13562">
          <cell r="A13562" t="str">
            <v>ASIANPAINT21APR2940CE</v>
          </cell>
          <cell r="B13562">
            <v>18076162</v>
          </cell>
          <cell r="C13562">
            <v>44315</v>
          </cell>
        </row>
        <row r="13563">
          <cell r="A13563" t="str">
            <v>ASIANPAINT21APR2940PE</v>
          </cell>
          <cell r="B13563">
            <v>18076418</v>
          </cell>
          <cell r="C13563">
            <v>44315</v>
          </cell>
        </row>
        <row r="13564">
          <cell r="A13564" t="str">
            <v>ASIANPAINT21APR2960CE</v>
          </cell>
          <cell r="B13564">
            <v>18076674</v>
          </cell>
          <cell r="C13564">
            <v>44315</v>
          </cell>
        </row>
        <row r="13565">
          <cell r="A13565" t="str">
            <v>ASIANPAINT21APR2960PE</v>
          </cell>
          <cell r="B13565">
            <v>18076930</v>
          </cell>
          <cell r="C13565">
            <v>44315</v>
          </cell>
        </row>
        <row r="13566">
          <cell r="A13566" t="str">
            <v>ASIANPAINT21APR2980CE</v>
          </cell>
          <cell r="B13566">
            <v>18077186</v>
          </cell>
          <cell r="C13566">
            <v>44315</v>
          </cell>
        </row>
        <row r="13567">
          <cell r="A13567" t="str">
            <v>ASIANPAINT21APR2980PE</v>
          </cell>
          <cell r="B13567">
            <v>18079490</v>
          </cell>
          <cell r="C13567">
            <v>44315</v>
          </cell>
        </row>
        <row r="13568">
          <cell r="A13568" t="str">
            <v>ASIANPAINT21APR3000CE</v>
          </cell>
          <cell r="B13568">
            <v>18079746</v>
          </cell>
          <cell r="C13568">
            <v>44315</v>
          </cell>
        </row>
        <row r="13569">
          <cell r="A13569" t="str">
            <v>ASIANPAINT21APR3000PE</v>
          </cell>
          <cell r="B13569">
            <v>18080002</v>
          </cell>
          <cell r="C13569">
            <v>44315</v>
          </cell>
        </row>
        <row r="13570">
          <cell r="A13570" t="str">
            <v>ASIANPAINT21APR3020CE</v>
          </cell>
          <cell r="B13570">
            <v>18080258</v>
          </cell>
          <cell r="C13570">
            <v>44315</v>
          </cell>
        </row>
        <row r="13571">
          <cell r="A13571" t="str">
            <v>ASIANPAINT21APR3020PE</v>
          </cell>
          <cell r="B13571">
            <v>18080514</v>
          </cell>
          <cell r="C13571">
            <v>44315</v>
          </cell>
        </row>
        <row r="13572">
          <cell r="A13572" t="str">
            <v>ASIANPAINT21APR3040CE</v>
          </cell>
          <cell r="B13572">
            <v>18080770</v>
          </cell>
          <cell r="C13572">
            <v>44315</v>
          </cell>
        </row>
        <row r="13573">
          <cell r="A13573" t="str">
            <v>ASIANPAINT21APR3040PE</v>
          </cell>
          <cell r="B13573">
            <v>18125826</v>
          </cell>
          <cell r="C13573">
            <v>44315</v>
          </cell>
        </row>
        <row r="13574">
          <cell r="A13574" t="str">
            <v>ASIANPAINT21APR3060CE</v>
          </cell>
          <cell r="B13574">
            <v>18127106</v>
          </cell>
          <cell r="C13574">
            <v>44315</v>
          </cell>
        </row>
        <row r="13575">
          <cell r="A13575" t="str">
            <v>ASIANPAINT21APR3060PE</v>
          </cell>
          <cell r="B13575">
            <v>18130690</v>
          </cell>
          <cell r="C13575">
            <v>44315</v>
          </cell>
        </row>
        <row r="13576">
          <cell r="A13576" t="str">
            <v>ASIANPAINT21APR3080CE</v>
          </cell>
          <cell r="B13576">
            <v>18130946</v>
          </cell>
          <cell r="C13576">
            <v>44315</v>
          </cell>
        </row>
        <row r="13577">
          <cell r="A13577" t="str">
            <v>ASIANPAINT21APR3080PE</v>
          </cell>
          <cell r="B13577">
            <v>18131202</v>
          </cell>
          <cell r="C13577">
            <v>44315</v>
          </cell>
        </row>
        <row r="13578">
          <cell r="A13578" t="str">
            <v>ASIANPAINT21APR3100CE</v>
          </cell>
          <cell r="B13578">
            <v>18131458</v>
          </cell>
          <cell r="C13578">
            <v>44315</v>
          </cell>
        </row>
        <row r="13579">
          <cell r="A13579" t="str">
            <v>ASIANPAINT21APR3100PE</v>
          </cell>
          <cell r="B13579">
            <v>18134274</v>
          </cell>
          <cell r="C13579">
            <v>44315</v>
          </cell>
        </row>
        <row r="13580">
          <cell r="A13580" t="str">
            <v>ASIANPAINT21APR3120CE</v>
          </cell>
          <cell r="B13580">
            <v>18134530</v>
          </cell>
          <cell r="C13580">
            <v>44315</v>
          </cell>
        </row>
        <row r="13581">
          <cell r="A13581" t="str">
            <v>ASIANPAINT21APR3120PE</v>
          </cell>
          <cell r="B13581">
            <v>18134786</v>
          </cell>
          <cell r="C13581">
            <v>44315</v>
          </cell>
        </row>
        <row r="13582">
          <cell r="A13582" t="str">
            <v>ASIANPAINT21APR3140CE</v>
          </cell>
          <cell r="B13582">
            <v>18135042</v>
          </cell>
          <cell r="C13582">
            <v>44315</v>
          </cell>
        </row>
        <row r="13583">
          <cell r="A13583" t="str">
            <v>ASIANPAINT21APR3140PE</v>
          </cell>
          <cell r="B13583">
            <v>18135298</v>
          </cell>
          <cell r="C13583">
            <v>44315</v>
          </cell>
        </row>
        <row r="13584">
          <cell r="A13584" t="str">
            <v>ASIANPAINT21APR3160CE</v>
          </cell>
          <cell r="B13584">
            <v>18135554</v>
          </cell>
          <cell r="C13584">
            <v>44315</v>
          </cell>
        </row>
        <row r="13585">
          <cell r="A13585" t="str">
            <v>ASIANPAINT21APR3160PE</v>
          </cell>
          <cell r="B13585">
            <v>18137090</v>
          </cell>
          <cell r="C13585">
            <v>44315</v>
          </cell>
        </row>
        <row r="13586">
          <cell r="A13586" t="str">
            <v>ASIANPAINT21APR3180CE</v>
          </cell>
          <cell r="B13586">
            <v>18137346</v>
          </cell>
          <cell r="C13586">
            <v>44315</v>
          </cell>
        </row>
        <row r="13587">
          <cell r="A13587" t="str">
            <v>ASIANPAINT21APR3180PE</v>
          </cell>
          <cell r="B13587">
            <v>18137602</v>
          </cell>
          <cell r="C13587">
            <v>44315</v>
          </cell>
        </row>
        <row r="13588">
          <cell r="A13588" t="str">
            <v>ASIANPAINT21APR3200CE</v>
          </cell>
          <cell r="B13588">
            <v>18137858</v>
          </cell>
          <cell r="C13588">
            <v>44315</v>
          </cell>
        </row>
        <row r="13589">
          <cell r="A13589" t="str">
            <v>ASIANPAINT21APR3200PE</v>
          </cell>
          <cell r="B13589">
            <v>18139650</v>
          </cell>
          <cell r="C13589">
            <v>44315</v>
          </cell>
        </row>
        <row r="13590">
          <cell r="A13590" t="str">
            <v>ASIANPAINT21APR3220CE</v>
          </cell>
          <cell r="B13590">
            <v>18139906</v>
          </cell>
          <cell r="C13590">
            <v>44315</v>
          </cell>
        </row>
        <row r="13591">
          <cell r="A13591" t="str">
            <v>ASIANPAINT21APR3220PE</v>
          </cell>
          <cell r="B13591">
            <v>18140162</v>
          </cell>
          <cell r="C13591">
            <v>44315</v>
          </cell>
        </row>
        <row r="13592">
          <cell r="A13592" t="str">
            <v>ASIANPAINT21APR3240CE</v>
          </cell>
          <cell r="B13592">
            <v>18140418</v>
          </cell>
          <cell r="C13592">
            <v>44315</v>
          </cell>
        </row>
        <row r="13593">
          <cell r="A13593" t="str">
            <v>ASIANPAINT21APR3240PE</v>
          </cell>
          <cell r="B13593">
            <v>18140674</v>
          </cell>
          <cell r="C13593">
            <v>44315</v>
          </cell>
        </row>
        <row r="13594">
          <cell r="A13594" t="str">
            <v>AUROPHARMA21FEB1000CE</v>
          </cell>
          <cell r="B13594">
            <v>18303746</v>
          </cell>
          <cell r="C13594">
            <v>44252</v>
          </cell>
        </row>
        <row r="13595">
          <cell r="A13595" t="str">
            <v>AUROPHARMA21FEB1000PE</v>
          </cell>
          <cell r="B13595">
            <v>18304002</v>
          </cell>
          <cell r="C13595">
            <v>44252</v>
          </cell>
        </row>
        <row r="13596">
          <cell r="A13596" t="str">
            <v>AUROPHARMA21FEB1010CE</v>
          </cell>
          <cell r="B13596">
            <v>13144578</v>
          </cell>
          <cell r="C13596">
            <v>44252</v>
          </cell>
        </row>
        <row r="13597">
          <cell r="A13597" t="str">
            <v>AUROPHARMA21FEB1010PE</v>
          </cell>
          <cell r="B13597">
            <v>13144834</v>
          </cell>
          <cell r="C13597">
            <v>44252</v>
          </cell>
        </row>
        <row r="13598">
          <cell r="A13598" t="str">
            <v>AUROPHARMA21FEB1020CE</v>
          </cell>
          <cell r="B13598">
            <v>18314242</v>
          </cell>
          <cell r="C13598">
            <v>44252</v>
          </cell>
        </row>
        <row r="13599">
          <cell r="A13599" t="str">
            <v>AUROPHARMA21FEB1020PE</v>
          </cell>
          <cell r="B13599">
            <v>18314498</v>
          </cell>
          <cell r="C13599">
            <v>44252</v>
          </cell>
        </row>
        <row r="13600">
          <cell r="A13600" t="str">
            <v>AUROPHARMA21FEB1030CE</v>
          </cell>
          <cell r="B13600">
            <v>13145090</v>
          </cell>
          <cell r="C13600">
            <v>44252</v>
          </cell>
        </row>
        <row r="13601">
          <cell r="A13601" t="str">
            <v>AUROPHARMA21FEB1030PE</v>
          </cell>
          <cell r="B13601">
            <v>13145346</v>
          </cell>
          <cell r="C13601">
            <v>44252</v>
          </cell>
        </row>
        <row r="13602">
          <cell r="A13602" t="str">
            <v>AUROPHARMA21FEB1040CE</v>
          </cell>
          <cell r="B13602">
            <v>18314754</v>
          </cell>
          <cell r="C13602">
            <v>44252</v>
          </cell>
        </row>
        <row r="13603">
          <cell r="A13603" t="str">
            <v>AUROPHARMA21FEB1040PE</v>
          </cell>
          <cell r="B13603">
            <v>18315010</v>
          </cell>
          <cell r="C13603">
            <v>44252</v>
          </cell>
        </row>
        <row r="13604">
          <cell r="A13604" t="str">
            <v>AUROPHARMA21FEB1050CE</v>
          </cell>
          <cell r="B13604">
            <v>13145602</v>
          </cell>
          <cell r="C13604">
            <v>44252</v>
          </cell>
        </row>
        <row r="13605">
          <cell r="A13605" t="str">
            <v>AUROPHARMA21FEB1050PE</v>
          </cell>
          <cell r="B13605">
            <v>13145858</v>
          </cell>
          <cell r="C13605">
            <v>44252</v>
          </cell>
        </row>
        <row r="13606">
          <cell r="A13606" t="str">
            <v>AUROPHARMA21FEB1060CE</v>
          </cell>
          <cell r="B13606">
            <v>18315266</v>
          </cell>
          <cell r="C13606">
            <v>44252</v>
          </cell>
        </row>
        <row r="13607">
          <cell r="A13607" t="str">
            <v>AUROPHARMA21FEB1060PE</v>
          </cell>
          <cell r="B13607">
            <v>18315522</v>
          </cell>
          <cell r="C13607">
            <v>44252</v>
          </cell>
        </row>
        <row r="13608">
          <cell r="A13608" t="str">
            <v>AUROPHARMA21FEB1070CE</v>
          </cell>
          <cell r="B13608">
            <v>13146114</v>
          </cell>
          <cell r="C13608">
            <v>44252</v>
          </cell>
        </row>
        <row r="13609">
          <cell r="A13609" t="str">
            <v>AUROPHARMA21FEB1070PE</v>
          </cell>
          <cell r="B13609">
            <v>13146370</v>
          </cell>
          <cell r="C13609">
            <v>44252</v>
          </cell>
        </row>
        <row r="13610">
          <cell r="A13610" t="str">
            <v>AUROPHARMA21FEB1080CE</v>
          </cell>
          <cell r="B13610">
            <v>18315778</v>
          </cell>
          <cell r="C13610">
            <v>44252</v>
          </cell>
        </row>
        <row r="13611">
          <cell r="A13611" t="str">
            <v>AUROPHARMA21FEB1080PE</v>
          </cell>
          <cell r="B13611">
            <v>18316034</v>
          </cell>
          <cell r="C13611">
            <v>44252</v>
          </cell>
        </row>
        <row r="13612">
          <cell r="A13612" t="str">
            <v>AUROPHARMA21FEB1090CE</v>
          </cell>
          <cell r="B13612">
            <v>13146626</v>
          </cell>
          <cell r="C13612">
            <v>44252</v>
          </cell>
        </row>
        <row r="13613">
          <cell r="A13613" t="str">
            <v>AUROPHARMA21FEB1090PE</v>
          </cell>
          <cell r="B13613">
            <v>13146882</v>
          </cell>
          <cell r="C13613">
            <v>44252</v>
          </cell>
        </row>
        <row r="13614">
          <cell r="A13614" t="str">
            <v>AUROPHARMA21FEB1100CE</v>
          </cell>
          <cell r="B13614">
            <v>18316290</v>
          </cell>
          <cell r="C13614">
            <v>44252</v>
          </cell>
        </row>
        <row r="13615">
          <cell r="A13615" t="str">
            <v>AUROPHARMA21FEB1100PE</v>
          </cell>
          <cell r="B13615">
            <v>18316546</v>
          </cell>
          <cell r="C13615">
            <v>44252</v>
          </cell>
        </row>
        <row r="13616">
          <cell r="A13616" t="str">
            <v>AUROPHARMA21FEB1110CE</v>
          </cell>
          <cell r="B13616">
            <v>13147138</v>
          </cell>
          <cell r="C13616">
            <v>44252</v>
          </cell>
        </row>
        <row r="13617">
          <cell r="A13617" t="str">
            <v>AUROPHARMA21FEB1110PE</v>
          </cell>
          <cell r="B13617">
            <v>13147394</v>
          </cell>
          <cell r="C13617">
            <v>44252</v>
          </cell>
        </row>
        <row r="13618">
          <cell r="A13618" t="str">
            <v>AUROPHARMA21FEB1120CE</v>
          </cell>
          <cell r="B13618">
            <v>18316802</v>
          </cell>
          <cell r="C13618">
            <v>44252</v>
          </cell>
        </row>
        <row r="13619">
          <cell r="A13619" t="str">
            <v>AUROPHARMA21FEB1120PE</v>
          </cell>
          <cell r="B13619">
            <v>18317058</v>
          </cell>
          <cell r="C13619">
            <v>44252</v>
          </cell>
        </row>
        <row r="13620">
          <cell r="A13620" t="str">
            <v>AUROPHARMA21FEB1130CE</v>
          </cell>
          <cell r="B13620">
            <v>13147650</v>
          </cell>
          <cell r="C13620">
            <v>44252</v>
          </cell>
        </row>
        <row r="13621">
          <cell r="A13621" t="str">
            <v>AUROPHARMA21FEB1130PE</v>
          </cell>
          <cell r="B13621">
            <v>13147906</v>
          </cell>
          <cell r="C13621">
            <v>44252</v>
          </cell>
        </row>
        <row r="13622">
          <cell r="A13622" t="str">
            <v>AUROPHARMA21FEB1140CE</v>
          </cell>
          <cell r="B13622">
            <v>18317314</v>
          </cell>
          <cell r="C13622">
            <v>44252</v>
          </cell>
        </row>
        <row r="13623">
          <cell r="A13623" t="str">
            <v>AUROPHARMA21FEB1140PE</v>
          </cell>
          <cell r="B13623">
            <v>18365442</v>
          </cell>
          <cell r="C13623">
            <v>44252</v>
          </cell>
        </row>
        <row r="13624">
          <cell r="A13624" t="str">
            <v>AUROPHARMA21FEB1150CE</v>
          </cell>
          <cell r="B13624">
            <v>13148162</v>
          </cell>
          <cell r="C13624">
            <v>44252</v>
          </cell>
        </row>
        <row r="13625">
          <cell r="A13625" t="str">
            <v>AUROPHARMA21FEB1150PE</v>
          </cell>
          <cell r="B13625">
            <v>13148418</v>
          </cell>
          <cell r="C13625">
            <v>44252</v>
          </cell>
        </row>
        <row r="13626">
          <cell r="A13626" t="str">
            <v>AUROPHARMA21FEB1160CE</v>
          </cell>
          <cell r="B13626">
            <v>18365698</v>
          </cell>
          <cell r="C13626">
            <v>44252</v>
          </cell>
        </row>
        <row r="13627">
          <cell r="A13627" t="str">
            <v>AUROPHARMA21FEB1160PE</v>
          </cell>
          <cell r="B13627">
            <v>18365954</v>
          </cell>
          <cell r="C13627">
            <v>44252</v>
          </cell>
        </row>
        <row r="13628">
          <cell r="A13628" t="str">
            <v>AUROPHARMA21FEB1170CE</v>
          </cell>
          <cell r="B13628">
            <v>13148674</v>
          </cell>
          <cell r="C13628">
            <v>44252</v>
          </cell>
        </row>
        <row r="13629">
          <cell r="A13629" t="str">
            <v>AUROPHARMA21FEB1170PE</v>
          </cell>
          <cell r="B13629">
            <v>13148930</v>
          </cell>
          <cell r="C13629">
            <v>44252</v>
          </cell>
        </row>
        <row r="13630">
          <cell r="A13630" t="str">
            <v>AUROPHARMA21FEB1180CE</v>
          </cell>
          <cell r="B13630">
            <v>18366210</v>
          </cell>
          <cell r="C13630">
            <v>44252</v>
          </cell>
        </row>
        <row r="13631">
          <cell r="A13631" t="str">
            <v>AUROPHARMA21FEB1180PE</v>
          </cell>
          <cell r="B13631">
            <v>18366466</v>
          </cell>
          <cell r="C13631">
            <v>44252</v>
          </cell>
        </row>
        <row r="13632">
          <cell r="A13632" t="str">
            <v>AUROPHARMA21FEB560CE</v>
          </cell>
          <cell r="B13632">
            <v>18287618</v>
          </cell>
          <cell r="C13632">
            <v>44252</v>
          </cell>
        </row>
        <row r="13633">
          <cell r="A13633" t="str">
            <v>AUROPHARMA21FEB560PE</v>
          </cell>
          <cell r="B13633">
            <v>18287874</v>
          </cell>
          <cell r="C13633">
            <v>44252</v>
          </cell>
        </row>
        <row r="13634">
          <cell r="A13634" t="str">
            <v>AUROPHARMA21FEB580CE</v>
          </cell>
          <cell r="B13634">
            <v>18288130</v>
          </cell>
          <cell r="C13634">
            <v>44252</v>
          </cell>
        </row>
        <row r="13635">
          <cell r="A13635" t="str">
            <v>AUROPHARMA21FEB580PE</v>
          </cell>
          <cell r="B13635">
            <v>18288386</v>
          </cell>
          <cell r="C13635">
            <v>44252</v>
          </cell>
        </row>
        <row r="13636">
          <cell r="A13636" t="str">
            <v>AUROPHARMA21FEB600CE</v>
          </cell>
          <cell r="B13636">
            <v>18288642</v>
          </cell>
          <cell r="C13636">
            <v>44252</v>
          </cell>
        </row>
        <row r="13637">
          <cell r="A13637" t="str">
            <v>AUROPHARMA21FEB600PE</v>
          </cell>
          <cell r="B13637">
            <v>18288898</v>
          </cell>
          <cell r="C13637">
            <v>44252</v>
          </cell>
        </row>
        <row r="13638">
          <cell r="A13638" t="str">
            <v>AUROPHARMA21FEB620CE</v>
          </cell>
          <cell r="B13638">
            <v>18289154</v>
          </cell>
          <cell r="C13638">
            <v>44252</v>
          </cell>
        </row>
        <row r="13639">
          <cell r="A13639" t="str">
            <v>AUROPHARMA21FEB620PE</v>
          </cell>
          <cell r="B13639">
            <v>18289410</v>
          </cell>
          <cell r="C13639">
            <v>44252</v>
          </cell>
        </row>
        <row r="13640">
          <cell r="A13640" t="str">
            <v>AUROPHARMA21FEB640CE</v>
          </cell>
          <cell r="B13640">
            <v>18289666</v>
          </cell>
          <cell r="C13640">
            <v>44252</v>
          </cell>
        </row>
        <row r="13641">
          <cell r="A13641" t="str">
            <v>AUROPHARMA21FEB640PE</v>
          </cell>
          <cell r="B13641">
            <v>18289922</v>
          </cell>
          <cell r="C13641">
            <v>44252</v>
          </cell>
        </row>
        <row r="13642">
          <cell r="A13642" t="str">
            <v>AUROPHARMA21FEB660CE</v>
          </cell>
          <cell r="B13642">
            <v>18290178</v>
          </cell>
          <cell r="C13642">
            <v>44252</v>
          </cell>
        </row>
        <row r="13643">
          <cell r="A13643" t="str">
            <v>AUROPHARMA21FEB660PE</v>
          </cell>
          <cell r="B13643">
            <v>18291458</v>
          </cell>
          <cell r="C13643">
            <v>44252</v>
          </cell>
        </row>
        <row r="13644">
          <cell r="A13644" t="str">
            <v>AUROPHARMA21FEB670CE</v>
          </cell>
          <cell r="B13644">
            <v>13134850</v>
          </cell>
          <cell r="C13644">
            <v>44252</v>
          </cell>
        </row>
        <row r="13645">
          <cell r="A13645" t="str">
            <v>AUROPHARMA21FEB670PE</v>
          </cell>
          <cell r="B13645">
            <v>13135106</v>
          </cell>
          <cell r="C13645">
            <v>44252</v>
          </cell>
        </row>
        <row r="13646">
          <cell r="A13646" t="str">
            <v>AUROPHARMA21FEB680CE</v>
          </cell>
          <cell r="B13646">
            <v>18291714</v>
          </cell>
          <cell r="C13646">
            <v>44252</v>
          </cell>
        </row>
        <row r="13647">
          <cell r="A13647" t="str">
            <v>AUROPHARMA21FEB680PE</v>
          </cell>
          <cell r="B13647">
            <v>18291970</v>
          </cell>
          <cell r="C13647">
            <v>44252</v>
          </cell>
        </row>
        <row r="13648">
          <cell r="A13648" t="str">
            <v>AUROPHARMA21FEB690CE</v>
          </cell>
          <cell r="B13648">
            <v>13135362</v>
          </cell>
          <cell r="C13648">
            <v>44252</v>
          </cell>
        </row>
        <row r="13649">
          <cell r="A13649" t="str">
            <v>AUROPHARMA21FEB690PE</v>
          </cell>
          <cell r="B13649">
            <v>13135618</v>
          </cell>
          <cell r="C13649">
            <v>44252</v>
          </cell>
        </row>
        <row r="13650">
          <cell r="A13650" t="str">
            <v>AUROPHARMA21FEB700CE</v>
          </cell>
          <cell r="B13650">
            <v>18292226</v>
          </cell>
          <cell r="C13650">
            <v>44252</v>
          </cell>
        </row>
        <row r="13651">
          <cell r="A13651" t="str">
            <v>AUROPHARMA21FEB700PE</v>
          </cell>
          <cell r="B13651">
            <v>18292482</v>
          </cell>
          <cell r="C13651">
            <v>44252</v>
          </cell>
        </row>
        <row r="13652">
          <cell r="A13652" t="str">
            <v>AUROPHARMA21FEB710CE</v>
          </cell>
          <cell r="B13652">
            <v>13135874</v>
          </cell>
          <cell r="C13652">
            <v>44252</v>
          </cell>
        </row>
        <row r="13653">
          <cell r="A13653" t="str">
            <v>AUROPHARMA21FEB710PE</v>
          </cell>
          <cell r="B13653">
            <v>13136130</v>
          </cell>
          <cell r="C13653">
            <v>44252</v>
          </cell>
        </row>
        <row r="13654">
          <cell r="A13654" t="str">
            <v>AUROPHARMA21FEB720CE</v>
          </cell>
          <cell r="B13654">
            <v>18292738</v>
          </cell>
          <cell r="C13654">
            <v>44252</v>
          </cell>
        </row>
        <row r="13655">
          <cell r="A13655" t="str">
            <v>AUROPHARMA21FEB720PE</v>
          </cell>
          <cell r="B13655">
            <v>18292994</v>
          </cell>
          <cell r="C13655">
            <v>44252</v>
          </cell>
        </row>
        <row r="13656">
          <cell r="A13656" t="str">
            <v>AUROPHARMA21FEB730CE</v>
          </cell>
          <cell r="B13656">
            <v>13136386</v>
          </cell>
          <cell r="C13656">
            <v>44252</v>
          </cell>
        </row>
        <row r="13657">
          <cell r="A13657" t="str">
            <v>AUROPHARMA21FEB730PE</v>
          </cell>
          <cell r="B13657">
            <v>13136642</v>
          </cell>
          <cell r="C13657">
            <v>44252</v>
          </cell>
        </row>
        <row r="13658">
          <cell r="A13658" t="str">
            <v>AUROPHARMA21FEB740CE</v>
          </cell>
          <cell r="B13658">
            <v>18293250</v>
          </cell>
          <cell r="C13658">
            <v>44252</v>
          </cell>
        </row>
        <row r="13659">
          <cell r="A13659" t="str">
            <v>AUROPHARMA21FEB740PE</v>
          </cell>
          <cell r="B13659">
            <v>18293506</v>
          </cell>
          <cell r="C13659">
            <v>44252</v>
          </cell>
        </row>
        <row r="13660">
          <cell r="A13660" t="str">
            <v>AUROPHARMA21FEB750CE</v>
          </cell>
          <cell r="B13660">
            <v>13136898</v>
          </cell>
          <cell r="C13660">
            <v>44252</v>
          </cell>
        </row>
        <row r="13661">
          <cell r="A13661" t="str">
            <v>AUROPHARMA21FEB750PE</v>
          </cell>
          <cell r="B13661">
            <v>13137154</v>
          </cell>
          <cell r="C13661">
            <v>44252</v>
          </cell>
        </row>
        <row r="13662">
          <cell r="A13662" t="str">
            <v>AUROPHARMA21FEB760CE</v>
          </cell>
          <cell r="B13662">
            <v>18293762</v>
          </cell>
          <cell r="C13662">
            <v>44252</v>
          </cell>
        </row>
        <row r="13663">
          <cell r="A13663" t="str">
            <v>AUROPHARMA21FEB760PE</v>
          </cell>
          <cell r="B13663">
            <v>18294018</v>
          </cell>
          <cell r="C13663">
            <v>44252</v>
          </cell>
        </row>
        <row r="13664">
          <cell r="A13664" t="str">
            <v>AUROPHARMA21FEB770CE</v>
          </cell>
          <cell r="B13664">
            <v>13137666</v>
          </cell>
          <cell r="C13664">
            <v>44252</v>
          </cell>
        </row>
        <row r="13665">
          <cell r="A13665" t="str">
            <v>AUROPHARMA21FEB770PE</v>
          </cell>
          <cell r="B13665">
            <v>13137922</v>
          </cell>
          <cell r="C13665">
            <v>44252</v>
          </cell>
        </row>
        <row r="13666">
          <cell r="A13666" t="str">
            <v>AUROPHARMA21FEB780CE</v>
          </cell>
          <cell r="B13666">
            <v>18294274</v>
          </cell>
          <cell r="C13666">
            <v>44252</v>
          </cell>
        </row>
        <row r="13667">
          <cell r="A13667" t="str">
            <v>AUROPHARMA21FEB780PE</v>
          </cell>
          <cell r="B13667">
            <v>18294530</v>
          </cell>
          <cell r="C13667">
            <v>44252</v>
          </cell>
        </row>
        <row r="13668">
          <cell r="A13668" t="str">
            <v>AUROPHARMA21FEB790CE</v>
          </cell>
          <cell r="B13668">
            <v>13138178</v>
          </cell>
          <cell r="C13668">
            <v>44252</v>
          </cell>
        </row>
        <row r="13669">
          <cell r="A13669" t="str">
            <v>AUROPHARMA21FEB790PE</v>
          </cell>
          <cell r="B13669">
            <v>13138434</v>
          </cell>
          <cell r="C13669">
            <v>44252</v>
          </cell>
        </row>
        <row r="13670">
          <cell r="A13670" t="str">
            <v>AUROPHARMA21FEB800CE</v>
          </cell>
          <cell r="B13670">
            <v>18294786</v>
          </cell>
          <cell r="C13670">
            <v>44252</v>
          </cell>
        </row>
        <row r="13671">
          <cell r="A13671" t="str">
            <v>AUROPHARMA21FEB800PE</v>
          </cell>
          <cell r="B13671">
            <v>18295042</v>
          </cell>
          <cell r="C13671">
            <v>44252</v>
          </cell>
        </row>
        <row r="13672">
          <cell r="A13672" t="str">
            <v>AUROPHARMA21FEB810CE</v>
          </cell>
          <cell r="B13672">
            <v>13138690</v>
          </cell>
          <cell r="C13672">
            <v>44252</v>
          </cell>
        </row>
        <row r="13673">
          <cell r="A13673" t="str">
            <v>AUROPHARMA21FEB810PE</v>
          </cell>
          <cell r="B13673">
            <v>13138946</v>
          </cell>
          <cell r="C13673">
            <v>44252</v>
          </cell>
        </row>
        <row r="13674">
          <cell r="A13674" t="str">
            <v>AUROPHARMA21FEB820CE</v>
          </cell>
          <cell r="B13674">
            <v>18295298</v>
          </cell>
          <cell r="C13674">
            <v>44252</v>
          </cell>
        </row>
        <row r="13675">
          <cell r="A13675" t="str">
            <v>AUROPHARMA21FEB820PE</v>
          </cell>
          <cell r="B13675">
            <v>18295554</v>
          </cell>
          <cell r="C13675">
            <v>44252</v>
          </cell>
        </row>
        <row r="13676">
          <cell r="A13676" t="str">
            <v>AUROPHARMA21FEB830CE</v>
          </cell>
          <cell r="B13676">
            <v>13139202</v>
          </cell>
          <cell r="C13676">
            <v>44252</v>
          </cell>
        </row>
        <row r="13677">
          <cell r="A13677" t="str">
            <v>AUROPHARMA21FEB830PE</v>
          </cell>
          <cell r="B13677">
            <v>13139458</v>
          </cell>
          <cell r="C13677">
            <v>44252</v>
          </cell>
        </row>
        <row r="13678">
          <cell r="A13678" t="str">
            <v>AUROPHARMA21FEB840CE</v>
          </cell>
          <cell r="B13678">
            <v>18295810</v>
          </cell>
          <cell r="C13678">
            <v>44252</v>
          </cell>
        </row>
        <row r="13679">
          <cell r="A13679" t="str">
            <v>AUROPHARMA21FEB840PE</v>
          </cell>
          <cell r="B13679">
            <v>18296066</v>
          </cell>
          <cell r="C13679">
            <v>44252</v>
          </cell>
        </row>
        <row r="13680">
          <cell r="A13680" t="str">
            <v>AUROPHARMA21FEB850CE</v>
          </cell>
          <cell r="B13680">
            <v>13139714</v>
          </cell>
          <cell r="C13680">
            <v>44252</v>
          </cell>
        </row>
        <row r="13681">
          <cell r="A13681" t="str">
            <v>AUROPHARMA21FEB850PE</v>
          </cell>
          <cell r="B13681">
            <v>13139970</v>
          </cell>
          <cell r="C13681">
            <v>44252</v>
          </cell>
        </row>
        <row r="13682">
          <cell r="A13682" t="str">
            <v>AUROPHARMA21FEB860CE</v>
          </cell>
          <cell r="B13682">
            <v>18296322</v>
          </cell>
          <cell r="C13682">
            <v>44252</v>
          </cell>
        </row>
        <row r="13683">
          <cell r="A13683" t="str">
            <v>AUROPHARMA21FEB860PE</v>
          </cell>
          <cell r="B13683">
            <v>18300418</v>
          </cell>
          <cell r="C13683">
            <v>44252</v>
          </cell>
        </row>
        <row r="13684">
          <cell r="A13684" t="str">
            <v>AUROPHARMA21FEB870CE</v>
          </cell>
          <cell r="B13684">
            <v>13140738</v>
          </cell>
          <cell r="C13684">
            <v>44252</v>
          </cell>
        </row>
        <row r="13685">
          <cell r="A13685" t="str">
            <v>AUROPHARMA21FEB870PE</v>
          </cell>
          <cell r="B13685">
            <v>13140994</v>
          </cell>
          <cell r="C13685">
            <v>44252</v>
          </cell>
        </row>
        <row r="13686">
          <cell r="A13686" t="str">
            <v>AUROPHARMA21FEB880CE</v>
          </cell>
          <cell r="B13686">
            <v>18300674</v>
          </cell>
          <cell r="C13686">
            <v>44252</v>
          </cell>
        </row>
        <row r="13687">
          <cell r="A13687" t="str">
            <v>AUROPHARMA21FEB880PE</v>
          </cell>
          <cell r="B13687">
            <v>18300930</v>
          </cell>
          <cell r="C13687">
            <v>44252</v>
          </cell>
        </row>
        <row r="13688">
          <cell r="A13688" t="str">
            <v>AUROPHARMA21FEB890CE</v>
          </cell>
          <cell r="B13688">
            <v>13141250</v>
          </cell>
          <cell r="C13688">
            <v>44252</v>
          </cell>
        </row>
        <row r="13689">
          <cell r="A13689" t="str">
            <v>AUROPHARMA21FEB890PE</v>
          </cell>
          <cell r="B13689">
            <v>13141506</v>
          </cell>
          <cell r="C13689">
            <v>44252</v>
          </cell>
        </row>
        <row r="13690">
          <cell r="A13690" t="str">
            <v>AUROPHARMA21FEB900CE</v>
          </cell>
          <cell r="B13690">
            <v>18301186</v>
          </cell>
          <cell r="C13690">
            <v>44252</v>
          </cell>
        </row>
        <row r="13691">
          <cell r="A13691" t="str">
            <v>AUROPHARMA21FEB900PE</v>
          </cell>
          <cell r="B13691">
            <v>18301442</v>
          </cell>
          <cell r="C13691">
            <v>44252</v>
          </cell>
        </row>
        <row r="13692">
          <cell r="A13692" t="str">
            <v>AUROPHARMA21FEB910CE</v>
          </cell>
          <cell r="B13692">
            <v>13141762</v>
          </cell>
          <cell r="C13692">
            <v>44252</v>
          </cell>
        </row>
        <row r="13693">
          <cell r="A13693" t="str">
            <v>AUROPHARMA21FEB910PE</v>
          </cell>
          <cell r="B13693">
            <v>13142018</v>
          </cell>
          <cell r="C13693">
            <v>44252</v>
          </cell>
        </row>
        <row r="13694">
          <cell r="A13694" t="str">
            <v>AUROPHARMA21FEB920CE</v>
          </cell>
          <cell r="B13694">
            <v>18301698</v>
          </cell>
          <cell r="C13694">
            <v>44252</v>
          </cell>
        </row>
        <row r="13695">
          <cell r="A13695" t="str">
            <v>AUROPHARMA21FEB920PE</v>
          </cell>
          <cell r="B13695">
            <v>18301954</v>
          </cell>
          <cell r="C13695">
            <v>44252</v>
          </cell>
        </row>
        <row r="13696">
          <cell r="A13696" t="str">
            <v>AUROPHARMA21FEB930CE</v>
          </cell>
          <cell r="B13696">
            <v>13142274</v>
          </cell>
          <cell r="C13696">
            <v>44252</v>
          </cell>
        </row>
        <row r="13697">
          <cell r="A13697" t="str">
            <v>AUROPHARMA21FEB930PE</v>
          </cell>
          <cell r="B13697">
            <v>13142530</v>
          </cell>
          <cell r="C13697">
            <v>44252</v>
          </cell>
        </row>
        <row r="13698">
          <cell r="A13698" t="str">
            <v>AUROPHARMA21FEB940CE</v>
          </cell>
          <cell r="B13698">
            <v>18302210</v>
          </cell>
          <cell r="C13698">
            <v>44252</v>
          </cell>
        </row>
        <row r="13699">
          <cell r="A13699" t="str">
            <v>AUROPHARMA21FEB940PE</v>
          </cell>
          <cell r="B13699">
            <v>18302466</v>
          </cell>
          <cell r="C13699">
            <v>44252</v>
          </cell>
        </row>
        <row r="13700">
          <cell r="A13700" t="str">
            <v>AUROPHARMA21FEB950CE</v>
          </cell>
          <cell r="B13700">
            <v>13143042</v>
          </cell>
          <cell r="C13700">
            <v>44252</v>
          </cell>
        </row>
        <row r="13701">
          <cell r="A13701" t="str">
            <v>AUROPHARMA21FEB950PE</v>
          </cell>
          <cell r="B13701">
            <v>13143298</v>
          </cell>
          <cell r="C13701">
            <v>44252</v>
          </cell>
        </row>
        <row r="13702">
          <cell r="A13702" t="str">
            <v>AUROPHARMA21FEB960CE</v>
          </cell>
          <cell r="B13702">
            <v>18302722</v>
          </cell>
          <cell r="C13702">
            <v>44252</v>
          </cell>
        </row>
        <row r="13703">
          <cell r="A13703" t="str">
            <v>AUROPHARMA21FEB960PE</v>
          </cell>
          <cell r="B13703">
            <v>18302978</v>
          </cell>
          <cell r="C13703">
            <v>44252</v>
          </cell>
        </row>
        <row r="13704">
          <cell r="A13704" t="str">
            <v>AUROPHARMA21FEB970CE</v>
          </cell>
          <cell r="B13704">
            <v>13143554</v>
          </cell>
          <cell r="C13704">
            <v>44252</v>
          </cell>
        </row>
        <row r="13705">
          <cell r="A13705" t="str">
            <v>AUROPHARMA21FEB970PE</v>
          </cell>
          <cell r="B13705">
            <v>13143810</v>
          </cell>
          <cell r="C13705">
            <v>44252</v>
          </cell>
        </row>
        <row r="13706">
          <cell r="A13706" t="str">
            <v>AUROPHARMA21FEB980CE</v>
          </cell>
          <cell r="B13706">
            <v>18303234</v>
          </cell>
          <cell r="C13706">
            <v>44252</v>
          </cell>
        </row>
        <row r="13707">
          <cell r="A13707" t="str">
            <v>AUROPHARMA21FEB980PE</v>
          </cell>
          <cell r="B13707">
            <v>18303490</v>
          </cell>
          <cell r="C13707">
            <v>44252</v>
          </cell>
        </row>
        <row r="13708">
          <cell r="A13708" t="str">
            <v>AUROPHARMA21FEB990CE</v>
          </cell>
          <cell r="B13708">
            <v>13144066</v>
          </cell>
          <cell r="C13708">
            <v>44252</v>
          </cell>
        </row>
        <row r="13709">
          <cell r="A13709" t="str">
            <v>AUROPHARMA21FEB990PE</v>
          </cell>
          <cell r="B13709">
            <v>13144322</v>
          </cell>
          <cell r="C13709">
            <v>44252</v>
          </cell>
        </row>
        <row r="13710">
          <cell r="A13710" t="str">
            <v>AUROPHARMA21MAR1000CE</v>
          </cell>
          <cell r="B13710">
            <v>13186562</v>
          </cell>
          <cell r="C13710">
            <v>44280</v>
          </cell>
        </row>
        <row r="13711">
          <cell r="A13711" t="str">
            <v>AUROPHARMA21MAR1000PE</v>
          </cell>
          <cell r="B13711">
            <v>13186818</v>
          </cell>
          <cell r="C13711">
            <v>44280</v>
          </cell>
        </row>
        <row r="13712">
          <cell r="A13712" t="str">
            <v>AUROPHARMA21MAR1010CE</v>
          </cell>
          <cell r="B13712">
            <v>13187074</v>
          </cell>
          <cell r="C13712">
            <v>44280</v>
          </cell>
        </row>
        <row r="13713">
          <cell r="A13713" t="str">
            <v>AUROPHARMA21MAR1010PE</v>
          </cell>
          <cell r="B13713">
            <v>13187330</v>
          </cell>
          <cell r="C13713">
            <v>44280</v>
          </cell>
        </row>
        <row r="13714">
          <cell r="A13714" t="str">
            <v>AUROPHARMA21MAR1020CE</v>
          </cell>
          <cell r="B13714">
            <v>13187586</v>
          </cell>
          <cell r="C13714">
            <v>44280</v>
          </cell>
        </row>
        <row r="13715">
          <cell r="A13715" t="str">
            <v>AUROPHARMA21MAR1020PE</v>
          </cell>
          <cell r="B13715">
            <v>13187842</v>
          </cell>
          <cell r="C13715">
            <v>44280</v>
          </cell>
        </row>
        <row r="13716">
          <cell r="A13716" t="str">
            <v>AUROPHARMA21MAR1030CE</v>
          </cell>
          <cell r="B13716">
            <v>13188098</v>
          </cell>
          <cell r="C13716">
            <v>44280</v>
          </cell>
        </row>
        <row r="13717">
          <cell r="A13717" t="str">
            <v>AUROPHARMA21MAR1030PE</v>
          </cell>
          <cell r="B13717">
            <v>13188354</v>
          </cell>
          <cell r="C13717">
            <v>44280</v>
          </cell>
        </row>
        <row r="13718">
          <cell r="A13718" t="str">
            <v>AUROPHARMA21MAR1040CE</v>
          </cell>
          <cell r="B13718">
            <v>13188610</v>
          </cell>
          <cell r="C13718">
            <v>44280</v>
          </cell>
        </row>
        <row r="13719">
          <cell r="A13719" t="str">
            <v>AUROPHARMA21MAR1040PE</v>
          </cell>
          <cell r="B13719">
            <v>13188866</v>
          </cell>
          <cell r="C13719">
            <v>44280</v>
          </cell>
        </row>
        <row r="13720">
          <cell r="A13720" t="str">
            <v>AUROPHARMA21MAR1050CE</v>
          </cell>
          <cell r="B13720">
            <v>13189122</v>
          </cell>
          <cell r="C13720">
            <v>44280</v>
          </cell>
        </row>
        <row r="13721">
          <cell r="A13721" t="str">
            <v>AUROPHARMA21MAR1050PE</v>
          </cell>
          <cell r="B13721">
            <v>13190914</v>
          </cell>
          <cell r="C13721">
            <v>44280</v>
          </cell>
        </row>
        <row r="13722">
          <cell r="A13722" t="str">
            <v>AUROPHARMA21MAR1060CE</v>
          </cell>
          <cell r="B13722">
            <v>13191426</v>
          </cell>
          <cell r="C13722">
            <v>44280</v>
          </cell>
        </row>
        <row r="13723">
          <cell r="A13723" t="str">
            <v>AUROPHARMA21MAR1060PE</v>
          </cell>
          <cell r="B13723">
            <v>13192706</v>
          </cell>
          <cell r="C13723">
            <v>44280</v>
          </cell>
        </row>
        <row r="13724">
          <cell r="A13724" t="str">
            <v>AUROPHARMA21MAR1070CE</v>
          </cell>
          <cell r="B13724">
            <v>13192962</v>
          </cell>
          <cell r="C13724">
            <v>44280</v>
          </cell>
        </row>
        <row r="13725">
          <cell r="A13725" t="str">
            <v>AUROPHARMA21MAR1070PE</v>
          </cell>
          <cell r="B13725">
            <v>13194242</v>
          </cell>
          <cell r="C13725">
            <v>44280</v>
          </cell>
        </row>
        <row r="13726">
          <cell r="A13726" t="str">
            <v>AUROPHARMA21MAR1080CE</v>
          </cell>
          <cell r="B13726">
            <v>13194498</v>
          </cell>
          <cell r="C13726">
            <v>44280</v>
          </cell>
        </row>
        <row r="13727">
          <cell r="A13727" t="str">
            <v>AUROPHARMA21MAR1080PE</v>
          </cell>
          <cell r="B13727">
            <v>13194754</v>
          </cell>
          <cell r="C13727">
            <v>44280</v>
          </cell>
        </row>
        <row r="13728">
          <cell r="A13728" t="str">
            <v>AUROPHARMA21MAR1090CE</v>
          </cell>
          <cell r="B13728">
            <v>13195010</v>
          </cell>
          <cell r="C13728">
            <v>44280</v>
          </cell>
        </row>
        <row r="13729">
          <cell r="A13729" t="str">
            <v>AUROPHARMA21MAR1090PE</v>
          </cell>
          <cell r="B13729">
            <v>13195266</v>
          </cell>
          <cell r="C13729">
            <v>44280</v>
          </cell>
        </row>
        <row r="13730">
          <cell r="A13730" t="str">
            <v>AUROPHARMA21MAR1100CE</v>
          </cell>
          <cell r="B13730">
            <v>13195522</v>
          </cell>
          <cell r="C13730">
            <v>44280</v>
          </cell>
        </row>
        <row r="13731">
          <cell r="A13731" t="str">
            <v>AUROPHARMA21MAR1100PE</v>
          </cell>
          <cell r="B13731">
            <v>13195778</v>
          </cell>
          <cell r="C13731">
            <v>44280</v>
          </cell>
        </row>
        <row r="13732">
          <cell r="A13732" t="str">
            <v>AUROPHARMA21MAR1110CE</v>
          </cell>
          <cell r="B13732">
            <v>13196034</v>
          </cell>
          <cell r="C13732">
            <v>44280</v>
          </cell>
        </row>
        <row r="13733">
          <cell r="A13733" t="str">
            <v>AUROPHARMA21MAR1110PE</v>
          </cell>
          <cell r="B13733">
            <v>13196290</v>
          </cell>
          <cell r="C13733">
            <v>44280</v>
          </cell>
        </row>
        <row r="13734">
          <cell r="A13734" t="str">
            <v>AUROPHARMA21MAR1120CE</v>
          </cell>
          <cell r="B13734">
            <v>13196546</v>
          </cell>
          <cell r="C13734">
            <v>44280</v>
          </cell>
        </row>
        <row r="13735">
          <cell r="A13735" t="str">
            <v>AUROPHARMA21MAR1120PE</v>
          </cell>
          <cell r="B13735">
            <v>13196802</v>
          </cell>
          <cell r="C13735">
            <v>44280</v>
          </cell>
        </row>
        <row r="13736">
          <cell r="A13736" t="str">
            <v>AUROPHARMA21MAR1130CE</v>
          </cell>
          <cell r="B13736">
            <v>13197058</v>
          </cell>
          <cell r="C13736">
            <v>44280</v>
          </cell>
        </row>
        <row r="13737">
          <cell r="A13737" t="str">
            <v>AUROPHARMA21MAR1130PE</v>
          </cell>
          <cell r="B13737">
            <v>13197314</v>
          </cell>
          <cell r="C13737">
            <v>44280</v>
          </cell>
        </row>
        <row r="13738">
          <cell r="A13738" t="str">
            <v>AUROPHARMA21MAR1140CE</v>
          </cell>
          <cell r="B13738">
            <v>13197570</v>
          </cell>
          <cell r="C13738">
            <v>44280</v>
          </cell>
        </row>
        <row r="13739">
          <cell r="A13739" t="str">
            <v>AUROPHARMA21MAR1140PE</v>
          </cell>
          <cell r="B13739">
            <v>13197826</v>
          </cell>
          <cell r="C13739">
            <v>44280</v>
          </cell>
        </row>
        <row r="13740">
          <cell r="A13740" t="str">
            <v>AUROPHARMA21MAR1150CE</v>
          </cell>
          <cell r="B13740">
            <v>13198082</v>
          </cell>
          <cell r="C13740">
            <v>44280</v>
          </cell>
        </row>
        <row r="13741">
          <cell r="A13741" t="str">
            <v>AUROPHARMA21MAR1150PE</v>
          </cell>
          <cell r="B13741">
            <v>13198338</v>
          </cell>
          <cell r="C13741">
            <v>44280</v>
          </cell>
        </row>
        <row r="13742">
          <cell r="A13742" t="str">
            <v>AUROPHARMA21MAR1160CE</v>
          </cell>
          <cell r="B13742">
            <v>13198594</v>
          </cell>
          <cell r="C13742">
            <v>44280</v>
          </cell>
        </row>
        <row r="13743">
          <cell r="A13743" t="str">
            <v>AUROPHARMA21MAR1160PE</v>
          </cell>
          <cell r="B13743">
            <v>13198850</v>
          </cell>
          <cell r="C13743">
            <v>44280</v>
          </cell>
        </row>
        <row r="13744">
          <cell r="A13744" t="str">
            <v>AUROPHARMA21MAR1170CE</v>
          </cell>
          <cell r="B13744">
            <v>13199106</v>
          </cell>
          <cell r="C13744">
            <v>44280</v>
          </cell>
        </row>
        <row r="13745">
          <cell r="A13745" t="str">
            <v>AUROPHARMA21MAR1170PE</v>
          </cell>
          <cell r="B13745">
            <v>13199362</v>
          </cell>
          <cell r="C13745">
            <v>44280</v>
          </cell>
        </row>
        <row r="13746">
          <cell r="A13746" t="str">
            <v>AUROPHARMA21MAR1180CE</v>
          </cell>
          <cell r="B13746">
            <v>13199618</v>
          </cell>
          <cell r="C13746">
            <v>44280</v>
          </cell>
        </row>
        <row r="13747">
          <cell r="A13747" t="str">
            <v>AUROPHARMA21MAR1180PE</v>
          </cell>
          <cell r="B13747">
            <v>13199874</v>
          </cell>
          <cell r="C13747">
            <v>44280</v>
          </cell>
        </row>
        <row r="13748">
          <cell r="A13748" t="str">
            <v>AUROPHARMA21MAR560CE</v>
          </cell>
          <cell r="B13748">
            <v>13151746</v>
          </cell>
          <cell r="C13748">
            <v>44280</v>
          </cell>
        </row>
        <row r="13749">
          <cell r="A13749" t="str">
            <v>AUROPHARMA21MAR560PE</v>
          </cell>
          <cell r="B13749">
            <v>13152002</v>
          </cell>
          <cell r="C13749">
            <v>44280</v>
          </cell>
        </row>
        <row r="13750">
          <cell r="A13750" t="str">
            <v>AUROPHARMA21MAR570CE</v>
          </cell>
          <cell r="B13750">
            <v>13152258</v>
          </cell>
          <cell r="C13750">
            <v>44280</v>
          </cell>
        </row>
        <row r="13751">
          <cell r="A13751" t="str">
            <v>AUROPHARMA21MAR570PE</v>
          </cell>
          <cell r="B13751">
            <v>13152514</v>
          </cell>
          <cell r="C13751">
            <v>44280</v>
          </cell>
        </row>
        <row r="13752">
          <cell r="A13752" t="str">
            <v>AUROPHARMA21MAR580CE</v>
          </cell>
          <cell r="B13752">
            <v>13152770</v>
          </cell>
          <cell r="C13752">
            <v>44280</v>
          </cell>
        </row>
        <row r="13753">
          <cell r="A13753" t="str">
            <v>AUROPHARMA21MAR580PE</v>
          </cell>
          <cell r="B13753">
            <v>13153026</v>
          </cell>
          <cell r="C13753">
            <v>44280</v>
          </cell>
        </row>
        <row r="13754">
          <cell r="A13754" t="str">
            <v>AUROPHARMA21MAR590CE</v>
          </cell>
          <cell r="B13754">
            <v>13153282</v>
          </cell>
          <cell r="C13754">
            <v>44280</v>
          </cell>
        </row>
        <row r="13755">
          <cell r="A13755" t="str">
            <v>AUROPHARMA21MAR590PE</v>
          </cell>
          <cell r="B13755">
            <v>13153538</v>
          </cell>
          <cell r="C13755">
            <v>44280</v>
          </cell>
        </row>
        <row r="13756">
          <cell r="A13756" t="str">
            <v>AUROPHARMA21MAR600CE</v>
          </cell>
          <cell r="B13756">
            <v>13153794</v>
          </cell>
          <cell r="C13756">
            <v>44280</v>
          </cell>
        </row>
        <row r="13757">
          <cell r="A13757" t="str">
            <v>AUROPHARMA21MAR600PE</v>
          </cell>
          <cell r="B13757">
            <v>13154050</v>
          </cell>
          <cell r="C13757">
            <v>44280</v>
          </cell>
        </row>
        <row r="13758">
          <cell r="A13758" t="str">
            <v>AUROPHARMA21MAR610CE</v>
          </cell>
          <cell r="B13758">
            <v>13154306</v>
          </cell>
          <cell r="C13758">
            <v>44280</v>
          </cell>
        </row>
        <row r="13759">
          <cell r="A13759" t="str">
            <v>AUROPHARMA21MAR610PE</v>
          </cell>
          <cell r="B13759">
            <v>13154562</v>
          </cell>
          <cell r="C13759">
            <v>44280</v>
          </cell>
        </row>
        <row r="13760">
          <cell r="A13760" t="str">
            <v>AUROPHARMA21MAR620CE</v>
          </cell>
          <cell r="B13760">
            <v>13154818</v>
          </cell>
          <cell r="C13760">
            <v>44280</v>
          </cell>
        </row>
        <row r="13761">
          <cell r="A13761" t="str">
            <v>AUROPHARMA21MAR620PE</v>
          </cell>
          <cell r="B13761">
            <v>13155074</v>
          </cell>
          <cell r="C13761">
            <v>44280</v>
          </cell>
        </row>
        <row r="13762">
          <cell r="A13762" t="str">
            <v>AUROPHARMA21MAR630CE</v>
          </cell>
          <cell r="B13762">
            <v>13155842</v>
          </cell>
          <cell r="C13762">
            <v>44280</v>
          </cell>
        </row>
        <row r="13763">
          <cell r="A13763" t="str">
            <v>AUROPHARMA21MAR630PE</v>
          </cell>
          <cell r="B13763">
            <v>13156098</v>
          </cell>
          <cell r="C13763">
            <v>44280</v>
          </cell>
        </row>
        <row r="13764">
          <cell r="A13764" t="str">
            <v>AUROPHARMA21MAR640CE</v>
          </cell>
          <cell r="B13764">
            <v>13156354</v>
          </cell>
          <cell r="C13764">
            <v>44280</v>
          </cell>
        </row>
        <row r="13765">
          <cell r="A13765" t="str">
            <v>AUROPHARMA21MAR640PE</v>
          </cell>
          <cell r="B13765">
            <v>13156610</v>
          </cell>
          <cell r="C13765">
            <v>44280</v>
          </cell>
        </row>
        <row r="13766">
          <cell r="A13766" t="str">
            <v>AUROPHARMA21MAR650CE</v>
          </cell>
          <cell r="B13766">
            <v>13157122</v>
          </cell>
          <cell r="C13766">
            <v>44280</v>
          </cell>
        </row>
        <row r="13767">
          <cell r="A13767" t="str">
            <v>AUROPHARMA21MAR650PE</v>
          </cell>
          <cell r="B13767">
            <v>13157378</v>
          </cell>
          <cell r="C13767">
            <v>44280</v>
          </cell>
        </row>
        <row r="13768">
          <cell r="A13768" t="str">
            <v>AUROPHARMA21MAR660CE</v>
          </cell>
          <cell r="B13768">
            <v>13157890</v>
          </cell>
          <cell r="C13768">
            <v>44280</v>
          </cell>
        </row>
        <row r="13769">
          <cell r="A13769" t="str">
            <v>AUROPHARMA21MAR660PE</v>
          </cell>
          <cell r="B13769">
            <v>13158146</v>
          </cell>
          <cell r="C13769">
            <v>44280</v>
          </cell>
        </row>
        <row r="13770">
          <cell r="A13770" t="str">
            <v>AUROPHARMA21MAR670CE</v>
          </cell>
          <cell r="B13770">
            <v>13158402</v>
          </cell>
          <cell r="C13770">
            <v>44280</v>
          </cell>
        </row>
        <row r="13771">
          <cell r="A13771" t="str">
            <v>AUROPHARMA21MAR670PE</v>
          </cell>
          <cell r="B13771">
            <v>13158658</v>
          </cell>
          <cell r="C13771">
            <v>44280</v>
          </cell>
        </row>
        <row r="13772">
          <cell r="A13772" t="str">
            <v>AUROPHARMA21MAR680CE</v>
          </cell>
          <cell r="B13772">
            <v>13158914</v>
          </cell>
          <cell r="C13772">
            <v>44280</v>
          </cell>
        </row>
        <row r="13773">
          <cell r="A13773" t="str">
            <v>AUROPHARMA21MAR680PE</v>
          </cell>
          <cell r="B13773">
            <v>13159170</v>
          </cell>
          <cell r="C13773">
            <v>44280</v>
          </cell>
        </row>
        <row r="13774">
          <cell r="A13774" t="str">
            <v>AUROPHARMA21MAR690CE</v>
          </cell>
          <cell r="B13774">
            <v>13159426</v>
          </cell>
          <cell r="C13774">
            <v>44280</v>
          </cell>
        </row>
        <row r="13775">
          <cell r="A13775" t="str">
            <v>AUROPHARMA21MAR690PE</v>
          </cell>
          <cell r="B13775">
            <v>13159682</v>
          </cell>
          <cell r="C13775">
            <v>44280</v>
          </cell>
        </row>
        <row r="13776">
          <cell r="A13776" t="str">
            <v>AUROPHARMA21MAR700CE</v>
          </cell>
          <cell r="B13776">
            <v>13159938</v>
          </cell>
          <cell r="C13776">
            <v>44280</v>
          </cell>
        </row>
        <row r="13777">
          <cell r="A13777" t="str">
            <v>AUROPHARMA21MAR700PE</v>
          </cell>
          <cell r="B13777">
            <v>13160194</v>
          </cell>
          <cell r="C13777">
            <v>44280</v>
          </cell>
        </row>
        <row r="13778">
          <cell r="A13778" t="str">
            <v>AUROPHARMA21MAR710CE</v>
          </cell>
          <cell r="B13778">
            <v>13160450</v>
          </cell>
          <cell r="C13778">
            <v>44280</v>
          </cell>
        </row>
        <row r="13779">
          <cell r="A13779" t="str">
            <v>AUROPHARMA21MAR710PE</v>
          </cell>
          <cell r="B13779">
            <v>13160706</v>
          </cell>
          <cell r="C13779">
            <v>44280</v>
          </cell>
        </row>
        <row r="13780">
          <cell r="A13780" t="str">
            <v>AUROPHARMA21MAR720CE</v>
          </cell>
          <cell r="B13780">
            <v>13161474</v>
          </cell>
          <cell r="C13780">
            <v>44280</v>
          </cell>
        </row>
        <row r="13781">
          <cell r="A13781" t="str">
            <v>AUROPHARMA21MAR720PE</v>
          </cell>
          <cell r="B13781">
            <v>13161730</v>
          </cell>
          <cell r="C13781">
            <v>44280</v>
          </cell>
        </row>
        <row r="13782">
          <cell r="A13782" t="str">
            <v>AUROPHARMA21MAR730CE</v>
          </cell>
          <cell r="B13782">
            <v>13161986</v>
          </cell>
          <cell r="C13782">
            <v>44280</v>
          </cell>
        </row>
        <row r="13783">
          <cell r="A13783" t="str">
            <v>AUROPHARMA21MAR730PE</v>
          </cell>
          <cell r="B13783">
            <v>13162242</v>
          </cell>
          <cell r="C13783">
            <v>44280</v>
          </cell>
        </row>
        <row r="13784">
          <cell r="A13784" t="str">
            <v>AUROPHARMA21MAR740CE</v>
          </cell>
          <cell r="B13784">
            <v>13162498</v>
          </cell>
          <cell r="C13784">
            <v>44280</v>
          </cell>
        </row>
        <row r="13785">
          <cell r="A13785" t="str">
            <v>AUROPHARMA21MAR740PE</v>
          </cell>
          <cell r="B13785">
            <v>13162754</v>
          </cell>
          <cell r="C13785">
            <v>44280</v>
          </cell>
        </row>
        <row r="13786">
          <cell r="A13786" t="str">
            <v>AUROPHARMA21MAR750CE</v>
          </cell>
          <cell r="B13786">
            <v>13163010</v>
          </cell>
          <cell r="C13786">
            <v>44280</v>
          </cell>
        </row>
        <row r="13787">
          <cell r="A13787" t="str">
            <v>AUROPHARMA21MAR750PE</v>
          </cell>
          <cell r="B13787">
            <v>13163266</v>
          </cell>
          <cell r="C13787">
            <v>44280</v>
          </cell>
        </row>
        <row r="13788">
          <cell r="A13788" t="str">
            <v>AUROPHARMA21MAR760CE</v>
          </cell>
          <cell r="B13788">
            <v>13163522</v>
          </cell>
          <cell r="C13788">
            <v>44280</v>
          </cell>
        </row>
        <row r="13789">
          <cell r="A13789" t="str">
            <v>AUROPHARMA21MAR760PE</v>
          </cell>
          <cell r="B13789">
            <v>13163778</v>
          </cell>
          <cell r="C13789">
            <v>44280</v>
          </cell>
        </row>
        <row r="13790">
          <cell r="A13790" t="str">
            <v>AUROPHARMA21MAR770CE</v>
          </cell>
          <cell r="B13790">
            <v>13164546</v>
          </cell>
          <cell r="C13790">
            <v>44280</v>
          </cell>
        </row>
        <row r="13791">
          <cell r="A13791" t="str">
            <v>AUROPHARMA21MAR770PE</v>
          </cell>
          <cell r="B13791">
            <v>13164802</v>
          </cell>
          <cell r="C13791">
            <v>44280</v>
          </cell>
        </row>
        <row r="13792">
          <cell r="A13792" t="str">
            <v>AUROPHARMA21MAR780CE</v>
          </cell>
          <cell r="B13792">
            <v>13165058</v>
          </cell>
          <cell r="C13792">
            <v>44280</v>
          </cell>
        </row>
        <row r="13793">
          <cell r="A13793" t="str">
            <v>AUROPHARMA21MAR780PE</v>
          </cell>
          <cell r="B13793">
            <v>13165314</v>
          </cell>
          <cell r="C13793">
            <v>44280</v>
          </cell>
        </row>
        <row r="13794">
          <cell r="A13794" t="str">
            <v>AUROPHARMA21MAR790CE</v>
          </cell>
          <cell r="B13794">
            <v>13165570</v>
          </cell>
          <cell r="C13794">
            <v>44280</v>
          </cell>
        </row>
        <row r="13795">
          <cell r="A13795" t="str">
            <v>AUROPHARMA21MAR790PE</v>
          </cell>
          <cell r="B13795">
            <v>13165826</v>
          </cell>
          <cell r="C13795">
            <v>44280</v>
          </cell>
        </row>
        <row r="13796">
          <cell r="A13796" t="str">
            <v>AUROPHARMA21MAR800CE</v>
          </cell>
          <cell r="B13796">
            <v>13166082</v>
          </cell>
          <cell r="C13796">
            <v>44280</v>
          </cell>
        </row>
        <row r="13797">
          <cell r="A13797" t="str">
            <v>AUROPHARMA21MAR800PE</v>
          </cell>
          <cell r="B13797">
            <v>13166338</v>
          </cell>
          <cell r="C13797">
            <v>44280</v>
          </cell>
        </row>
        <row r="13798">
          <cell r="A13798" t="str">
            <v>AUROPHARMA21MAR810CE</v>
          </cell>
          <cell r="B13798">
            <v>13166594</v>
          </cell>
          <cell r="C13798">
            <v>44280</v>
          </cell>
        </row>
        <row r="13799">
          <cell r="A13799" t="str">
            <v>AUROPHARMA21MAR810PE</v>
          </cell>
          <cell r="B13799">
            <v>13168386</v>
          </cell>
          <cell r="C13799">
            <v>44280</v>
          </cell>
        </row>
        <row r="13800">
          <cell r="A13800" t="str">
            <v>AUROPHARMA21MAR820CE</v>
          </cell>
          <cell r="B13800">
            <v>13168642</v>
          </cell>
          <cell r="C13800">
            <v>44280</v>
          </cell>
        </row>
        <row r="13801">
          <cell r="A13801" t="str">
            <v>AUROPHARMA21MAR820PE</v>
          </cell>
          <cell r="B13801">
            <v>13168898</v>
          </cell>
          <cell r="C13801">
            <v>44280</v>
          </cell>
        </row>
        <row r="13802">
          <cell r="A13802" t="str">
            <v>AUROPHARMA21MAR830CE</v>
          </cell>
          <cell r="B13802">
            <v>13169154</v>
          </cell>
          <cell r="C13802">
            <v>44280</v>
          </cell>
        </row>
        <row r="13803">
          <cell r="A13803" t="str">
            <v>AUROPHARMA21MAR830PE</v>
          </cell>
          <cell r="B13803">
            <v>13170434</v>
          </cell>
          <cell r="C13803">
            <v>44280</v>
          </cell>
        </row>
        <row r="13804">
          <cell r="A13804" t="str">
            <v>AUROPHARMA21MAR840CE</v>
          </cell>
          <cell r="B13804">
            <v>13170690</v>
          </cell>
          <cell r="C13804">
            <v>44280</v>
          </cell>
        </row>
        <row r="13805">
          <cell r="A13805" t="str">
            <v>AUROPHARMA21MAR840PE</v>
          </cell>
          <cell r="B13805">
            <v>13171970</v>
          </cell>
          <cell r="C13805">
            <v>44280</v>
          </cell>
        </row>
        <row r="13806">
          <cell r="A13806" t="str">
            <v>AUROPHARMA21MAR850CE</v>
          </cell>
          <cell r="B13806">
            <v>13172482</v>
          </cell>
          <cell r="C13806">
            <v>44280</v>
          </cell>
        </row>
        <row r="13807">
          <cell r="A13807" t="str">
            <v>AUROPHARMA21MAR850PE</v>
          </cell>
          <cell r="B13807">
            <v>13172738</v>
          </cell>
          <cell r="C13807">
            <v>44280</v>
          </cell>
        </row>
        <row r="13808">
          <cell r="A13808" t="str">
            <v>AUROPHARMA21MAR860CE</v>
          </cell>
          <cell r="B13808">
            <v>13173506</v>
          </cell>
          <cell r="C13808">
            <v>44280</v>
          </cell>
        </row>
        <row r="13809">
          <cell r="A13809" t="str">
            <v>AUROPHARMA21MAR860PE</v>
          </cell>
          <cell r="B13809">
            <v>13173762</v>
          </cell>
          <cell r="C13809">
            <v>44280</v>
          </cell>
        </row>
        <row r="13810">
          <cell r="A13810" t="str">
            <v>AUROPHARMA21MAR870CE</v>
          </cell>
          <cell r="B13810">
            <v>13174018</v>
          </cell>
          <cell r="C13810">
            <v>44280</v>
          </cell>
        </row>
        <row r="13811">
          <cell r="A13811" t="str">
            <v>AUROPHARMA21MAR870PE</v>
          </cell>
          <cell r="B13811">
            <v>13174274</v>
          </cell>
          <cell r="C13811">
            <v>44280</v>
          </cell>
        </row>
        <row r="13812">
          <cell r="A13812" t="str">
            <v>AUROPHARMA21MAR880CE</v>
          </cell>
          <cell r="B13812">
            <v>13175042</v>
          </cell>
          <cell r="C13812">
            <v>44280</v>
          </cell>
        </row>
        <row r="13813">
          <cell r="A13813" t="str">
            <v>AUROPHARMA21MAR880PE</v>
          </cell>
          <cell r="B13813">
            <v>13175298</v>
          </cell>
          <cell r="C13813">
            <v>44280</v>
          </cell>
        </row>
        <row r="13814">
          <cell r="A13814" t="str">
            <v>AUROPHARMA21MAR890CE</v>
          </cell>
          <cell r="B13814">
            <v>13175554</v>
          </cell>
          <cell r="C13814">
            <v>44280</v>
          </cell>
        </row>
        <row r="13815">
          <cell r="A13815" t="str">
            <v>AUROPHARMA21MAR890PE</v>
          </cell>
          <cell r="B13815">
            <v>13175810</v>
          </cell>
          <cell r="C13815">
            <v>44280</v>
          </cell>
        </row>
        <row r="13816">
          <cell r="A13816" t="str">
            <v>AUROPHARMA21MAR900CE</v>
          </cell>
          <cell r="B13816">
            <v>13178114</v>
          </cell>
          <cell r="C13816">
            <v>44280</v>
          </cell>
        </row>
        <row r="13817">
          <cell r="A13817" t="str">
            <v>AUROPHARMA21MAR900PE</v>
          </cell>
          <cell r="B13817">
            <v>13178882</v>
          </cell>
          <cell r="C13817">
            <v>44280</v>
          </cell>
        </row>
        <row r="13818">
          <cell r="A13818" t="str">
            <v>AUROPHARMA21MAR910CE</v>
          </cell>
          <cell r="B13818">
            <v>13179138</v>
          </cell>
          <cell r="C13818">
            <v>44280</v>
          </cell>
        </row>
        <row r="13819">
          <cell r="A13819" t="str">
            <v>AUROPHARMA21MAR910PE</v>
          </cell>
          <cell r="B13819">
            <v>13179394</v>
          </cell>
          <cell r="C13819">
            <v>44280</v>
          </cell>
        </row>
        <row r="13820">
          <cell r="A13820" t="str">
            <v>AUROPHARMA21MAR920CE</v>
          </cell>
          <cell r="B13820">
            <v>13179650</v>
          </cell>
          <cell r="C13820">
            <v>44280</v>
          </cell>
        </row>
        <row r="13821">
          <cell r="A13821" t="str">
            <v>AUROPHARMA21MAR920PE</v>
          </cell>
          <cell r="B13821">
            <v>13179906</v>
          </cell>
          <cell r="C13821">
            <v>44280</v>
          </cell>
        </row>
        <row r="13822">
          <cell r="A13822" t="str">
            <v>AUROPHARMA21MAR930CE</v>
          </cell>
          <cell r="B13822">
            <v>13180162</v>
          </cell>
          <cell r="C13822">
            <v>44280</v>
          </cell>
        </row>
        <row r="13823">
          <cell r="A13823" t="str">
            <v>AUROPHARMA21MAR930PE</v>
          </cell>
          <cell r="B13823">
            <v>13182210</v>
          </cell>
          <cell r="C13823">
            <v>44280</v>
          </cell>
        </row>
        <row r="13824">
          <cell r="A13824" t="str">
            <v>AUROPHARMA21MAR940CE</v>
          </cell>
          <cell r="B13824">
            <v>13182466</v>
          </cell>
          <cell r="C13824">
            <v>44280</v>
          </cell>
        </row>
        <row r="13825">
          <cell r="A13825" t="str">
            <v>AUROPHARMA21MAR940PE</v>
          </cell>
          <cell r="B13825">
            <v>13182722</v>
          </cell>
          <cell r="C13825">
            <v>44280</v>
          </cell>
        </row>
        <row r="13826">
          <cell r="A13826" t="str">
            <v>AUROPHARMA21MAR950CE</v>
          </cell>
          <cell r="B13826">
            <v>13184002</v>
          </cell>
          <cell r="C13826">
            <v>44280</v>
          </cell>
        </row>
        <row r="13827">
          <cell r="A13827" t="str">
            <v>AUROPHARMA21MAR950PE</v>
          </cell>
          <cell r="B13827">
            <v>13184258</v>
          </cell>
          <cell r="C13827">
            <v>44280</v>
          </cell>
        </row>
        <row r="13828">
          <cell r="A13828" t="str">
            <v>AUROPHARMA21MAR960CE</v>
          </cell>
          <cell r="B13828">
            <v>13184514</v>
          </cell>
          <cell r="C13828">
            <v>44280</v>
          </cell>
        </row>
        <row r="13829">
          <cell r="A13829" t="str">
            <v>AUROPHARMA21MAR960PE</v>
          </cell>
          <cell r="B13829">
            <v>13184770</v>
          </cell>
          <cell r="C13829">
            <v>44280</v>
          </cell>
        </row>
        <row r="13830">
          <cell r="A13830" t="str">
            <v>AUROPHARMA21MAR970CE</v>
          </cell>
          <cell r="B13830">
            <v>13185026</v>
          </cell>
          <cell r="C13830">
            <v>44280</v>
          </cell>
        </row>
        <row r="13831">
          <cell r="A13831" t="str">
            <v>AUROPHARMA21MAR970PE</v>
          </cell>
          <cell r="B13831">
            <v>13185282</v>
          </cell>
          <cell r="C13831">
            <v>44280</v>
          </cell>
        </row>
        <row r="13832">
          <cell r="A13832" t="str">
            <v>AUROPHARMA21MAR980CE</v>
          </cell>
          <cell r="B13832">
            <v>13185538</v>
          </cell>
          <cell r="C13832">
            <v>44280</v>
          </cell>
        </row>
        <row r="13833">
          <cell r="A13833" t="str">
            <v>AUROPHARMA21MAR980PE</v>
          </cell>
          <cell r="B13833">
            <v>13185794</v>
          </cell>
          <cell r="C13833">
            <v>44280</v>
          </cell>
        </row>
        <row r="13834">
          <cell r="A13834" t="str">
            <v>AUROPHARMA21MAR990CE</v>
          </cell>
          <cell r="B13834">
            <v>13186050</v>
          </cell>
          <cell r="C13834">
            <v>44280</v>
          </cell>
        </row>
        <row r="13835">
          <cell r="A13835" t="str">
            <v>AUROPHARMA21MAR990PE</v>
          </cell>
          <cell r="B13835">
            <v>13186306</v>
          </cell>
          <cell r="C13835">
            <v>44280</v>
          </cell>
        </row>
        <row r="13836">
          <cell r="A13836" t="str">
            <v>AUROPHARMA21APR1000CE</v>
          </cell>
          <cell r="B13836">
            <v>18206978</v>
          </cell>
          <cell r="C13836">
            <v>44315</v>
          </cell>
        </row>
        <row r="13837">
          <cell r="A13837" t="str">
            <v>AUROPHARMA21APR1000PE</v>
          </cell>
          <cell r="B13837">
            <v>18207234</v>
          </cell>
          <cell r="C13837">
            <v>44315</v>
          </cell>
        </row>
        <row r="13838">
          <cell r="A13838" t="str">
            <v>AUROPHARMA21APR1010CE</v>
          </cell>
          <cell r="B13838">
            <v>18207490</v>
          </cell>
          <cell r="C13838">
            <v>44315</v>
          </cell>
        </row>
        <row r="13839">
          <cell r="A13839" t="str">
            <v>AUROPHARMA21APR1010PE</v>
          </cell>
          <cell r="B13839">
            <v>18207746</v>
          </cell>
          <cell r="C13839">
            <v>44315</v>
          </cell>
        </row>
        <row r="13840">
          <cell r="A13840" t="str">
            <v>AUROPHARMA21APR1020CE</v>
          </cell>
          <cell r="B13840">
            <v>18208002</v>
          </cell>
          <cell r="C13840">
            <v>44315</v>
          </cell>
        </row>
        <row r="13841">
          <cell r="A13841" t="str">
            <v>AUROPHARMA21APR1020PE</v>
          </cell>
          <cell r="B13841">
            <v>18209282</v>
          </cell>
          <cell r="C13841">
            <v>44315</v>
          </cell>
        </row>
        <row r="13842">
          <cell r="A13842" t="str">
            <v>AUROPHARMA21APR1030CE</v>
          </cell>
          <cell r="B13842">
            <v>18209538</v>
          </cell>
          <cell r="C13842">
            <v>44315</v>
          </cell>
        </row>
        <row r="13843">
          <cell r="A13843" t="str">
            <v>AUROPHARMA21APR1030PE</v>
          </cell>
          <cell r="B13843">
            <v>18209794</v>
          </cell>
          <cell r="C13843">
            <v>44315</v>
          </cell>
        </row>
        <row r="13844">
          <cell r="A13844" t="str">
            <v>AUROPHARMA21APR1040CE</v>
          </cell>
          <cell r="B13844">
            <v>18211074</v>
          </cell>
          <cell r="C13844">
            <v>44315</v>
          </cell>
        </row>
        <row r="13845">
          <cell r="A13845" t="str">
            <v>AUROPHARMA21APR1040PE</v>
          </cell>
          <cell r="B13845">
            <v>18211330</v>
          </cell>
          <cell r="C13845">
            <v>44315</v>
          </cell>
        </row>
        <row r="13846">
          <cell r="A13846" t="str">
            <v>AUROPHARMA21APR1050CE</v>
          </cell>
          <cell r="B13846">
            <v>18211586</v>
          </cell>
          <cell r="C13846">
            <v>44315</v>
          </cell>
        </row>
        <row r="13847">
          <cell r="A13847" t="str">
            <v>AUROPHARMA21APR1050PE</v>
          </cell>
          <cell r="B13847">
            <v>18211842</v>
          </cell>
          <cell r="C13847">
            <v>44315</v>
          </cell>
        </row>
        <row r="13848">
          <cell r="A13848" t="str">
            <v>AUROPHARMA21APR1060CE</v>
          </cell>
          <cell r="B13848">
            <v>18212098</v>
          </cell>
          <cell r="C13848">
            <v>44315</v>
          </cell>
        </row>
        <row r="13849">
          <cell r="A13849" t="str">
            <v>AUROPHARMA21APR1060PE</v>
          </cell>
          <cell r="B13849">
            <v>18212354</v>
          </cell>
          <cell r="C13849">
            <v>44315</v>
          </cell>
        </row>
        <row r="13850">
          <cell r="A13850" t="str">
            <v>AUROPHARMA21APR1070CE</v>
          </cell>
          <cell r="B13850">
            <v>18212610</v>
          </cell>
          <cell r="C13850">
            <v>44315</v>
          </cell>
        </row>
        <row r="13851">
          <cell r="A13851" t="str">
            <v>AUROPHARMA21APR1070PE</v>
          </cell>
          <cell r="B13851">
            <v>18212866</v>
          </cell>
          <cell r="C13851">
            <v>44315</v>
          </cell>
        </row>
        <row r="13852">
          <cell r="A13852" t="str">
            <v>AUROPHARMA21APR1080CE</v>
          </cell>
          <cell r="B13852">
            <v>18213122</v>
          </cell>
          <cell r="C13852">
            <v>44315</v>
          </cell>
        </row>
        <row r="13853">
          <cell r="A13853" t="str">
            <v>AUROPHARMA21APR1080PE</v>
          </cell>
          <cell r="B13853">
            <v>18213378</v>
          </cell>
          <cell r="C13853">
            <v>44315</v>
          </cell>
        </row>
        <row r="13854">
          <cell r="A13854" t="str">
            <v>AUROPHARMA21APR1090CE</v>
          </cell>
          <cell r="B13854">
            <v>18213634</v>
          </cell>
          <cell r="C13854">
            <v>44315</v>
          </cell>
        </row>
        <row r="13855">
          <cell r="A13855" t="str">
            <v>AUROPHARMA21APR1090PE</v>
          </cell>
          <cell r="B13855">
            <v>18213890</v>
          </cell>
          <cell r="C13855">
            <v>44315</v>
          </cell>
        </row>
        <row r="13856">
          <cell r="A13856" t="str">
            <v>AUROPHARMA21APR1100CE</v>
          </cell>
          <cell r="B13856">
            <v>18214146</v>
          </cell>
          <cell r="C13856">
            <v>44315</v>
          </cell>
        </row>
        <row r="13857">
          <cell r="A13857" t="str">
            <v>AUROPHARMA21APR1100PE</v>
          </cell>
          <cell r="B13857">
            <v>18215426</v>
          </cell>
          <cell r="C13857">
            <v>44315</v>
          </cell>
        </row>
        <row r="13858">
          <cell r="A13858" t="str">
            <v>AUROPHARMA21APR1110CE</v>
          </cell>
          <cell r="B13858">
            <v>18217218</v>
          </cell>
          <cell r="C13858">
            <v>44315</v>
          </cell>
        </row>
        <row r="13859">
          <cell r="A13859" t="str">
            <v>AUROPHARMA21APR1110PE</v>
          </cell>
          <cell r="B13859">
            <v>18217474</v>
          </cell>
          <cell r="C13859">
            <v>44315</v>
          </cell>
        </row>
        <row r="13860">
          <cell r="A13860" t="str">
            <v>AUROPHARMA21APR1120CE</v>
          </cell>
          <cell r="B13860">
            <v>18217730</v>
          </cell>
          <cell r="C13860">
            <v>44315</v>
          </cell>
        </row>
        <row r="13861">
          <cell r="A13861" t="str">
            <v>AUROPHARMA21APR1120PE</v>
          </cell>
          <cell r="B13861">
            <v>18217986</v>
          </cell>
          <cell r="C13861">
            <v>44315</v>
          </cell>
        </row>
        <row r="13862">
          <cell r="A13862" t="str">
            <v>AUROPHARMA21APR1130CE</v>
          </cell>
          <cell r="B13862">
            <v>18218242</v>
          </cell>
          <cell r="C13862">
            <v>44315</v>
          </cell>
        </row>
        <row r="13863">
          <cell r="A13863" t="str">
            <v>AUROPHARMA21APR1130PE</v>
          </cell>
          <cell r="B13863">
            <v>18218498</v>
          </cell>
          <cell r="C13863">
            <v>44315</v>
          </cell>
        </row>
        <row r="13864">
          <cell r="A13864" t="str">
            <v>AUROPHARMA21APR1140CE</v>
          </cell>
          <cell r="B13864">
            <v>18218754</v>
          </cell>
          <cell r="C13864">
            <v>44315</v>
          </cell>
        </row>
        <row r="13865">
          <cell r="A13865" t="str">
            <v>AUROPHARMA21APR1140PE</v>
          </cell>
          <cell r="B13865">
            <v>18219010</v>
          </cell>
          <cell r="C13865">
            <v>44315</v>
          </cell>
        </row>
        <row r="13866">
          <cell r="A13866" t="str">
            <v>AUROPHARMA21APR1150CE</v>
          </cell>
          <cell r="B13866">
            <v>18219522</v>
          </cell>
          <cell r="C13866">
            <v>44315</v>
          </cell>
        </row>
        <row r="13867">
          <cell r="A13867" t="str">
            <v>AUROPHARMA21APR1150PE</v>
          </cell>
          <cell r="B13867">
            <v>18219778</v>
          </cell>
          <cell r="C13867">
            <v>44315</v>
          </cell>
        </row>
        <row r="13868">
          <cell r="A13868" t="str">
            <v>AUROPHARMA21APR1160CE</v>
          </cell>
          <cell r="B13868">
            <v>18220290</v>
          </cell>
          <cell r="C13868">
            <v>44315</v>
          </cell>
        </row>
        <row r="13869">
          <cell r="A13869" t="str">
            <v>AUROPHARMA21APR1160PE</v>
          </cell>
          <cell r="B13869">
            <v>18220546</v>
          </cell>
          <cell r="C13869">
            <v>44315</v>
          </cell>
        </row>
        <row r="13870">
          <cell r="A13870" t="str">
            <v>AUROPHARMA21APR1170CE</v>
          </cell>
          <cell r="B13870">
            <v>18220802</v>
          </cell>
          <cell r="C13870">
            <v>44315</v>
          </cell>
        </row>
        <row r="13871">
          <cell r="A13871" t="str">
            <v>AUROPHARMA21APR1170PE</v>
          </cell>
          <cell r="B13871">
            <v>18221058</v>
          </cell>
          <cell r="C13871">
            <v>44315</v>
          </cell>
        </row>
        <row r="13872">
          <cell r="A13872" t="str">
            <v>AUROPHARMA21APR1180CE</v>
          </cell>
          <cell r="B13872">
            <v>18224386</v>
          </cell>
          <cell r="C13872">
            <v>44315</v>
          </cell>
        </row>
        <row r="13873">
          <cell r="A13873" t="str">
            <v>AUROPHARMA21APR1180PE</v>
          </cell>
          <cell r="B13873">
            <v>18224642</v>
          </cell>
          <cell r="C13873">
            <v>44315</v>
          </cell>
        </row>
        <row r="13874">
          <cell r="A13874" t="str">
            <v>AUROPHARMA21APR580CE</v>
          </cell>
          <cell r="B13874">
            <v>18140930</v>
          </cell>
          <cell r="C13874">
            <v>44315</v>
          </cell>
        </row>
        <row r="13875">
          <cell r="A13875" t="str">
            <v>AUROPHARMA21APR580PE</v>
          </cell>
          <cell r="B13875">
            <v>18141186</v>
          </cell>
          <cell r="C13875">
            <v>44315</v>
          </cell>
        </row>
        <row r="13876">
          <cell r="A13876" t="str">
            <v>AUROPHARMA21APR590CE</v>
          </cell>
          <cell r="B13876">
            <v>18141442</v>
          </cell>
          <cell r="C13876">
            <v>44315</v>
          </cell>
        </row>
        <row r="13877">
          <cell r="A13877" t="str">
            <v>AUROPHARMA21APR590PE</v>
          </cell>
          <cell r="B13877">
            <v>18141698</v>
          </cell>
          <cell r="C13877">
            <v>44315</v>
          </cell>
        </row>
        <row r="13878">
          <cell r="A13878" t="str">
            <v>AUROPHARMA21APR600CE</v>
          </cell>
          <cell r="B13878">
            <v>18141954</v>
          </cell>
          <cell r="C13878">
            <v>44315</v>
          </cell>
        </row>
        <row r="13879">
          <cell r="A13879" t="str">
            <v>AUROPHARMA21APR600PE</v>
          </cell>
          <cell r="B13879">
            <v>18142210</v>
          </cell>
          <cell r="C13879">
            <v>44315</v>
          </cell>
        </row>
        <row r="13880">
          <cell r="A13880" t="str">
            <v>AUROPHARMA21APR610CE</v>
          </cell>
          <cell r="B13880">
            <v>18142466</v>
          </cell>
          <cell r="C13880">
            <v>44315</v>
          </cell>
        </row>
        <row r="13881">
          <cell r="A13881" t="str">
            <v>AUROPHARMA21APR610PE</v>
          </cell>
          <cell r="B13881">
            <v>18142722</v>
          </cell>
          <cell r="C13881">
            <v>44315</v>
          </cell>
        </row>
        <row r="13882">
          <cell r="A13882" t="str">
            <v>AUROPHARMA21APR620CE</v>
          </cell>
          <cell r="B13882">
            <v>18142978</v>
          </cell>
          <cell r="C13882">
            <v>44315</v>
          </cell>
        </row>
        <row r="13883">
          <cell r="A13883" t="str">
            <v>AUROPHARMA21APR620PE</v>
          </cell>
          <cell r="B13883">
            <v>18143234</v>
          </cell>
          <cell r="C13883">
            <v>44315</v>
          </cell>
        </row>
        <row r="13884">
          <cell r="A13884" t="str">
            <v>AUROPHARMA21APR630CE</v>
          </cell>
          <cell r="B13884">
            <v>18143490</v>
          </cell>
          <cell r="C13884">
            <v>44315</v>
          </cell>
        </row>
        <row r="13885">
          <cell r="A13885" t="str">
            <v>AUROPHARMA21APR630PE</v>
          </cell>
          <cell r="B13885">
            <v>18143746</v>
          </cell>
          <cell r="C13885">
            <v>44315</v>
          </cell>
        </row>
        <row r="13886">
          <cell r="A13886" t="str">
            <v>AUROPHARMA21APR640CE</v>
          </cell>
          <cell r="B13886">
            <v>18144002</v>
          </cell>
          <cell r="C13886">
            <v>44315</v>
          </cell>
        </row>
        <row r="13887">
          <cell r="A13887" t="str">
            <v>AUROPHARMA21APR640PE</v>
          </cell>
          <cell r="B13887">
            <v>18144258</v>
          </cell>
          <cell r="C13887">
            <v>44315</v>
          </cell>
        </row>
        <row r="13888">
          <cell r="A13888" t="str">
            <v>AUROPHARMA21APR650CE</v>
          </cell>
          <cell r="B13888">
            <v>18144514</v>
          </cell>
          <cell r="C13888">
            <v>44315</v>
          </cell>
        </row>
        <row r="13889">
          <cell r="A13889" t="str">
            <v>AUROPHARMA21APR650PE</v>
          </cell>
          <cell r="B13889">
            <v>18144770</v>
          </cell>
          <cell r="C13889">
            <v>44315</v>
          </cell>
        </row>
        <row r="13890">
          <cell r="A13890" t="str">
            <v>AUROPHARMA21APR660CE</v>
          </cell>
          <cell r="B13890">
            <v>18145026</v>
          </cell>
          <cell r="C13890">
            <v>44315</v>
          </cell>
        </row>
        <row r="13891">
          <cell r="A13891" t="str">
            <v>AUROPHARMA21APR660PE</v>
          </cell>
          <cell r="B13891">
            <v>18145282</v>
          </cell>
          <cell r="C13891">
            <v>44315</v>
          </cell>
        </row>
        <row r="13892">
          <cell r="A13892" t="str">
            <v>AUROPHARMA21APR670CE</v>
          </cell>
          <cell r="B13892">
            <v>18145538</v>
          </cell>
          <cell r="C13892">
            <v>44315</v>
          </cell>
        </row>
        <row r="13893">
          <cell r="A13893" t="str">
            <v>AUROPHARMA21APR670PE</v>
          </cell>
          <cell r="B13893">
            <v>18145794</v>
          </cell>
          <cell r="C13893">
            <v>44315</v>
          </cell>
        </row>
        <row r="13894">
          <cell r="A13894" t="str">
            <v>AUROPHARMA21APR680CE</v>
          </cell>
          <cell r="B13894">
            <v>18146050</v>
          </cell>
          <cell r="C13894">
            <v>44315</v>
          </cell>
        </row>
        <row r="13895">
          <cell r="A13895" t="str">
            <v>AUROPHARMA21APR680PE</v>
          </cell>
          <cell r="B13895">
            <v>18146306</v>
          </cell>
          <cell r="C13895">
            <v>44315</v>
          </cell>
        </row>
        <row r="13896">
          <cell r="A13896" t="str">
            <v>AUROPHARMA21APR690CE</v>
          </cell>
          <cell r="B13896">
            <v>18146562</v>
          </cell>
          <cell r="C13896">
            <v>44315</v>
          </cell>
        </row>
        <row r="13897">
          <cell r="A13897" t="str">
            <v>AUROPHARMA21APR690PE</v>
          </cell>
          <cell r="B13897">
            <v>18146818</v>
          </cell>
          <cell r="C13897">
            <v>44315</v>
          </cell>
        </row>
        <row r="13898">
          <cell r="A13898" t="str">
            <v>AUROPHARMA21APR700CE</v>
          </cell>
          <cell r="B13898">
            <v>18147074</v>
          </cell>
          <cell r="C13898">
            <v>44315</v>
          </cell>
        </row>
        <row r="13899">
          <cell r="A13899" t="str">
            <v>AUROPHARMA21APR700PE</v>
          </cell>
          <cell r="B13899">
            <v>18147330</v>
          </cell>
          <cell r="C13899">
            <v>44315</v>
          </cell>
        </row>
        <row r="13900">
          <cell r="A13900" t="str">
            <v>AUROPHARMA21APR710CE</v>
          </cell>
          <cell r="B13900">
            <v>18150146</v>
          </cell>
          <cell r="C13900">
            <v>44315</v>
          </cell>
        </row>
        <row r="13901">
          <cell r="A13901" t="str">
            <v>AUROPHARMA21APR710PE</v>
          </cell>
          <cell r="B13901">
            <v>18150402</v>
          </cell>
          <cell r="C13901">
            <v>44315</v>
          </cell>
        </row>
        <row r="13902">
          <cell r="A13902" t="str">
            <v>AUROPHARMA21APR720CE</v>
          </cell>
          <cell r="B13902">
            <v>18150658</v>
          </cell>
          <cell r="C13902">
            <v>44315</v>
          </cell>
        </row>
        <row r="13903">
          <cell r="A13903" t="str">
            <v>AUROPHARMA21APR720PE</v>
          </cell>
          <cell r="B13903">
            <v>18150914</v>
          </cell>
          <cell r="C13903">
            <v>44315</v>
          </cell>
        </row>
        <row r="13904">
          <cell r="A13904" t="str">
            <v>AUROPHARMA21APR730CE</v>
          </cell>
          <cell r="B13904">
            <v>18151170</v>
          </cell>
          <cell r="C13904">
            <v>44315</v>
          </cell>
        </row>
        <row r="13905">
          <cell r="A13905" t="str">
            <v>AUROPHARMA21APR730PE</v>
          </cell>
          <cell r="B13905">
            <v>18151426</v>
          </cell>
          <cell r="C13905">
            <v>44315</v>
          </cell>
        </row>
        <row r="13906">
          <cell r="A13906" t="str">
            <v>AUROPHARMA21APR740CE</v>
          </cell>
          <cell r="B13906">
            <v>18151682</v>
          </cell>
          <cell r="C13906">
            <v>44315</v>
          </cell>
        </row>
        <row r="13907">
          <cell r="A13907" t="str">
            <v>AUROPHARMA21APR740PE</v>
          </cell>
          <cell r="B13907">
            <v>18151938</v>
          </cell>
          <cell r="C13907">
            <v>44315</v>
          </cell>
        </row>
        <row r="13908">
          <cell r="A13908" t="str">
            <v>AUROPHARMA21APR750CE</v>
          </cell>
          <cell r="B13908">
            <v>18152194</v>
          </cell>
          <cell r="C13908">
            <v>44315</v>
          </cell>
        </row>
        <row r="13909">
          <cell r="A13909" t="str">
            <v>AUROPHARMA21APR750PE</v>
          </cell>
          <cell r="B13909">
            <v>18152450</v>
          </cell>
          <cell r="C13909">
            <v>44315</v>
          </cell>
        </row>
        <row r="13910">
          <cell r="A13910" t="str">
            <v>AUROPHARMA21APR760CE</v>
          </cell>
          <cell r="B13910">
            <v>18152706</v>
          </cell>
          <cell r="C13910">
            <v>44315</v>
          </cell>
        </row>
        <row r="13911">
          <cell r="A13911" t="str">
            <v>AUROPHARMA21APR760PE</v>
          </cell>
          <cell r="B13911">
            <v>18153986</v>
          </cell>
          <cell r="C13911">
            <v>44315</v>
          </cell>
        </row>
        <row r="13912">
          <cell r="A13912" t="str">
            <v>AUROPHARMA21APR770CE</v>
          </cell>
          <cell r="B13912">
            <v>18154242</v>
          </cell>
          <cell r="C13912">
            <v>44315</v>
          </cell>
        </row>
        <row r="13913">
          <cell r="A13913" t="str">
            <v>AUROPHARMA21APR770PE</v>
          </cell>
          <cell r="B13913">
            <v>18154498</v>
          </cell>
          <cell r="C13913">
            <v>44315</v>
          </cell>
        </row>
        <row r="13914">
          <cell r="A13914" t="str">
            <v>AUROPHARMA21APR780CE</v>
          </cell>
          <cell r="B13914">
            <v>18154754</v>
          </cell>
          <cell r="C13914">
            <v>44315</v>
          </cell>
        </row>
        <row r="13915">
          <cell r="A13915" t="str">
            <v>AUROPHARMA21APR780PE</v>
          </cell>
          <cell r="B13915">
            <v>18155522</v>
          </cell>
          <cell r="C13915">
            <v>44315</v>
          </cell>
        </row>
        <row r="13916">
          <cell r="A13916" t="str">
            <v>AUROPHARMA21APR790CE</v>
          </cell>
          <cell r="B13916">
            <v>18155778</v>
          </cell>
          <cell r="C13916">
            <v>44315</v>
          </cell>
        </row>
        <row r="13917">
          <cell r="A13917" t="str">
            <v>AUROPHARMA21APR790PE</v>
          </cell>
          <cell r="B13917">
            <v>18156546</v>
          </cell>
          <cell r="C13917">
            <v>44315</v>
          </cell>
        </row>
        <row r="13918">
          <cell r="A13918" t="str">
            <v>AUROPHARMA21APR800CE</v>
          </cell>
          <cell r="B13918">
            <v>18156802</v>
          </cell>
          <cell r="C13918">
            <v>44315</v>
          </cell>
        </row>
        <row r="13919">
          <cell r="A13919" t="str">
            <v>AUROPHARMA21APR800PE</v>
          </cell>
          <cell r="B13919">
            <v>18157058</v>
          </cell>
          <cell r="C13919">
            <v>44315</v>
          </cell>
        </row>
        <row r="13920">
          <cell r="A13920" t="str">
            <v>AUROPHARMA21APR810CE</v>
          </cell>
          <cell r="B13920">
            <v>18157314</v>
          </cell>
          <cell r="C13920">
            <v>44315</v>
          </cell>
        </row>
        <row r="13921">
          <cell r="A13921" t="str">
            <v>AUROPHARMA21APR810PE</v>
          </cell>
          <cell r="B13921">
            <v>18157570</v>
          </cell>
          <cell r="C13921">
            <v>44315</v>
          </cell>
        </row>
        <row r="13922">
          <cell r="A13922" t="str">
            <v>AUROPHARMA21APR820CE</v>
          </cell>
          <cell r="B13922">
            <v>18157826</v>
          </cell>
          <cell r="C13922">
            <v>44315</v>
          </cell>
        </row>
        <row r="13923">
          <cell r="A13923" t="str">
            <v>AUROPHARMA21APR820PE</v>
          </cell>
          <cell r="B13923">
            <v>18158082</v>
          </cell>
          <cell r="C13923">
            <v>44315</v>
          </cell>
        </row>
        <row r="13924">
          <cell r="A13924" t="str">
            <v>AUROPHARMA21APR830CE</v>
          </cell>
          <cell r="B13924">
            <v>18158338</v>
          </cell>
          <cell r="C13924">
            <v>44315</v>
          </cell>
        </row>
        <row r="13925">
          <cell r="A13925" t="str">
            <v>AUROPHARMA21APR830PE</v>
          </cell>
          <cell r="B13925">
            <v>18158594</v>
          </cell>
          <cell r="C13925">
            <v>44315</v>
          </cell>
        </row>
        <row r="13926">
          <cell r="A13926" t="str">
            <v>AUROPHARMA21APR840CE</v>
          </cell>
          <cell r="B13926">
            <v>18158850</v>
          </cell>
          <cell r="C13926">
            <v>44315</v>
          </cell>
        </row>
        <row r="13927">
          <cell r="A13927" t="str">
            <v>AUROPHARMA21APR840PE</v>
          </cell>
          <cell r="B13927">
            <v>18159106</v>
          </cell>
          <cell r="C13927">
            <v>44315</v>
          </cell>
        </row>
        <row r="13928">
          <cell r="A13928" t="str">
            <v>AUROPHARMA21APR850CE</v>
          </cell>
          <cell r="B13928">
            <v>18159362</v>
          </cell>
          <cell r="C13928">
            <v>44315</v>
          </cell>
        </row>
        <row r="13929">
          <cell r="A13929" t="str">
            <v>AUROPHARMA21APR850PE</v>
          </cell>
          <cell r="B13929">
            <v>18159618</v>
          </cell>
          <cell r="C13929">
            <v>44315</v>
          </cell>
        </row>
        <row r="13930">
          <cell r="A13930" t="str">
            <v>AUROPHARMA21APR860CE</v>
          </cell>
          <cell r="B13930">
            <v>18159874</v>
          </cell>
          <cell r="C13930">
            <v>44315</v>
          </cell>
        </row>
        <row r="13931">
          <cell r="A13931" t="str">
            <v>AUROPHARMA21APR860PE</v>
          </cell>
          <cell r="B13931">
            <v>18161666</v>
          </cell>
          <cell r="C13931">
            <v>44315</v>
          </cell>
        </row>
        <row r="13932">
          <cell r="A13932" t="str">
            <v>AUROPHARMA21APR870CE</v>
          </cell>
          <cell r="B13932">
            <v>18161922</v>
          </cell>
          <cell r="C13932">
            <v>44315</v>
          </cell>
        </row>
        <row r="13933">
          <cell r="A13933" t="str">
            <v>AUROPHARMA21APR870PE</v>
          </cell>
          <cell r="B13933">
            <v>18162178</v>
          </cell>
          <cell r="C13933">
            <v>44315</v>
          </cell>
        </row>
        <row r="13934">
          <cell r="A13934" t="str">
            <v>AUROPHARMA21APR880CE</v>
          </cell>
          <cell r="B13934">
            <v>18162434</v>
          </cell>
          <cell r="C13934">
            <v>44315</v>
          </cell>
        </row>
        <row r="13935">
          <cell r="A13935" t="str">
            <v>AUROPHARMA21APR880PE</v>
          </cell>
          <cell r="B13935">
            <v>18162690</v>
          </cell>
          <cell r="C13935">
            <v>44315</v>
          </cell>
        </row>
        <row r="13936">
          <cell r="A13936" t="str">
            <v>AUROPHARMA21APR890CE</v>
          </cell>
          <cell r="B13936">
            <v>18162946</v>
          </cell>
          <cell r="C13936">
            <v>44315</v>
          </cell>
        </row>
        <row r="13937">
          <cell r="A13937" t="str">
            <v>AUROPHARMA21APR890PE</v>
          </cell>
          <cell r="B13937">
            <v>18163202</v>
          </cell>
          <cell r="C13937">
            <v>44315</v>
          </cell>
        </row>
        <row r="13938">
          <cell r="A13938" t="str">
            <v>AUROPHARMA21APR900CE</v>
          </cell>
          <cell r="B13938">
            <v>18163458</v>
          </cell>
          <cell r="C13938">
            <v>44315</v>
          </cell>
        </row>
        <row r="13939">
          <cell r="A13939" t="str">
            <v>AUROPHARMA21APR900PE</v>
          </cell>
          <cell r="B13939">
            <v>18163714</v>
          </cell>
          <cell r="C13939">
            <v>44315</v>
          </cell>
        </row>
        <row r="13940">
          <cell r="A13940" t="str">
            <v>AUROPHARMA21APR910CE</v>
          </cell>
          <cell r="B13940">
            <v>18163970</v>
          </cell>
          <cell r="C13940">
            <v>44315</v>
          </cell>
        </row>
        <row r="13941">
          <cell r="A13941" t="str">
            <v>AUROPHARMA21APR910PE</v>
          </cell>
          <cell r="B13941">
            <v>18164226</v>
          </cell>
          <cell r="C13941">
            <v>44315</v>
          </cell>
        </row>
        <row r="13942">
          <cell r="A13942" t="str">
            <v>AUROPHARMA21APR920CE</v>
          </cell>
          <cell r="B13942">
            <v>18164482</v>
          </cell>
          <cell r="C13942">
            <v>44315</v>
          </cell>
        </row>
        <row r="13943">
          <cell r="A13943" t="str">
            <v>AUROPHARMA21APR920PE</v>
          </cell>
          <cell r="B13943">
            <v>18164738</v>
          </cell>
          <cell r="C13943">
            <v>44315</v>
          </cell>
        </row>
        <row r="13944">
          <cell r="A13944" t="str">
            <v>AUROPHARMA21APR930CE</v>
          </cell>
          <cell r="B13944">
            <v>18164994</v>
          </cell>
          <cell r="C13944">
            <v>44315</v>
          </cell>
        </row>
        <row r="13945">
          <cell r="A13945" t="str">
            <v>AUROPHARMA21APR930PE</v>
          </cell>
          <cell r="B13945">
            <v>18165250</v>
          </cell>
          <cell r="C13945">
            <v>44315</v>
          </cell>
        </row>
        <row r="13946">
          <cell r="A13946" t="str">
            <v>AUROPHARMA21APR940CE</v>
          </cell>
          <cell r="B13946">
            <v>18165506</v>
          </cell>
          <cell r="C13946">
            <v>44315</v>
          </cell>
        </row>
        <row r="13947">
          <cell r="A13947" t="str">
            <v>AUROPHARMA21APR940PE</v>
          </cell>
          <cell r="B13947">
            <v>18189314</v>
          </cell>
          <cell r="C13947">
            <v>44315</v>
          </cell>
        </row>
        <row r="13948">
          <cell r="A13948" t="str">
            <v>AUROPHARMA21APR950CE</v>
          </cell>
          <cell r="B13948">
            <v>18189570</v>
          </cell>
          <cell r="C13948">
            <v>44315</v>
          </cell>
        </row>
        <row r="13949">
          <cell r="A13949" t="str">
            <v>AUROPHARMA21APR950PE</v>
          </cell>
          <cell r="B13949">
            <v>18201090</v>
          </cell>
          <cell r="C13949">
            <v>44315</v>
          </cell>
        </row>
        <row r="13950">
          <cell r="A13950" t="str">
            <v>AUROPHARMA21APR960CE</v>
          </cell>
          <cell r="B13950">
            <v>18201346</v>
          </cell>
          <cell r="C13950">
            <v>44315</v>
          </cell>
        </row>
        <row r="13951">
          <cell r="A13951" t="str">
            <v>AUROPHARMA21APR960PE</v>
          </cell>
          <cell r="B13951">
            <v>18201602</v>
          </cell>
          <cell r="C13951">
            <v>44315</v>
          </cell>
        </row>
        <row r="13952">
          <cell r="A13952" t="str">
            <v>AUROPHARMA21APR970CE</v>
          </cell>
          <cell r="B13952">
            <v>18201858</v>
          </cell>
          <cell r="C13952">
            <v>44315</v>
          </cell>
        </row>
        <row r="13953">
          <cell r="A13953" t="str">
            <v>AUROPHARMA21APR970PE</v>
          </cell>
          <cell r="B13953">
            <v>18202114</v>
          </cell>
          <cell r="C13953">
            <v>44315</v>
          </cell>
        </row>
        <row r="13954">
          <cell r="A13954" t="str">
            <v>AUROPHARMA21APR980CE</v>
          </cell>
          <cell r="B13954">
            <v>18202370</v>
          </cell>
          <cell r="C13954">
            <v>44315</v>
          </cell>
        </row>
        <row r="13955">
          <cell r="A13955" t="str">
            <v>AUROPHARMA21APR980PE</v>
          </cell>
          <cell r="B13955">
            <v>18202626</v>
          </cell>
          <cell r="C13955">
            <v>44315</v>
          </cell>
        </row>
        <row r="13956">
          <cell r="A13956" t="str">
            <v>AUROPHARMA21APR990CE</v>
          </cell>
          <cell r="B13956">
            <v>18206466</v>
          </cell>
          <cell r="C13956">
            <v>44315</v>
          </cell>
        </row>
        <row r="13957">
          <cell r="A13957" t="str">
            <v>AUROPHARMA21APR990PE</v>
          </cell>
          <cell r="B13957">
            <v>18206722</v>
          </cell>
          <cell r="C13957">
            <v>44315</v>
          </cell>
        </row>
        <row r="13958">
          <cell r="A13958" t="str">
            <v>AXISBANK21FEB430CE</v>
          </cell>
          <cell r="B13958">
            <v>18368258</v>
          </cell>
          <cell r="C13958">
            <v>44252</v>
          </cell>
        </row>
        <row r="13959">
          <cell r="A13959" t="str">
            <v>AXISBANK21FEB430PE</v>
          </cell>
          <cell r="B13959">
            <v>18368514</v>
          </cell>
          <cell r="C13959">
            <v>44252</v>
          </cell>
        </row>
        <row r="13960">
          <cell r="A13960" t="str">
            <v>AXISBANK21FEB440CE</v>
          </cell>
          <cell r="B13960">
            <v>18368770</v>
          </cell>
          <cell r="C13960">
            <v>44252</v>
          </cell>
        </row>
        <row r="13961">
          <cell r="A13961" t="str">
            <v>AXISBANK21FEB440PE</v>
          </cell>
          <cell r="B13961">
            <v>18370050</v>
          </cell>
          <cell r="C13961">
            <v>44252</v>
          </cell>
        </row>
        <row r="13962">
          <cell r="A13962" t="str">
            <v>AXISBANK21FEB450CE</v>
          </cell>
          <cell r="B13962">
            <v>18370306</v>
          </cell>
          <cell r="C13962">
            <v>44252</v>
          </cell>
        </row>
        <row r="13963">
          <cell r="A13963" t="str">
            <v>AXISBANK21FEB450PE</v>
          </cell>
          <cell r="B13963">
            <v>18370562</v>
          </cell>
          <cell r="C13963">
            <v>44252</v>
          </cell>
        </row>
        <row r="13964">
          <cell r="A13964" t="str">
            <v>AXISBANK21FEB460CE</v>
          </cell>
          <cell r="B13964">
            <v>18370818</v>
          </cell>
          <cell r="C13964">
            <v>44252</v>
          </cell>
        </row>
        <row r="13965">
          <cell r="A13965" t="str">
            <v>AXISBANK21FEB460PE</v>
          </cell>
          <cell r="B13965">
            <v>18371074</v>
          </cell>
          <cell r="C13965">
            <v>44252</v>
          </cell>
        </row>
        <row r="13966">
          <cell r="A13966" t="str">
            <v>AXISBANK21FEB470CE</v>
          </cell>
          <cell r="B13966">
            <v>18371330</v>
          </cell>
          <cell r="C13966">
            <v>44252</v>
          </cell>
        </row>
        <row r="13967">
          <cell r="A13967" t="str">
            <v>AXISBANK21FEB470PE</v>
          </cell>
          <cell r="B13967">
            <v>18371586</v>
          </cell>
          <cell r="C13967">
            <v>44252</v>
          </cell>
        </row>
        <row r="13968">
          <cell r="A13968" t="str">
            <v>AXISBANK21FEB480CE</v>
          </cell>
          <cell r="B13968">
            <v>18371842</v>
          </cell>
          <cell r="C13968">
            <v>44252</v>
          </cell>
        </row>
        <row r="13969">
          <cell r="A13969" t="str">
            <v>AXISBANK21FEB480PE</v>
          </cell>
          <cell r="B13969">
            <v>18372098</v>
          </cell>
          <cell r="C13969">
            <v>44252</v>
          </cell>
        </row>
        <row r="13970">
          <cell r="A13970" t="str">
            <v>AXISBANK21FEB490CE</v>
          </cell>
          <cell r="B13970">
            <v>18372354</v>
          </cell>
          <cell r="C13970">
            <v>44252</v>
          </cell>
        </row>
        <row r="13971">
          <cell r="A13971" t="str">
            <v>AXISBANK21FEB490PE</v>
          </cell>
          <cell r="B13971">
            <v>18381314</v>
          </cell>
          <cell r="C13971">
            <v>44252</v>
          </cell>
        </row>
        <row r="13972">
          <cell r="A13972" t="str">
            <v>AXISBANK21FEB500CE</v>
          </cell>
          <cell r="B13972">
            <v>18381570</v>
          </cell>
          <cell r="C13972">
            <v>44252</v>
          </cell>
        </row>
        <row r="13973">
          <cell r="A13973" t="str">
            <v>AXISBANK21FEB500PE</v>
          </cell>
          <cell r="B13973">
            <v>18381826</v>
          </cell>
          <cell r="C13973">
            <v>44252</v>
          </cell>
        </row>
        <row r="13974">
          <cell r="A13974" t="str">
            <v>AXISBANK21FEB510CE</v>
          </cell>
          <cell r="B13974">
            <v>18382082</v>
          </cell>
          <cell r="C13974">
            <v>44252</v>
          </cell>
        </row>
        <row r="13975">
          <cell r="A13975" t="str">
            <v>AXISBANK21FEB510PE</v>
          </cell>
          <cell r="B13975">
            <v>18382338</v>
          </cell>
          <cell r="C13975">
            <v>44252</v>
          </cell>
        </row>
        <row r="13976">
          <cell r="A13976" t="str">
            <v>AXISBANK21FEB520CE</v>
          </cell>
          <cell r="B13976">
            <v>18382594</v>
          </cell>
          <cell r="C13976">
            <v>44252</v>
          </cell>
        </row>
        <row r="13977">
          <cell r="A13977" t="str">
            <v>AXISBANK21FEB520PE</v>
          </cell>
          <cell r="B13977">
            <v>18389250</v>
          </cell>
          <cell r="C13977">
            <v>44252</v>
          </cell>
        </row>
        <row r="13978">
          <cell r="A13978" t="str">
            <v>AXISBANK21FEB530CE</v>
          </cell>
          <cell r="B13978">
            <v>18416130</v>
          </cell>
          <cell r="C13978">
            <v>44252</v>
          </cell>
        </row>
        <row r="13979">
          <cell r="A13979" t="str">
            <v>AXISBANK21FEB530PE</v>
          </cell>
          <cell r="B13979">
            <v>18416386</v>
          </cell>
          <cell r="C13979">
            <v>44252</v>
          </cell>
        </row>
        <row r="13980">
          <cell r="A13980" t="str">
            <v>AXISBANK21FEB540CE</v>
          </cell>
          <cell r="B13980">
            <v>18416642</v>
          </cell>
          <cell r="C13980">
            <v>44252</v>
          </cell>
        </row>
        <row r="13981">
          <cell r="A13981" t="str">
            <v>AXISBANK21FEB540PE</v>
          </cell>
          <cell r="B13981">
            <v>18416898</v>
          </cell>
          <cell r="C13981">
            <v>44252</v>
          </cell>
        </row>
        <row r="13982">
          <cell r="A13982" t="str">
            <v>AXISBANK21FEB550CE</v>
          </cell>
          <cell r="B13982">
            <v>18417154</v>
          </cell>
          <cell r="C13982">
            <v>44252</v>
          </cell>
        </row>
        <row r="13983">
          <cell r="A13983" t="str">
            <v>AXISBANK21FEB550PE</v>
          </cell>
          <cell r="B13983">
            <v>18417410</v>
          </cell>
          <cell r="C13983">
            <v>44252</v>
          </cell>
        </row>
        <row r="13984">
          <cell r="A13984" t="str">
            <v>AXISBANK21FEB560CE</v>
          </cell>
          <cell r="B13984">
            <v>18417666</v>
          </cell>
          <cell r="C13984">
            <v>44252</v>
          </cell>
        </row>
        <row r="13985">
          <cell r="A13985" t="str">
            <v>AXISBANK21FEB560PE</v>
          </cell>
          <cell r="B13985">
            <v>18417922</v>
          </cell>
          <cell r="C13985">
            <v>44252</v>
          </cell>
        </row>
        <row r="13986">
          <cell r="A13986" t="str">
            <v>AXISBANK21FEB570CE</v>
          </cell>
          <cell r="B13986">
            <v>18418178</v>
          </cell>
          <cell r="C13986">
            <v>44252</v>
          </cell>
        </row>
        <row r="13987">
          <cell r="A13987" t="str">
            <v>AXISBANK21FEB570PE</v>
          </cell>
          <cell r="B13987">
            <v>18421250</v>
          </cell>
          <cell r="C13987">
            <v>44252</v>
          </cell>
        </row>
        <row r="13988">
          <cell r="A13988" t="str">
            <v>AXISBANK21FEB580CE</v>
          </cell>
          <cell r="B13988">
            <v>18434050</v>
          </cell>
          <cell r="C13988">
            <v>44252</v>
          </cell>
        </row>
        <row r="13989">
          <cell r="A13989" t="str">
            <v>AXISBANK21FEB580PE</v>
          </cell>
          <cell r="B13989">
            <v>18434306</v>
          </cell>
          <cell r="C13989">
            <v>44252</v>
          </cell>
        </row>
        <row r="13990">
          <cell r="A13990" t="str">
            <v>AXISBANK21FEB590CE</v>
          </cell>
          <cell r="B13990">
            <v>18434562</v>
          </cell>
          <cell r="C13990">
            <v>44252</v>
          </cell>
        </row>
        <row r="13991">
          <cell r="A13991" t="str">
            <v>AXISBANK21FEB590PE</v>
          </cell>
          <cell r="B13991">
            <v>18434818</v>
          </cell>
          <cell r="C13991">
            <v>44252</v>
          </cell>
        </row>
        <row r="13992">
          <cell r="A13992" t="str">
            <v>AXISBANK21FEB600CE</v>
          </cell>
          <cell r="B13992">
            <v>18435074</v>
          </cell>
          <cell r="C13992">
            <v>44252</v>
          </cell>
        </row>
        <row r="13993">
          <cell r="A13993" t="str">
            <v>AXISBANK21FEB600PE</v>
          </cell>
          <cell r="B13993">
            <v>18437122</v>
          </cell>
          <cell r="C13993">
            <v>44252</v>
          </cell>
        </row>
        <row r="13994">
          <cell r="A13994" t="str">
            <v>AXISBANK21FEB610CE</v>
          </cell>
          <cell r="B13994">
            <v>18437378</v>
          </cell>
          <cell r="C13994">
            <v>44252</v>
          </cell>
        </row>
        <row r="13995">
          <cell r="A13995" t="str">
            <v>AXISBANK21FEB610PE</v>
          </cell>
          <cell r="B13995">
            <v>18439170</v>
          </cell>
          <cell r="C13995">
            <v>44252</v>
          </cell>
        </row>
        <row r="13996">
          <cell r="A13996" t="str">
            <v>AXISBANK21FEB620CE</v>
          </cell>
          <cell r="B13996">
            <v>18439426</v>
          </cell>
          <cell r="C13996">
            <v>44252</v>
          </cell>
        </row>
        <row r="13997">
          <cell r="A13997" t="str">
            <v>AXISBANK21FEB620PE</v>
          </cell>
          <cell r="B13997">
            <v>18439682</v>
          </cell>
          <cell r="C13997">
            <v>44252</v>
          </cell>
        </row>
        <row r="13998">
          <cell r="A13998" t="str">
            <v>AXISBANK21FEB630CE</v>
          </cell>
          <cell r="B13998">
            <v>18439938</v>
          </cell>
          <cell r="C13998">
            <v>44252</v>
          </cell>
        </row>
        <row r="13999">
          <cell r="A13999" t="str">
            <v>AXISBANK21FEB630PE</v>
          </cell>
          <cell r="B13999">
            <v>18440194</v>
          </cell>
          <cell r="C13999">
            <v>44252</v>
          </cell>
        </row>
        <row r="14000">
          <cell r="A14000" t="str">
            <v>AXISBANK21FEB640CE</v>
          </cell>
          <cell r="B14000">
            <v>18440450</v>
          </cell>
          <cell r="C14000">
            <v>44252</v>
          </cell>
        </row>
        <row r="14001">
          <cell r="A14001" t="str">
            <v>AXISBANK21FEB640PE</v>
          </cell>
          <cell r="B14001">
            <v>18440706</v>
          </cell>
          <cell r="C14001">
            <v>44252</v>
          </cell>
        </row>
        <row r="14002">
          <cell r="A14002" t="str">
            <v>AXISBANK21FEB650CE</v>
          </cell>
          <cell r="B14002">
            <v>18440962</v>
          </cell>
          <cell r="C14002">
            <v>44252</v>
          </cell>
        </row>
        <row r="14003">
          <cell r="A14003" t="str">
            <v>AXISBANK21FEB650PE</v>
          </cell>
          <cell r="B14003">
            <v>18441218</v>
          </cell>
          <cell r="C14003">
            <v>44252</v>
          </cell>
        </row>
        <row r="14004">
          <cell r="A14004" t="str">
            <v>AXISBANK21FEB660CE</v>
          </cell>
          <cell r="B14004">
            <v>18441474</v>
          </cell>
          <cell r="C14004">
            <v>44252</v>
          </cell>
        </row>
        <row r="14005">
          <cell r="A14005" t="str">
            <v>AXISBANK21FEB660PE</v>
          </cell>
          <cell r="B14005">
            <v>18441730</v>
          </cell>
          <cell r="C14005">
            <v>44252</v>
          </cell>
        </row>
        <row r="14006">
          <cell r="A14006" t="str">
            <v>AXISBANK21FEB670CE</v>
          </cell>
          <cell r="B14006">
            <v>18441986</v>
          </cell>
          <cell r="C14006">
            <v>44252</v>
          </cell>
        </row>
        <row r="14007">
          <cell r="A14007" t="str">
            <v>AXISBANK21FEB670PE</v>
          </cell>
          <cell r="B14007">
            <v>18442754</v>
          </cell>
          <cell r="C14007">
            <v>44252</v>
          </cell>
        </row>
        <row r="14008">
          <cell r="A14008" t="str">
            <v>AXISBANK21FEB680CE</v>
          </cell>
          <cell r="B14008">
            <v>18443010</v>
          </cell>
          <cell r="C14008">
            <v>44252</v>
          </cell>
        </row>
        <row r="14009">
          <cell r="A14009" t="str">
            <v>AXISBANK21FEB680PE</v>
          </cell>
          <cell r="B14009">
            <v>18443266</v>
          </cell>
          <cell r="C14009">
            <v>44252</v>
          </cell>
        </row>
        <row r="14010">
          <cell r="A14010" t="str">
            <v>AXISBANK21FEB690CE</v>
          </cell>
          <cell r="B14010">
            <v>18443522</v>
          </cell>
          <cell r="C14010">
            <v>44252</v>
          </cell>
        </row>
        <row r="14011">
          <cell r="A14011" t="str">
            <v>AXISBANK21FEB690PE</v>
          </cell>
          <cell r="B14011">
            <v>18443778</v>
          </cell>
          <cell r="C14011">
            <v>44252</v>
          </cell>
        </row>
        <row r="14012">
          <cell r="A14012" t="str">
            <v>AXISBANK21FEB700CE</v>
          </cell>
          <cell r="B14012">
            <v>18444034</v>
          </cell>
          <cell r="C14012">
            <v>44252</v>
          </cell>
        </row>
        <row r="14013">
          <cell r="A14013" t="str">
            <v>AXISBANK21FEB700PE</v>
          </cell>
          <cell r="B14013">
            <v>18445314</v>
          </cell>
          <cell r="C14013">
            <v>44252</v>
          </cell>
        </row>
        <row r="14014">
          <cell r="A14014" t="str">
            <v>AXISBANK21FEB710CE</v>
          </cell>
          <cell r="B14014">
            <v>18445570</v>
          </cell>
          <cell r="C14014">
            <v>44252</v>
          </cell>
        </row>
        <row r="14015">
          <cell r="A14015" t="str">
            <v>AXISBANK21FEB710PE</v>
          </cell>
          <cell r="B14015">
            <v>18445826</v>
          </cell>
          <cell r="C14015">
            <v>44252</v>
          </cell>
        </row>
        <row r="14016">
          <cell r="A14016" t="str">
            <v>AXISBANK21FEB720CE</v>
          </cell>
          <cell r="B14016">
            <v>18446082</v>
          </cell>
          <cell r="C14016">
            <v>44252</v>
          </cell>
        </row>
        <row r="14017">
          <cell r="A14017" t="str">
            <v>AXISBANK21FEB720PE</v>
          </cell>
          <cell r="B14017">
            <v>18446338</v>
          </cell>
          <cell r="C14017">
            <v>44252</v>
          </cell>
        </row>
        <row r="14018">
          <cell r="A14018" t="str">
            <v>AXISBANK21FEB730CE</v>
          </cell>
          <cell r="B14018">
            <v>18446594</v>
          </cell>
          <cell r="C14018">
            <v>44252</v>
          </cell>
        </row>
        <row r="14019">
          <cell r="A14019" t="str">
            <v>AXISBANK21FEB730PE</v>
          </cell>
          <cell r="B14019">
            <v>18446850</v>
          </cell>
          <cell r="C14019">
            <v>44252</v>
          </cell>
        </row>
        <row r="14020">
          <cell r="A14020" t="str">
            <v>AXISBANK21FEB740CE</v>
          </cell>
          <cell r="B14020">
            <v>18447106</v>
          </cell>
          <cell r="C14020">
            <v>44252</v>
          </cell>
        </row>
        <row r="14021">
          <cell r="A14021" t="str">
            <v>AXISBANK21FEB740PE</v>
          </cell>
          <cell r="B14021">
            <v>18451458</v>
          </cell>
          <cell r="C14021">
            <v>44252</v>
          </cell>
        </row>
        <row r="14022">
          <cell r="A14022" t="str">
            <v>AXISBANK21FEB750CE</v>
          </cell>
          <cell r="B14022">
            <v>18451714</v>
          </cell>
          <cell r="C14022">
            <v>44252</v>
          </cell>
        </row>
        <row r="14023">
          <cell r="A14023" t="str">
            <v>AXISBANK21FEB750PE</v>
          </cell>
          <cell r="B14023">
            <v>18451970</v>
          </cell>
          <cell r="C14023">
            <v>44252</v>
          </cell>
        </row>
        <row r="14024">
          <cell r="A14024" t="str">
            <v>AXISBANK21FEB760CE</v>
          </cell>
          <cell r="B14024">
            <v>18452226</v>
          </cell>
          <cell r="C14024">
            <v>44252</v>
          </cell>
        </row>
        <row r="14025">
          <cell r="A14025" t="str">
            <v>AXISBANK21FEB760PE</v>
          </cell>
          <cell r="B14025">
            <v>18452482</v>
          </cell>
          <cell r="C14025">
            <v>44252</v>
          </cell>
        </row>
        <row r="14026">
          <cell r="A14026" t="str">
            <v>AXISBANK21FEB770CE</v>
          </cell>
          <cell r="B14026">
            <v>18452738</v>
          </cell>
          <cell r="C14026">
            <v>44252</v>
          </cell>
        </row>
        <row r="14027">
          <cell r="A14027" t="str">
            <v>AXISBANK21FEB770PE</v>
          </cell>
          <cell r="B14027">
            <v>18452994</v>
          </cell>
          <cell r="C14027">
            <v>44252</v>
          </cell>
        </row>
        <row r="14028">
          <cell r="A14028" t="str">
            <v>AXISBANK21FEB780CE</v>
          </cell>
          <cell r="B14028">
            <v>18453250</v>
          </cell>
          <cell r="C14028">
            <v>44252</v>
          </cell>
        </row>
        <row r="14029">
          <cell r="A14029" t="str">
            <v>AXISBANK21FEB780PE</v>
          </cell>
          <cell r="B14029">
            <v>18453506</v>
          </cell>
          <cell r="C14029">
            <v>44252</v>
          </cell>
        </row>
        <row r="14030">
          <cell r="A14030" t="str">
            <v>AXISBANK21FEB790CE</v>
          </cell>
          <cell r="B14030">
            <v>18453762</v>
          </cell>
          <cell r="C14030">
            <v>44252</v>
          </cell>
        </row>
        <row r="14031">
          <cell r="A14031" t="str">
            <v>AXISBANK21FEB790PE</v>
          </cell>
          <cell r="B14031">
            <v>18454018</v>
          </cell>
          <cell r="C14031">
            <v>44252</v>
          </cell>
        </row>
        <row r="14032">
          <cell r="A14032" t="str">
            <v>AXISBANK21FEB800CE</v>
          </cell>
          <cell r="B14032">
            <v>10740482</v>
          </cell>
          <cell r="C14032">
            <v>44252</v>
          </cell>
        </row>
        <row r="14033">
          <cell r="A14033" t="str">
            <v>AXISBANK21FEB800PE</v>
          </cell>
          <cell r="B14033">
            <v>10740738</v>
          </cell>
          <cell r="C14033">
            <v>44252</v>
          </cell>
        </row>
        <row r="14034">
          <cell r="A14034" t="str">
            <v>AXISBANK21FEB810CE</v>
          </cell>
          <cell r="B14034">
            <v>11320322</v>
          </cell>
          <cell r="C14034">
            <v>44252</v>
          </cell>
        </row>
        <row r="14035">
          <cell r="A14035" t="str">
            <v>AXISBANK21FEB810PE</v>
          </cell>
          <cell r="B14035">
            <v>11320578</v>
          </cell>
          <cell r="C14035">
            <v>44252</v>
          </cell>
        </row>
        <row r="14036">
          <cell r="A14036" t="str">
            <v>AXISBANK21FEB820CE</v>
          </cell>
          <cell r="B14036">
            <v>13212162</v>
          </cell>
          <cell r="C14036">
            <v>44252</v>
          </cell>
        </row>
        <row r="14037">
          <cell r="A14037" t="str">
            <v>AXISBANK21FEB820PE</v>
          </cell>
          <cell r="B14037">
            <v>13212418</v>
          </cell>
          <cell r="C14037">
            <v>44252</v>
          </cell>
        </row>
        <row r="14038">
          <cell r="A14038" t="str">
            <v>AXISBANK21FEB830CE</v>
          </cell>
          <cell r="B14038">
            <v>13212674</v>
          </cell>
          <cell r="C14038">
            <v>44252</v>
          </cell>
        </row>
        <row r="14039">
          <cell r="A14039" t="str">
            <v>AXISBANK21FEB830PE</v>
          </cell>
          <cell r="B14039">
            <v>13213186</v>
          </cell>
          <cell r="C14039">
            <v>44252</v>
          </cell>
        </row>
        <row r="14040">
          <cell r="A14040" t="str">
            <v>AXISBANK21FEB840CE</v>
          </cell>
          <cell r="B14040">
            <v>13213442</v>
          </cell>
          <cell r="C14040">
            <v>44252</v>
          </cell>
        </row>
        <row r="14041">
          <cell r="A14041" t="str">
            <v>AXISBANK21FEB840PE</v>
          </cell>
          <cell r="B14041">
            <v>13213698</v>
          </cell>
          <cell r="C14041">
            <v>44252</v>
          </cell>
        </row>
        <row r="14042">
          <cell r="A14042" t="str">
            <v>AXISBANK21FEB850CE</v>
          </cell>
          <cell r="B14042">
            <v>13213954</v>
          </cell>
          <cell r="C14042">
            <v>44252</v>
          </cell>
        </row>
        <row r="14043">
          <cell r="A14043" t="str">
            <v>AXISBANK21FEB850PE</v>
          </cell>
          <cell r="B14043">
            <v>13214210</v>
          </cell>
          <cell r="C14043">
            <v>44252</v>
          </cell>
        </row>
        <row r="14044">
          <cell r="A14044" t="str">
            <v>AXISBANK21FEB860CE</v>
          </cell>
          <cell r="B14044">
            <v>13214466</v>
          </cell>
          <cell r="C14044">
            <v>44252</v>
          </cell>
        </row>
        <row r="14045">
          <cell r="A14045" t="str">
            <v>AXISBANK21FEB860PE</v>
          </cell>
          <cell r="B14045">
            <v>13214722</v>
          </cell>
          <cell r="C14045">
            <v>44252</v>
          </cell>
        </row>
        <row r="14046">
          <cell r="A14046" t="str">
            <v>AXISBANK21FEB870CE</v>
          </cell>
          <cell r="B14046">
            <v>13214978</v>
          </cell>
          <cell r="C14046">
            <v>44252</v>
          </cell>
        </row>
        <row r="14047">
          <cell r="A14047" t="str">
            <v>AXISBANK21FEB870PE</v>
          </cell>
          <cell r="B14047">
            <v>13215234</v>
          </cell>
          <cell r="C14047">
            <v>44252</v>
          </cell>
        </row>
        <row r="14048">
          <cell r="A14048" t="str">
            <v>AXISBANK21FEB880CE</v>
          </cell>
          <cell r="B14048">
            <v>13215746</v>
          </cell>
          <cell r="C14048">
            <v>44252</v>
          </cell>
        </row>
        <row r="14049">
          <cell r="A14049" t="str">
            <v>AXISBANK21FEB880PE</v>
          </cell>
          <cell r="B14049">
            <v>13216002</v>
          </cell>
          <cell r="C14049">
            <v>44252</v>
          </cell>
        </row>
        <row r="14050">
          <cell r="A14050" t="str">
            <v>AXISBANK21FEB890CE</v>
          </cell>
          <cell r="B14050">
            <v>9971458</v>
          </cell>
          <cell r="C14050">
            <v>44252</v>
          </cell>
        </row>
        <row r="14051">
          <cell r="A14051" t="str">
            <v>AXISBANK21FEB890PE</v>
          </cell>
          <cell r="B14051">
            <v>9973762</v>
          </cell>
          <cell r="C14051">
            <v>44252</v>
          </cell>
        </row>
        <row r="14052">
          <cell r="A14052" t="str">
            <v>AXISBANK21FEB900CE</v>
          </cell>
          <cell r="B14052">
            <v>9974018</v>
          </cell>
          <cell r="C14052">
            <v>44252</v>
          </cell>
        </row>
        <row r="14053">
          <cell r="A14053" t="str">
            <v>AXISBANK21FEB900PE</v>
          </cell>
          <cell r="B14053">
            <v>9974274</v>
          </cell>
          <cell r="C14053">
            <v>44252</v>
          </cell>
        </row>
        <row r="14054">
          <cell r="A14054" t="str">
            <v>AXISBANK21FEB910CE</v>
          </cell>
          <cell r="B14054">
            <v>9974530</v>
          </cell>
          <cell r="C14054">
            <v>44252</v>
          </cell>
        </row>
        <row r="14055">
          <cell r="A14055" t="str">
            <v>AXISBANK21FEB910PE</v>
          </cell>
          <cell r="B14055">
            <v>9974786</v>
          </cell>
          <cell r="C14055">
            <v>44252</v>
          </cell>
        </row>
        <row r="14056">
          <cell r="A14056" t="str">
            <v>AXISBANK21FEB920CE</v>
          </cell>
          <cell r="B14056">
            <v>9975042</v>
          </cell>
          <cell r="C14056">
            <v>44252</v>
          </cell>
        </row>
        <row r="14057">
          <cell r="A14057" t="str">
            <v>AXISBANK21FEB920PE</v>
          </cell>
          <cell r="B14057">
            <v>9975298</v>
          </cell>
          <cell r="C14057">
            <v>44252</v>
          </cell>
        </row>
        <row r="14058">
          <cell r="A14058" t="str">
            <v>AXISBANK21MAR430CE</v>
          </cell>
          <cell r="B14058">
            <v>13223426</v>
          </cell>
          <cell r="C14058">
            <v>44280</v>
          </cell>
        </row>
        <row r="14059">
          <cell r="A14059" t="str">
            <v>AXISBANK21MAR430PE</v>
          </cell>
          <cell r="B14059">
            <v>13223682</v>
          </cell>
          <cell r="C14059">
            <v>44280</v>
          </cell>
        </row>
        <row r="14060">
          <cell r="A14060" t="str">
            <v>AXISBANK21MAR440CE</v>
          </cell>
          <cell r="B14060">
            <v>13224706</v>
          </cell>
          <cell r="C14060">
            <v>44280</v>
          </cell>
        </row>
        <row r="14061">
          <cell r="A14061" t="str">
            <v>AXISBANK21MAR440PE</v>
          </cell>
          <cell r="B14061">
            <v>13224962</v>
          </cell>
          <cell r="C14061">
            <v>44280</v>
          </cell>
        </row>
        <row r="14062">
          <cell r="A14062" t="str">
            <v>AXISBANK21MAR450CE</v>
          </cell>
          <cell r="B14062">
            <v>13225218</v>
          </cell>
          <cell r="C14062">
            <v>44280</v>
          </cell>
        </row>
        <row r="14063">
          <cell r="A14063" t="str">
            <v>AXISBANK21MAR450PE</v>
          </cell>
          <cell r="B14063">
            <v>13225474</v>
          </cell>
          <cell r="C14063">
            <v>44280</v>
          </cell>
        </row>
        <row r="14064">
          <cell r="A14064" t="str">
            <v>AXISBANK21MAR460CE</v>
          </cell>
          <cell r="B14064">
            <v>13225730</v>
          </cell>
          <cell r="C14064">
            <v>44280</v>
          </cell>
        </row>
        <row r="14065">
          <cell r="A14065" t="str">
            <v>AXISBANK21MAR460PE</v>
          </cell>
          <cell r="B14065">
            <v>13225986</v>
          </cell>
          <cell r="C14065">
            <v>44280</v>
          </cell>
        </row>
        <row r="14066">
          <cell r="A14066" t="str">
            <v>AXISBANK21MAR470CE</v>
          </cell>
          <cell r="B14066">
            <v>13226242</v>
          </cell>
          <cell r="C14066">
            <v>44280</v>
          </cell>
        </row>
        <row r="14067">
          <cell r="A14067" t="str">
            <v>AXISBANK21MAR470PE</v>
          </cell>
          <cell r="B14067">
            <v>13226498</v>
          </cell>
          <cell r="C14067">
            <v>44280</v>
          </cell>
        </row>
        <row r="14068">
          <cell r="A14068" t="str">
            <v>AXISBANK21MAR480CE</v>
          </cell>
          <cell r="B14068">
            <v>13226754</v>
          </cell>
          <cell r="C14068">
            <v>44280</v>
          </cell>
        </row>
        <row r="14069">
          <cell r="A14069" t="str">
            <v>AXISBANK21MAR480PE</v>
          </cell>
          <cell r="B14069">
            <v>13227010</v>
          </cell>
          <cell r="C14069">
            <v>44280</v>
          </cell>
        </row>
        <row r="14070">
          <cell r="A14070" t="str">
            <v>AXISBANK21MAR490CE</v>
          </cell>
          <cell r="B14070">
            <v>13227266</v>
          </cell>
          <cell r="C14070">
            <v>44280</v>
          </cell>
        </row>
        <row r="14071">
          <cell r="A14071" t="str">
            <v>AXISBANK21MAR490PE</v>
          </cell>
          <cell r="B14071">
            <v>13227522</v>
          </cell>
          <cell r="C14071">
            <v>44280</v>
          </cell>
        </row>
        <row r="14072">
          <cell r="A14072" t="str">
            <v>AXISBANK21MAR500CE</v>
          </cell>
          <cell r="B14072">
            <v>13227778</v>
          </cell>
          <cell r="C14072">
            <v>44280</v>
          </cell>
        </row>
        <row r="14073">
          <cell r="A14073" t="str">
            <v>AXISBANK21MAR500PE</v>
          </cell>
          <cell r="B14073">
            <v>13228034</v>
          </cell>
          <cell r="C14073">
            <v>44280</v>
          </cell>
        </row>
        <row r="14074">
          <cell r="A14074" t="str">
            <v>AXISBANK21MAR510CE</v>
          </cell>
          <cell r="B14074">
            <v>13228290</v>
          </cell>
          <cell r="C14074">
            <v>44280</v>
          </cell>
        </row>
        <row r="14075">
          <cell r="A14075" t="str">
            <v>AXISBANK21MAR510PE</v>
          </cell>
          <cell r="B14075">
            <v>13228546</v>
          </cell>
          <cell r="C14075">
            <v>44280</v>
          </cell>
        </row>
        <row r="14076">
          <cell r="A14076" t="str">
            <v>AXISBANK21MAR520CE</v>
          </cell>
          <cell r="B14076">
            <v>13228802</v>
          </cell>
          <cell r="C14076">
            <v>44280</v>
          </cell>
        </row>
        <row r="14077">
          <cell r="A14077" t="str">
            <v>AXISBANK21MAR520PE</v>
          </cell>
          <cell r="B14077">
            <v>13229058</v>
          </cell>
          <cell r="C14077">
            <v>44280</v>
          </cell>
        </row>
        <row r="14078">
          <cell r="A14078" t="str">
            <v>AXISBANK21MAR530CE</v>
          </cell>
          <cell r="B14078">
            <v>13229314</v>
          </cell>
          <cell r="C14078">
            <v>44280</v>
          </cell>
        </row>
        <row r="14079">
          <cell r="A14079" t="str">
            <v>AXISBANK21MAR530PE</v>
          </cell>
          <cell r="B14079">
            <v>13229570</v>
          </cell>
          <cell r="C14079">
            <v>44280</v>
          </cell>
        </row>
        <row r="14080">
          <cell r="A14080" t="str">
            <v>AXISBANK21MAR540CE</v>
          </cell>
          <cell r="B14080">
            <v>13229826</v>
          </cell>
          <cell r="C14080">
            <v>44280</v>
          </cell>
        </row>
        <row r="14081">
          <cell r="A14081" t="str">
            <v>AXISBANK21MAR540PE</v>
          </cell>
          <cell r="B14081">
            <v>13230082</v>
          </cell>
          <cell r="C14081">
            <v>44280</v>
          </cell>
        </row>
        <row r="14082">
          <cell r="A14082" t="str">
            <v>AXISBANK21MAR550CE</v>
          </cell>
          <cell r="B14082">
            <v>13230338</v>
          </cell>
          <cell r="C14082">
            <v>44280</v>
          </cell>
        </row>
        <row r="14083">
          <cell r="A14083" t="str">
            <v>AXISBANK21MAR550PE</v>
          </cell>
          <cell r="B14083">
            <v>13234178</v>
          </cell>
          <cell r="C14083">
            <v>44280</v>
          </cell>
        </row>
        <row r="14084">
          <cell r="A14084" t="str">
            <v>AXISBANK21MAR560CE</v>
          </cell>
          <cell r="B14084">
            <v>13234434</v>
          </cell>
          <cell r="C14084">
            <v>44280</v>
          </cell>
        </row>
        <row r="14085">
          <cell r="A14085" t="str">
            <v>AXISBANK21MAR560PE</v>
          </cell>
          <cell r="B14085">
            <v>13235714</v>
          </cell>
          <cell r="C14085">
            <v>44280</v>
          </cell>
        </row>
        <row r="14086">
          <cell r="A14086" t="str">
            <v>AXISBANK21MAR570CE</v>
          </cell>
          <cell r="B14086">
            <v>13235970</v>
          </cell>
          <cell r="C14086">
            <v>44280</v>
          </cell>
        </row>
        <row r="14087">
          <cell r="A14087" t="str">
            <v>AXISBANK21MAR570PE</v>
          </cell>
          <cell r="B14087">
            <v>13236226</v>
          </cell>
          <cell r="C14087">
            <v>44280</v>
          </cell>
        </row>
        <row r="14088">
          <cell r="A14088" t="str">
            <v>AXISBANK21MAR580CE</v>
          </cell>
          <cell r="B14088">
            <v>13237762</v>
          </cell>
          <cell r="C14088">
            <v>44280</v>
          </cell>
        </row>
        <row r="14089">
          <cell r="A14089" t="str">
            <v>AXISBANK21MAR580PE</v>
          </cell>
          <cell r="B14089">
            <v>13238018</v>
          </cell>
          <cell r="C14089">
            <v>44280</v>
          </cell>
        </row>
        <row r="14090">
          <cell r="A14090" t="str">
            <v>AXISBANK21MAR590CE</v>
          </cell>
          <cell r="B14090">
            <v>13238530</v>
          </cell>
          <cell r="C14090">
            <v>44280</v>
          </cell>
        </row>
        <row r="14091">
          <cell r="A14091" t="str">
            <v>AXISBANK21MAR590PE</v>
          </cell>
          <cell r="B14091">
            <v>13238786</v>
          </cell>
          <cell r="C14091">
            <v>44280</v>
          </cell>
        </row>
        <row r="14092">
          <cell r="A14092" t="str">
            <v>AXISBANK21MAR600CE</v>
          </cell>
          <cell r="B14092">
            <v>13239810</v>
          </cell>
          <cell r="C14092">
            <v>44280</v>
          </cell>
        </row>
        <row r="14093">
          <cell r="A14093" t="str">
            <v>AXISBANK21MAR600PE</v>
          </cell>
          <cell r="B14093">
            <v>13240066</v>
          </cell>
          <cell r="C14093">
            <v>44280</v>
          </cell>
        </row>
        <row r="14094">
          <cell r="A14094" t="str">
            <v>AXISBANK21MAR610CE</v>
          </cell>
          <cell r="B14094">
            <v>13240322</v>
          </cell>
          <cell r="C14094">
            <v>44280</v>
          </cell>
        </row>
        <row r="14095">
          <cell r="A14095" t="str">
            <v>AXISBANK21MAR610PE</v>
          </cell>
          <cell r="B14095">
            <v>13240578</v>
          </cell>
          <cell r="C14095">
            <v>44280</v>
          </cell>
        </row>
        <row r="14096">
          <cell r="A14096" t="str">
            <v>AXISBANK21MAR620CE</v>
          </cell>
          <cell r="B14096">
            <v>13240834</v>
          </cell>
          <cell r="C14096">
            <v>44280</v>
          </cell>
        </row>
        <row r="14097">
          <cell r="A14097" t="str">
            <v>AXISBANK21MAR620PE</v>
          </cell>
          <cell r="B14097">
            <v>13241346</v>
          </cell>
          <cell r="C14097">
            <v>44280</v>
          </cell>
        </row>
        <row r="14098">
          <cell r="A14098" t="str">
            <v>AXISBANK21MAR630CE</v>
          </cell>
          <cell r="B14098">
            <v>13241602</v>
          </cell>
          <cell r="C14098">
            <v>44280</v>
          </cell>
        </row>
        <row r="14099">
          <cell r="A14099" t="str">
            <v>AXISBANK21MAR630PE</v>
          </cell>
          <cell r="B14099">
            <v>13241858</v>
          </cell>
          <cell r="C14099">
            <v>44280</v>
          </cell>
        </row>
        <row r="14100">
          <cell r="A14100" t="str">
            <v>AXISBANK21MAR640CE</v>
          </cell>
          <cell r="B14100">
            <v>13242114</v>
          </cell>
          <cell r="C14100">
            <v>44280</v>
          </cell>
        </row>
        <row r="14101">
          <cell r="A14101" t="str">
            <v>AXISBANK21MAR640PE</v>
          </cell>
          <cell r="B14101">
            <v>13242370</v>
          </cell>
          <cell r="C14101">
            <v>44280</v>
          </cell>
        </row>
        <row r="14102">
          <cell r="A14102" t="str">
            <v>AXISBANK21MAR650CE</v>
          </cell>
          <cell r="B14102">
            <v>13242626</v>
          </cell>
          <cell r="C14102">
            <v>44280</v>
          </cell>
        </row>
        <row r="14103">
          <cell r="A14103" t="str">
            <v>AXISBANK21MAR650PE</v>
          </cell>
          <cell r="B14103">
            <v>13242882</v>
          </cell>
          <cell r="C14103">
            <v>44280</v>
          </cell>
        </row>
        <row r="14104">
          <cell r="A14104" t="str">
            <v>AXISBANK21MAR660CE</v>
          </cell>
          <cell r="B14104">
            <v>13243138</v>
          </cell>
          <cell r="C14104">
            <v>44280</v>
          </cell>
        </row>
        <row r="14105">
          <cell r="A14105" t="str">
            <v>AXISBANK21MAR660PE</v>
          </cell>
          <cell r="B14105">
            <v>13243394</v>
          </cell>
          <cell r="C14105">
            <v>44280</v>
          </cell>
        </row>
        <row r="14106">
          <cell r="A14106" t="str">
            <v>AXISBANK21MAR670CE</v>
          </cell>
          <cell r="B14106">
            <v>13243650</v>
          </cell>
          <cell r="C14106">
            <v>44280</v>
          </cell>
        </row>
        <row r="14107">
          <cell r="A14107" t="str">
            <v>AXISBANK21MAR670PE</v>
          </cell>
          <cell r="B14107">
            <v>13243906</v>
          </cell>
          <cell r="C14107">
            <v>44280</v>
          </cell>
        </row>
        <row r="14108">
          <cell r="A14108" t="str">
            <v>AXISBANK21MAR680CE</v>
          </cell>
          <cell r="B14108">
            <v>13244162</v>
          </cell>
          <cell r="C14108">
            <v>44280</v>
          </cell>
        </row>
        <row r="14109">
          <cell r="A14109" t="str">
            <v>AXISBANK21MAR680PE</v>
          </cell>
          <cell r="B14109">
            <v>13244418</v>
          </cell>
          <cell r="C14109">
            <v>44280</v>
          </cell>
        </row>
        <row r="14110">
          <cell r="A14110" t="str">
            <v>AXISBANK21MAR690CE</v>
          </cell>
          <cell r="B14110">
            <v>13244674</v>
          </cell>
          <cell r="C14110">
            <v>44280</v>
          </cell>
        </row>
        <row r="14111">
          <cell r="A14111" t="str">
            <v>AXISBANK21MAR690PE</v>
          </cell>
          <cell r="B14111">
            <v>13244930</v>
          </cell>
          <cell r="C14111">
            <v>44280</v>
          </cell>
        </row>
        <row r="14112">
          <cell r="A14112" t="str">
            <v>AXISBANK21MAR700CE</v>
          </cell>
          <cell r="B14112">
            <v>13245186</v>
          </cell>
          <cell r="C14112">
            <v>44280</v>
          </cell>
        </row>
        <row r="14113">
          <cell r="A14113" t="str">
            <v>AXISBANK21MAR700PE</v>
          </cell>
          <cell r="B14113">
            <v>13245442</v>
          </cell>
          <cell r="C14113">
            <v>44280</v>
          </cell>
        </row>
        <row r="14114">
          <cell r="A14114" t="str">
            <v>AXISBANK21MAR710CE</v>
          </cell>
          <cell r="B14114">
            <v>13245698</v>
          </cell>
          <cell r="C14114">
            <v>44280</v>
          </cell>
        </row>
        <row r="14115">
          <cell r="A14115" t="str">
            <v>AXISBANK21MAR710PE</v>
          </cell>
          <cell r="B14115">
            <v>13245954</v>
          </cell>
          <cell r="C14115">
            <v>44280</v>
          </cell>
        </row>
        <row r="14116">
          <cell r="A14116" t="str">
            <v>AXISBANK21MAR720CE</v>
          </cell>
          <cell r="B14116">
            <v>13246210</v>
          </cell>
          <cell r="C14116">
            <v>44280</v>
          </cell>
        </row>
        <row r="14117">
          <cell r="A14117" t="str">
            <v>AXISBANK21MAR720PE</v>
          </cell>
          <cell r="B14117">
            <v>13246466</v>
          </cell>
          <cell r="C14117">
            <v>44280</v>
          </cell>
        </row>
        <row r="14118">
          <cell r="A14118" t="str">
            <v>AXISBANK21MAR730CE</v>
          </cell>
          <cell r="B14118">
            <v>13246722</v>
          </cell>
          <cell r="C14118">
            <v>44280</v>
          </cell>
        </row>
        <row r="14119">
          <cell r="A14119" t="str">
            <v>AXISBANK21MAR730PE</v>
          </cell>
          <cell r="B14119">
            <v>13246978</v>
          </cell>
          <cell r="C14119">
            <v>44280</v>
          </cell>
        </row>
        <row r="14120">
          <cell r="A14120" t="str">
            <v>AXISBANK21MAR740CE</v>
          </cell>
          <cell r="B14120">
            <v>13247234</v>
          </cell>
          <cell r="C14120">
            <v>44280</v>
          </cell>
        </row>
        <row r="14121">
          <cell r="A14121" t="str">
            <v>AXISBANK21MAR740PE</v>
          </cell>
          <cell r="B14121">
            <v>13247490</v>
          </cell>
          <cell r="C14121">
            <v>44280</v>
          </cell>
        </row>
        <row r="14122">
          <cell r="A14122" t="str">
            <v>AXISBANK21MAR750CE</v>
          </cell>
          <cell r="B14122">
            <v>13247746</v>
          </cell>
          <cell r="C14122">
            <v>44280</v>
          </cell>
        </row>
        <row r="14123">
          <cell r="A14123" t="str">
            <v>AXISBANK21MAR750PE</v>
          </cell>
          <cell r="B14123">
            <v>13248002</v>
          </cell>
          <cell r="C14123">
            <v>44280</v>
          </cell>
        </row>
        <row r="14124">
          <cell r="A14124" t="str">
            <v>AXISBANK21MAR760CE</v>
          </cell>
          <cell r="B14124">
            <v>13248258</v>
          </cell>
          <cell r="C14124">
            <v>44280</v>
          </cell>
        </row>
        <row r="14125">
          <cell r="A14125" t="str">
            <v>AXISBANK21MAR760PE</v>
          </cell>
          <cell r="B14125">
            <v>13248514</v>
          </cell>
          <cell r="C14125">
            <v>44280</v>
          </cell>
        </row>
        <row r="14126">
          <cell r="A14126" t="str">
            <v>AXISBANK21MAR770CE</v>
          </cell>
          <cell r="B14126">
            <v>13248770</v>
          </cell>
          <cell r="C14126">
            <v>44280</v>
          </cell>
        </row>
        <row r="14127">
          <cell r="A14127" t="str">
            <v>AXISBANK21MAR770PE</v>
          </cell>
          <cell r="B14127">
            <v>13249026</v>
          </cell>
          <cell r="C14127">
            <v>44280</v>
          </cell>
        </row>
        <row r="14128">
          <cell r="A14128" t="str">
            <v>AXISBANK21MAR780CE</v>
          </cell>
          <cell r="B14128">
            <v>13249282</v>
          </cell>
          <cell r="C14128">
            <v>44280</v>
          </cell>
        </row>
        <row r="14129">
          <cell r="A14129" t="str">
            <v>AXISBANK21MAR780PE</v>
          </cell>
          <cell r="B14129">
            <v>13249538</v>
          </cell>
          <cell r="C14129">
            <v>44280</v>
          </cell>
        </row>
        <row r="14130">
          <cell r="A14130" t="str">
            <v>AXISBANK21MAR790CE</v>
          </cell>
          <cell r="B14130">
            <v>13249794</v>
          </cell>
          <cell r="C14130">
            <v>44280</v>
          </cell>
        </row>
        <row r="14131">
          <cell r="A14131" t="str">
            <v>AXISBANK21MAR790PE</v>
          </cell>
          <cell r="B14131">
            <v>13250050</v>
          </cell>
          <cell r="C14131">
            <v>44280</v>
          </cell>
        </row>
        <row r="14132">
          <cell r="A14132" t="str">
            <v>AXISBANK21MAR800CE</v>
          </cell>
          <cell r="B14132">
            <v>13250306</v>
          </cell>
          <cell r="C14132">
            <v>44280</v>
          </cell>
        </row>
        <row r="14133">
          <cell r="A14133" t="str">
            <v>AXISBANK21MAR800PE</v>
          </cell>
          <cell r="B14133">
            <v>13250562</v>
          </cell>
          <cell r="C14133">
            <v>44280</v>
          </cell>
        </row>
        <row r="14134">
          <cell r="A14134" t="str">
            <v>AXISBANK21MAR810CE</v>
          </cell>
          <cell r="B14134">
            <v>13250818</v>
          </cell>
          <cell r="C14134">
            <v>44280</v>
          </cell>
        </row>
        <row r="14135">
          <cell r="A14135" t="str">
            <v>AXISBANK21MAR810PE</v>
          </cell>
          <cell r="B14135">
            <v>13251074</v>
          </cell>
          <cell r="C14135">
            <v>44280</v>
          </cell>
        </row>
        <row r="14136">
          <cell r="A14136" t="str">
            <v>AXISBANK21MAR820CE</v>
          </cell>
          <cell r="B14136">
            <v>13251330</v>
          </cell>
          <cell r="C14136">
            <v>44280</v>
          </cell>
        </row>
        <row r="14137">
          <cell r="A14137" t="str">
            <v>AXISBANK21MAR820PE</v>
          </cell>
          <cell r="B14137">
            <v>13251586</v>
          </cell>
          <cell r="C14137">
            <v>44280</v>
          </cell>
        </row>
        <row r="14138">
          <cell r="A14138" t="str">
            <v>AXISBANK21MAR830CE</v>
          </cell>
          <cell r="B14138">
            <v>13251842</v>
          </cell>
          <cell r="C14138">
            <v>44280</v>
          </cell>
        </row>
        <row r="14139">
          <cell r="A14139" t="str">
            <v>AXISBANK21MAR830PE</v>
          </cell>
          <cell r="B14139">
            <v>13252098</v>
          </cell>
          <cell r="C14139">
            <v>44280</v>
          </cell>
        </row>
        <row r="14140">
          <cell r="A14140" t="str">
            <v>AXISBANK21MAR840CE</v>
          </cell>
          <cell r="B14140">
            <v>13252354</v>
          </cell>
          <cell r="C14140">
            <v>44280</v>
          </cell>
        </row>
        <row r="14141">
          <cell r="A14141" t="str">
            <v>AXISBANK21MAR840PE</v>
          </cell>
          <cell r="B14141">
            <v>13252610</v>
          </cell>
          <cell r="C14141">
            <v>44280</v>
          </cell>
        </row>
        <row r="14142">
          <cell r="A14142" t="str">
            <v>AXISBANK21MAR850CE</v>
          </cell>
          <cell r="B14142">
            <v>13252866</v>
          </cell>
          <cell r="C14142">
            <v>44280</v>
          </cell>
        </row>
        <row r="14143">
          <cell r="A14143" t="str">
            <v>AXISBANK21MAR850PE</v>
          </cell>
          <cell r="B14143">
            <v>13253122</v>
          </cell>
          <cell r="C14143">
            <v>44280</v>
          </cell>
        </row>
        <row r="14144">
          <cell r="A14144" t="str">
            <v>AXISBANK21MAR860CE</v>
          </cell>
          <cell r="B14144">
            <v>13253378</v>
          </cell>
          <cell r="C14144">
            <v>44280</v>
          </cell>
        </row>
        <row r="14145">
          <cell r="A14145" t="str">
            <v>AXISBANK21MAR860PE</v>
          </cell>
          <cell r="B14145">
            <v>13253634</v>
          </cell>
          <cell r="C14145">
            <v>44280</v>
          </cell>
        </row>
        <row r="14146">
          <cell r="A14146" t="str">
            <v>AXISBANK21MAR870CE</v>
          </cell>
          <cell r="B14146">
            <v>13253890</v>
          </cell>
          <cell r="C14146">
            <v>44280</v>
          </cell>
        </row>
        <row r="14147">
          <cell r="A14147" t="str">
            <v>AXISBANK21MAR870PE</v>
          </cell>
          <cell r="B14147">
            <v>13254146</v>
          </cell>
          <cell r="C14147">
            <v>44280</v>
          </cell>
        </row>
        <row r="14148">
          <cell r="A14148" t="str">
            <v>AXISBANK21MAR880CE</v>
          </cell>
          <cell r="B14148">
            <v>13254402</v>
          </cell>
          <cell r="C14148">
            <v>44280</v>
          </cell>
        </row>
        <row r="14149">
          <cell r="A14149" t="str">
            <v>AXISBANK21MAR880PE</v>
          </cell>
          <cell r="B14149">
            <v>13254658</v>
          </cell>
          <cell r="C14149">
            <v>44280</v>
          </cell>
        </row>
        <row r="14150">
          <cell r="A14150" t="str">
            <v>AXISBANK21MAR890CE</v>
          </cell>
          <cell r="B14150">
            <v>9975554</v>
          </cell>
          <cell r="C14150">
            <v>44280</v>
          </cell>
        </row>
        <row r="14151">
          <cell r="A14151" t="str">
            <v>AXISBANK21MAR890PE</v>
          </cell>
          <cell r="B14151">
            <v>9979394</v>
          </cell>
          <cell r="C14151">
            <v>44280</v>
          </cell>
        </row>
        <row r="14152">
          <cell r="A14152" t="str">
            <v>AXISBANK21MAR900CE</v>
          </cell>
          <cell r="B14152">
            <v>9979650</v>
          </cell>
          <cell r="C14152">
            <v>44280</v>
          </cell>
        </row>
        <row r="14153">
          <cell r="A14153" t="str">
            <v>AXISBANK21MAR900PE</v>
          </cell>
          <cell r="B14153">
            <v>9979906</v>
          </cell>
          <cell r="C14153">
            <v>44280</v>
          </cell>
        </row>
        <row r="14154">
          <cell r="A14154" t="str">
            <v>AXISBANK21MAR910CE</v>
          </cell>
          <cell r="B14154">
            <v>9980162</v>
          </cell>
          <cell r="C14154">
            <v>44280</v>
          </cell>
        </row>
        <row r="14155">
          <cell r="A14155" t="str">
            <v>AXISBANK21MAR910PE</v>
          </cell>
          <cell r="B14155">
            <v>9980418</v>
          </cell>
          <cell r="C14155">
            <v>44280</v>
          </cell>
        </row>
        <row r="14156">
          <cell r="A14156" t="str">
            <v>AXISBANK21MAR920CE</v>
          </cell>
          <cell r="B14156">
            <v>9980674</v>
          </cell>
          <cell r="C14156">
            <v>44280</v>
          </cell>
        </row>
        <row r="14157">
          <cell r="A14157" t="str">
            <v>AXISBANK21MAR920PE</v>
          </cell>
          <cell r="B14157">
            <v>9980930</v>
          </cell>
          <cell r="C14157">
            <v>44280</v>
          </cell>
        </row>
        <row r="14158">
          <cell r="A14158" t="str">
            <v>AXISBANK21APR430CE</v>
          </cell>
          <cell r="B14158">
            <v>18242562</v>
          </cell>
          <cell r="C14158">
            <v>44315</v>
          </cell>
        </row>
        <row r="14159">
          <cell r="A14159" t="str">
            <v>AXISBANK21APR430PE</v>
          </cell>
          <cell r="B14159">
            <v>18242818</v>
          </cell>
          <cell r="C14159">
            <v>44315</v>
          </cell>
        </row>
        <row r="14160">
          <cell r="A14160" t="str">
            <v>AXISBANK21APR440CE</v>
          </cell>
          <cell r="B14160">
            <v>18243074</v>
          </cell>
          <cell r="C14160">
            <v>44315</v>
          </cell>
        </row>
        <row r="14161">
          <cell r="A14161" t="str">
            <v>AXISBANK21APR440PE</v>
          </cell>
          <cell r="B14161">
            <v>18243330</v>
          </cell>
          <cell r="C14161">
            <v>44315</v>
          </cell>
        </row>
        <row r="14162">
          <cell r="A14162" t="str">
            <v>AXISBANK21APR450CE</v>
          </cell>
          <cell r="B14162">
            <v>18243586</v>
          </cell>
          <cell r="C14162">
            <v>44315</v>
          </cell>
        </row>
        <row r="14163">
          <cell r="A14163" t="str">
            <v>AXISBANK21APR450PE</v>
          </cell>
          <cell r="B14163">
            <v>18243842</v>
          </cell>
          <cell r="C14163">
            <v>44315</v>
          </cell>
        </row>
        <row r="14164">
          <cell r="A14164" t="str">
            <v>AXISBANK21APR460CE</v>
          </cell>
          <cell r="B14164">
            <v>18244098</v>
          </cell>
          <cell r="C14164">
            <v>44315</v>
          </cell>
        </row>
        <row r="14165">
          <cell r="A14165" t="str">
            <v>AXISBANK21APR460PE</v>
          </cell>
          <cell r="B14165">
            <v>18244354</v>
          </cell>
          <cell r="C14165">
            <v>44315</v>
          </cell>
        </row>
        <row r="14166">
          <cell r="A14166" t="str">
            <v>AXISBANK21APR470CE</v>
          </cell>
          <cell r="B14166">
            <v>18244610</v>
          </cell>
          <cell r="C14166">
            <v>44315</v>
          </cell>
        </row>
        <row r="14167">
          <cell r="A14167" t="str">
            <v>AXISBANK21APR470PE</v>
          </cell>
          <cell r="B14167">
            <v>18244866</v>
          </cell>
          <cell r="C14167">
            <v>44315</v>
          </cell>
        </row>
        <row r="14168">
          <cell r="A14168" t="str">
            <v>AXISBANK21APR480CE</v>
          </cell>
          <cell r="B14168">
            <v>18245122</v>
          </cell>
          <cell r="C14168">
            <v>44315</v>
          </cell>
        </row>
        <row r="14169">
          <cell r="A14169" t="str">
            <v>AXISBANK21APR480PE</v>
          </cell>
          <cell r="B14169">
            <v>18245378</v>
          </cell>
          <cell r="C14169">
            <v>44315</v>
          </cell>
        </row>
        <row r="14170">
          <cell r="A14170" t="str">
            <v>AXISBANK21APR490CE</v>
          </cell>
          <cell r="B14170">
            <v>18245634</v>
          </cell>
          <cell r="C14170">
            <v>44315</v>
          </cell>
        </row>
        <row r="14171">
          <cell r="A14171" t="str">
            <v>AXISBANK21APR490PE</v>
          </cell>
          <cell r="B14171">
            <v>18245890</v>
          </cell>
          <cell r="C14171">
            <v>44315</v>
          </cell>
        </row>
        <row r="14172">
          <cell r="A14172" t="str">
            <v>AXISBANK21APR500CE</v>
          </cell>
          <cell r="B14172">
            <v>18246146</v>
          </cell>
          <cell r="C14172">
            <v>44315</v>
          </cell>
        </row>
        <row r="14173">
          <cell r="A14173" t="str">
            <v>AXISBANK21APR500PE</v>
          </cell>
          <cell r="B14173">
            <v>18246402</v>
          </cell>
          <cell r="C14173">
            <v>44315</v>
          </cell>
        </row>
        <row r="14174">
          <cell r="A14174" t="str">
            <v>AXISBANK21APR510CE</v>
          </cell>
          <cell r="B14174">
            <v>18246658</v>
          </cell>
          <cell r="C14174">
            <v>44315</v>
          </cell>
        </row>
        <row r="14175">
          <cell r="A14175" t="str">
            <v>AXISBANK21APR510PE</v>
          </cell>
          <cell r="B14175">
            <v>18247170</v>
          </cell>
          <cell r="C14175">
            <v>44315</v>
          </cell>
        </row>
        <row r="14176">
          <cell r="A14176" t="str">
            <v>AXISBANK21APR520CE</v>
          </cell>
          <cell r="B14176">
            <v>18247426</v>
          </cell>
          <cell r="C14176">
            <v>44315</v>
          </cell>
        </row>
        <row r="14177">
          <cell r="A14177" t="str">
            <v>AXISBANK21APR520PE</v>
          </cell>
          <cell r="B14177">
            <v>18252546</v>
          </cell>
          <cell r="C14177">
            <v>44315</v>
          </cell>
        </row>
        <row r="14178">
          <cell r="A14178" t="str">
            <v>AXISBANK21APR530CE</v>
          </cell>
          <cell r="B14178">
            <v>18252802</v>
          </cell>
          <cell r="C14178">
            <v>44315</v>
          </cell>
        </row>
        <row r="14179">
          <cell r="A14179" t="str">
            <v>AXISBANK21APR530PE</v>
          </cell>
          <cell r="B14179">
            <v>18253058</v>
          </cell>
          <cell r="C14179">
            <v>44315</v>
          </cell>
        </row>
        <row r="14180">
          <cell r="A14180" t="str">
            <v>AXISBANK21APR540CE</v>
          </cell>
          <cell r="B14180">
            <v>18253314</v>
          </cell>
          <cell r="C14180">
            <v>44315</v>
          </cell>
        </row>
        <row r="14181">
          <cell r="A14181" t="str">
            <v>AXISBANK21APR540PE</v>
          </cell>
          <cell r="B14181">
            <v>18253570</v>
          </cell>
          <cell r="C14181">
            <v>44315</v>
          </cell>
        </row>
        <row r="14182">
          <cell r="A14182" t="str">
            <v>AXISBANK21APR550CE</v>
          </cell>
          <cell r="B14182">
            <v>18253826</v>
          </cell>
          <cell r="C14182">
            <v>44315</v>
          </cell>
        </row>
        <row r="14183">
          <cell r="A14183" t="str">
            <v>AXISBANK21APR550PE</v>
          </cell>
          <cell r="B14183">
            <v>18254082</v>
          </cell>
          <cell r="C14183">
            <v>44315</v>
          </cell>
        </row>
        <row r="14184">
          <cell r="A14184" t="str">
            <v>AXISBANK21APR560CE</v>
          </cell>
          <cell r="B14184">
            <v>18254338</v>
          </cell>
          <cell r="C14184">
            <v>44315</v>
          </cell>
        </row>
        <row r="14185">
          <cell r="A14185" t="str">
            <v>AXISBANK21APR560PE</v>
          </cell>
          <cell r="B14185">
            <v>18254594</v>
          </cell>
          <cell r="C14185">
            <v>44315</v>
          </cell>
        </row>
        <row r="14186">
          <cell r="A14186" t="str">
            <v>AXISBANK21APR570CE</v>
          </cell>
          <cell r="B14186">
            <v>18254850</v>
          </cell>
          <cell r="C14186">
            <v>44315</v>
          </cell>
        </row>
        <row r="14187">
          <cell r="A14187" t="str">
            <v>AXISBANK21APR570PE</v>
          </cell>
          <cell r="B14187">
            <v>18255106</v>
          </cell>
          <cell r="C14187">
            <v>44315</v>
          </cell>
        </row>
        <row r="14188">
          <cell r="A14188" t="str">
            <v>AXISBANK21APR580CE</v>
          </cell>
          <cell r="B14188">
            <v>18255362</v>
          </cell>
          <cell r="C14188">
            <v>44315</v>
          </cell>
        </row>
        <row r="14189">
          <cell r="A14189" t="str">
            <v>AXISBANK21APR580PE</v>
          </cell>
          <cell r="B14189">
            <v>18255618</v>
          </cell>
          <cell r="C14189">
            <v>44315</v>
          </cell>
        </row>
        <row r="14190">
          <cell r="A14190" t="str">
            <v>AXISBANK21APR590CE</v>
          </cell>
          <cell r="B14190">
            <v>18255874</v>
          </cell>
          <cell r="C14190">
            <v>44315</v>
          </cell>
        </row>
        <row r="14191">
          <cell r="A14191" t="str">
            <v>AXISBANK21APR590PE</v>
          </cell>
          <cell r="B14191">
            <v>18256130</v>
          </cell>
          <cell r="C14191">
            <v>44315</v>
          </cell>
        </row>
        <row r="14192">
          <cell r="A14192" t="str">
            <v>AXISBANK21APR600CE</v>
          </cell>
          <cell r="B14192">
            <v>18256386</v>
          </cell>
          <cell r="C14192">
            <v>44315</v>
          </cell>
        </row>
        <row r="14193">
          <cell r="A14193" t="str">
            <v>AXISBANK21APR600PE</v>
          </cell>
          <cell r="B14193">
            <v>18256642</v>
          </cell>
          <cell r="C14193">
            <v>44315</v>
          </cell>
        </row>
        <row r="14194">
          <cell r="A14194" t="str">
            <v>AXISBANK21APR610CE</v>
          </cell>
          <cell r="B14194">
            <v>18256898</v>
          </cell>
          <cell r="C14194">
            <v>44315</v>
          </cell>
        </row>
        <row r="14195">
          <cell r="A14195" t="str">
            <v>AXISBANK21APR610PE</v>
          </cell>
          <cell r="B14195">
            <v>18257154</v>
          </cell>
          <cell r="C14195">
            <v>44315</v>
          </cell>
        </row>
        <row r="14196">
          <cell r="A14196" t="str">
            <v>AXISBANK21APR620CE</v>
          </cell>
          <cell r="B14196">
            <v>18257410</v>
          </cell>
          <cell r="C14196">
            <v>44315</v>
          </cell>
        </row>
        <row r="14197">
          <cell r="A14197" t="str">
            <v>AXISBANK21APR620PE</v>
          </cell>
          <cell r="B14197">
            <v>18257666</v>
          </cell>
          <cell r="C14197">
            <v>44315</v>
          </cell>
        </row>
        <row r="14198">
          <cell r="A14198" t="str">
            <v>AXISBANK21APR630CE</v>
          </cell>
          <cell r="B14198">
            <v>18257922</v>
          </cell>
          <cell r="C14198">
            <v>44315</v>
          </cell>
        </row>
        <row r="14199">
          <cell r="A14199" t="str">
            <v>AXISBANK21APR630PE</v>
          </cell>
          <cell r="B14199">
            <v>18258178</v>
          </cell>
          <cell r="C14199">
            <v>44315</v>
          </cell>
        </row>
        <row r="14200">
          <cell r="A14200" t="str">
            <v>AXISBANK21APR640CE</v>
          </cell>
          <cell r="B14200">
            <v>18258434</v>
          </cell>
          <cell r="C14200">
            <v>44315</v>
          </cell>
        </row>
        <row r="14201">
          <cell r="A14201" t="str">
            <v>AXISBANK21APR640PE</v>
          </cell>
          <cell r="B14201">
            <v>18258690</v>
          </cell>
          <cell r="C14201">
            <v>44315</v>
          </cell>
        </row>
        <row r="14202">
          <cell r="A14202" t="str">
            <v>AXISBANK21APR650CE</v>
          </cell>
          <cell r="B14202">
            <v>18258946</v>
          </cell>
          <cell r="C14202">
            <v>44315</v>
          </cell>
        </row>
        <row r="14203">
          <cell r="A14203" t="str">
            <v>AXISBANK21APR650PE</v>
          </cell>
          <cell r="B14203">
            <v>18259202</v>
          </cell>
          <cell r="C14203">
            <v>44315</v>
          </cell>
        </row>
        <row r="14204">
          <cell r="A14204" t="str">
            <v>AXISBANK21APR660CE</v>
          </cell>
          <cell r="B14204">
            <v>18259458</v>
          </cell>
          <cell r="C14204">
            <v>44315</v>
          </cell>
        </row>
        <row r="14205">
          <cell r="A14205" t="str">
            <v>AXISBANK21APR660PE</v>
          </cell>
          <cell r="B14205">
            <v>18259714</v>
          </cell>
          <cell r="C14205">
            <v>44315</v>
          </cell>
        </row>
        <row r="14206">
          <cell r="A14206" t="str">
            <v>AXISBANK21APR670CE</v>
          </cell>
          <cell r="B14206">
            <v>18259970</v>
          </cell>
          <cell r="C14206">
            <v>44315</v>
          </cell>
        </row>
        <row r="14207">
          <cell r="A14207" t="str">
            <v>AXISBANK21APR670PE</v>
          </cell>
          <cell r="B14207">
            <v>18260226</v>
          </cell>
          <cell r="C14207">
            <v>44315</v>
          </cell>
        </row>
        <row r="14208">
          <cell r="A14208" t="str">
            <v>AXISBANK21APR680CE</v>
          </cell>
          <cell r="B14208">
            <v>18260482</v>
          </cell>
          <cell r="C14208">
            <v>44315</v>
          </cell>
        </row>
        <row r="14209">
          <cell r="A14209" t="str">
            <v>AXISBANK21APR680PE</v>
          </cell>
          <cell r="B14209">
            <v>18260738</v>
          </cell>
          <cell r="C14209">
            <v>44315</v>
          </cell>
        </row>
        <row r="14210">
          <cell r="A14210" t="str">
            <v>AXISBANK21APR690CE</v>
          </cell>
          <cell r="B14210">
            <v>18260994</v>
          </cell>
          <cell r="C14210">
            <v>44315</v>
          </cell>
        </row>
        <row r="14211">
          <cell r="A14211" t="str">
            <v>AXISBANK21APR690PE</v>
          </cell>
          <cell r="B14211">
            <v>18261250</v>
          </cell>
          <cell r="C14211">
            <v>44315</v>
          </cell>
        </row>
        <row r="14212">
          <cell r="A14212" t="str">
            <v>AXISBANK21APR700CE</v>
          </cell>
          <cell r="B14212">
            <v>18261506</v>
          </cell>
          <cell r="C14212">
            <v>44315</v>
          </cell>
        </row>
        <row r="14213">
          <cell r="A14213" t="str">
            <v>AXISBANK21APR700PE</v>
          </cell>
          <cell r="B14213">
            <v>18261762</v>
          </cell>
          <cell r="C14213">
            <v>44315</v>
          </cell>
        </row>
        <row r="14214">
          <cell r="A14214" t="str">
            <v>AXISBANK21APR710CE</v>
          </cell>
          <cell r="B14214">
            <v>18262018</v>
          </cell>
          <cell r="C14214">
            <v>44315</v>
          </cell>
        </row>
        <row r="14215">
          <cell r="A14215" t="str">
            <v>AXISBANK21APR710PE</v>
          </cell>
          <cell r="B14215">
            <v>18262274</v>
          </cell>
          <cell r="C14215">
            <v>44315</v>
          </cell>
        </row>
        <row r="14216">
          <cell r="A14216" t="str">
            <v>AXISBANK21APR720CE</v>
          </cell>
          <cell r="B14216">
            <v>18262530</v>
          </cell>
          <cell r="C14216">
            <v>44315</v>
          </cell>
        </row>
        <row r="14217">
          <cell r="A14217" t="str">
            <v>AXISBANK21APR720PE</v>
          </cell>
          <cell r="B14217">
            <v>18262786</v>
          </cell>
          <cell r="C14217">
            <v>44315</v>
          </cell>
        </row>
        <row r="14218">
          <cell r="A14218" t="str">
            <v>AXISBANK21APR730CE</v>
          </cell>
          <cell r="B14218">
            <v>18263042</v>
          </cell>
          <cell r="C14218">
            <v>44315</v>
          </cell>
        </row>
        <row r="14219">
          <cell r="A14219" t="str">
            <v>AXISBANK21APR730PE</v>
          </cell>
          <cell r="B14219">
            <v>18263298</v>
          </cell>
          <cell r="C14219">
            <v>44315</v>
          </cell>
        </row>
        <row r="14220">
          <cell r="A14220" t="str">
            <v>AXISBANK21APR740CE</v>
          </cell>
          <cell r="B14220">
            <v>18263554</v>
          </cell>
          <cell r="C14220">
            <v>44315</v>
          </cell>
        </row>
        <row r="14221">
          <cell r="A14221" t="str">
            <v>AXISBANK21APR740PE</v>
          </cell>
          <cell r="B14221">
            <v>18263810</v>
          </cell>
          <cell r="C14221">
            <v>44315</v>
          </cell>
        </row>
        <row r="14222">
          <cell r="A14222" t="str">
            <v>AXISBANK21APR750CE</v>
          </cell>
          <cell r="B14222">
            <v>18264066</v>
          </cell>
          <cell r="C14222">
            <v>44315</v>
          </cell>
        </row>
        <row r="14223">
          <cell r="A14223" t="str">
            <v>AXISBANK21APR750PE</v>
          </cell>
          <cell r="B14223">
            <v>18264322</v>
          </cell>
          <cell r="C14223">
            <v>44315</v>
          </cell>
        </row>
        <row r="14224">
          <cell r="A14224" t="str">
            <v>AXISBANK21APR760CE</v>
          </cell>
          <cell r="B14224">
            <v>18264578</v>
          </cell>
          <cell r="C14224">
            <v>44315</v>
          </cell>
        </row>
        <row r="14225">
          <cell r="A14225" t="str">
            <v>AXISBANK21APR760PE</v>
          </cell>
          <cell r="B14225">
            <v>18264834</v>
          </cell>
          <cell r="C14225">
            <v>44315</v>
          </cell>
        </row>
        <row r="14226">
          <cell r="A14226" t="str">
            <v>AXISBANK21APR770CE</v>
          </cell>
          <cell r="B14226">
            <v>18265090</v>
          </cell>
          <cell r="C14226">
            <v>44315</v>
          </cell>
        </row>
        <row r="14227">
          <cell r="A14227" t="str">
            <v>AXISBANK21APR770PE</v>
          </cell>
          <cell r="B14227">
            <v>18266626</v>
          </cell>
          <cell r="C14227">
            <v>44315</v>
          </cell>
        </row>
        <row r="14228">
          <cell r="A14228" t="str">
            <v>AXISBANK21APR780CE</v>
          </cell>
          <cell r="B14228">
            <v>18266882</v>
          </cell>
          <cell r="C14228">
            <v>44315</v>
          </cell>
        </row>
        <row r="14229">
          <cell r="A14229" t="str">
            <v>AXISBANK21APR780PE</v>
          </cell>
          <cell r="B14229">
            <v>18267138</v>
          </cell>
          <cell r="C14229">
            <v>44315</v>
          </cell>
        </row>
        <row r="14230">
          <cell r="A14230" t="str">
            <v>AXISBANK21APR790CE</v>
          </cell>
          <cell r="B14230">
            <v>18267394</v>
          </cell>
          <cell r="C14230">
            <v>44315</v>
          </cell>
        </row>
        <row r="14231">
          <cell r="A14231" t="str">
            <v>AXISBANK21APR790PE</v>
          </cell>
          <cell r="B14231">
            <v>18267650</v>
          </cell>
          <cell r="C14231">
            <v>44315</v>
          </cell>
        </row>
        <row r="14232">
          <cell r="A14232" t="str">
            <v>AXISBANK21APR800CE</v>
          </cell>
          <cell r="B14232">
            <v>18267906</v>
          </cell>
          <cell r="C14232">
            <v>44315</v>
          </cell>
        </row>
        <row r="14233">
          <cell r="A14233" t="str">
            <v>AXISBANK21APR800PE</v>
          </cell>
          <cell r="B14233">
            <v>18268162</v>
          </cell>
          <cell r="C14233">
            <v>44315</v>
          </cell>
        </row>
        <row r="14234">
          <cell r="A14234" t="str">
            <v>AXISBANK21APR810CE</v>
          </cell>
          <cell r="B14234">
            <v>18268418</v>
          </cell>
          <cell r="C14234">
            <v>44315</v>
          </cell>
        </row>
        <row r="14235">
          <cell r="A14235" t="str">
            <v>AXISBANK21APR810PE</v>
          </cell>
          <cell r="B14235">
            <v>18268674</v>
          </cell>
          <cell r="C14235">
            <v>44315</v>
          </cell>
        </row>
        <row r="14236">
          <cell r="A14236" t="str">
            <v>AXISBANK21APR820CE</v>
          </cell>
          <cell r="B14236">
            <v>18268930</v>
          </cell>
          <cell r="C14236">
            <v>44315</v>
          </cell>
        </row>
        <row r="14237">
          <cell r="A14237" t="str">
            <v>AXISBANK21APR820PE</v>
          </cell>
          <cell r="B14237">
            <v>18269186</v>
          </cell>
          <cell r="C14237">
            <v>44315</v>
          </cell>
        </row>
        <row r="14238">
          <cell r="A14238" t="str">
            <v>AXISBANK21APR830CE</v>
          </cell>
          <cell r="B14238">
            <v>18269442</v>
          </cell>
          <cell r="C14238">
            <v>44315</v>
          </cell>
        </row>
        <row r="14239">
          <cell r="A14239" t="str">
            <v>AXISBANK21APR830PE</v>
          </cell>
          <cell r="B14239">
            <v>18269698</v>
          </cell>
          <cell r="C14239">
            <v>44315</v>
          </cell>
        </row>
        <row r="14240">
          <cell r="A14240" t="str">
            <v>AXISBANK21APR840CE</v>
          </cell>
          <cell r="B14240">
            <v>18269954</v>
          </cell>
          <cell r="C14240">
            <v>44315</v>
          </cell>
        </row>
        <row r="14241">
          <cell r="A14241" t="str">
            <v>AXISBANK21APR840PE</v>
          </cell>
          <cell r="B14241">
            <v>18270210</v>
          </cell>
          <cell r="C14241">
            <v>44315</v>
          </cell>
        </row>
        <row r="14242">
          <cell r="A14242" t="str">
            <v>AXISBANK21APR850CE</v>
          </cell>
          <cell r="B14242">
            <v>18270466</v>
          </cell>
          <cell r="C14242">
            <v>44315</v>
          </cell>
        </row>
        <row r="14243">
          <cell r="A14243" t="str">
            <v>AXISBANK21APR850PE</v>
          </cell>
          <cell r="B14243">
            <v>18276354</v>
          </cell>
          <cell r="C14243">
            <v>44315</v>
          </cell>
        </row>
        <row r="14244">
          <cell r="A14244" t="str">
            <v>AXISBANK21APR860CE</v>
          </cell>
          <cell r="B14244">
            <v>18278402</v>
          </cell>
          <cell r="C14244">
            <v>44315</v>
          </cell>
        </row>
        <row r="14245">
          <cell r="A14245" t="str">
            <v>AXISBANK21APR860PE</v>
          </cell>
          <cell r="B14245">
            <v>18278658</v>
          </cell>
          <cell r="C14245">
            <v>44315</v>
          </cell>
        </row>
        <row r="14246">
          <cell r="A14246" t="str">
            <v>AXISBANK21APR870CE</v>
          </cell>
          <cell r="B14246">
            <v>18278914</v>
          </cell>
          <cell r="C14246">
            <v>44315</v>
          </cell>
        </row>
        <row r="14247">
          <cell r="A14247" t="str">
            <v>AXISBANK21APR870PE</v>
          </cell>
          <cell r="B14247">
            <v>18279682</v>
          </cell>
          <cell r="C14247">
            <v>44315</v>
          </cell>
        </row>
        <row r="14248">
          <cell r="A14248" t="str">
            <v>AXISBANK21APR880CE</v>
          </cell>
          <cell r="B14248">
            <v>18279938</v>
          </cell>
          <cell r="C14248">
            <v>44315</v>
          </cell>
        </row>
        <row r="14249">
          <cell r="A14249" t="str">
            <v>AXISBANK21APR880PE</v>
          </cell>
          <cell r="B14249">
            <v>18280194</v>
          </cell>
          <cell r="C14249">
            <v>44315</v>
          </cell>
        </row>
        <row r="14250">
          <cell r="A14250" t="str">
            <v>AXISBANK21APR890CE</v>
          </cell>
          <cell r="B14250">
            <v>18280450</v>
          </cell>
          <cell r="C14250">
            <v>44315</v>
          </cell>
        </row>
        <row r="14251">
          <cell r="A14251" t="str">
            <v>AXISBANK21APR890PE</v>
          </cell>
          <cell r="B14251">
            <v>18280706</v>
          </cell>
          <cell r="C14251">
            <v>44315</v>
          </cell>
        </row>
        <row r="14252">
          <cell r="A14252" t="str">
            <v>AXISBANK21APR900CE</v>
          </cell>
          <cell r="B14252">
            <v>18280962</v>
          </cell>
          <cell r="C14252">
            <v>44315</v>
          </cell>
        </row>
        <row r="14253">
          <cell r="A14253" t="str">
            <v>AXISBANK21APR900PE</v>
          </cell>
          <cell r="B14253">
            <v>18281218</v>
          </cell>
          <cell r="C14253">
            <v>44315</v>
          </cell>
        </row>
        <row r="14254">
          <cell r="A14254" t="str">
            <v>AXISBANK21APR910CE</v>
          </cell>
          <cell r="B14254">
            <v>18281474</v>
          </cell>
          <cell r="C14254">
            <v>44315</v>
          </cell>
        </row>
        <row r="14255">
          <cell r="A14255" t="str">
            <v>AXISBANK21APR910PE</v>
          </cell>
          <cell r="B14255">
            <v>18281730</v>
          </cell>
          <cell r="C14255">
            <v>44315</v>
          </cell>
        </row>
        <row r="14256">
          <cell r="A14256" t="str">
            <v>AXISBANK21APR920CE</v>
          </cell>
          <cell r="B14256">
            <v>18281986</v>
          </cell>
          <cell r="C14256">
            <v>44315</v>
          </cell>
        </row>
        <row r="14257">
          <cell r="A14257" t="str">
            <v>AXISBANK21APR920PE</v>
          </cell>
          <cell r="B14257">
            <v>18310146</v>
          </cell>
          <cell r="C14257">
            <v>44315</v>
          </cell>
        </row>
        <row r="14258">
          <cell r="A14258" t="str">
            <v>BAJAJ-AUTO21FEB1950CE</v>
          </cell>
          <cell r="B14258">
            <v>18455298</v>
          </cell>
          <cell r="C14258">
            <v>44252</v>
          </cell>
        </row>
        <row r="14259">
          <cell r="A14259" t="str">
            <v>BAJAJ-AUTO21FEB1950PE</v>
          </cell>
          <cell r="B14259">
            <v>18455554</v>
          </cell>
          <cell r="C14259">
            <v>44252</v>
          </cell>
        </row>
        <row r="14260">
          <cell r="A14260" t="str">
            <v>BAJAJ-AUTO21FEB2000CE</v>
          </cell>
          <cell r="B14260">
            <v>18455810</v>
          </cell>
          <cell r="C14260">
            <v>44252</v>
          </cell>
        </row>
        <row r="14261">
          <cell r="A14261" t="str">
            <v>BAJAJ-AUTO21FEB2000PE</v>
          </cell>
          <cell r="B14261">
            <v>18456066</v>
          </cell>
          <cell r="C14261">
            <v>44252</v>
          </cell>
        </row>
        <row r="14262">
          <cell r="A14262" t="str">
            <v>BAJAJ-AUTO21FEB2050CE</v>
          </cell>
          <cell r="B14262">
            <v>18456322</v>
          </cell>
          <cell r="C14262">
            <v>44252</v>
          </cell>
        </row>
        <row r="14263">
          <cell r="A14263" t="str">
            <v>BAJAJ-AUTO21FEB2050PE</v>
          </cell>
          <cell r="B14263">
            <v>18456578</v>
          </cell>
          <cell r="C14263">
            <v>44252</v>
          </cell>
        </row>
        <row r="14264">
          <cell r="A14264" t="str">
            <v>BAJAJ-AUTO21FEB2100CE</v>
          </cell>
          <cell r="B14264">
            <v>18456834</v>
          </cell>
          <cell r="C14264">
            <v>44252</v>
          </cell>
        </row>
        <row r="14265">
          <cell r="A14265" t="str">
            <v>BAJAJ-AUTO21FEB2100PE</v>
          </cell>
          <cell r="B14265">
            <v>18457090</v>
          </cell>
          <cell r="C14265">
            <v>44252</v>
          </cell>
        </row>
        <row r="14266">
          <cell r="A14266" t="str">
            <v>BAJAJ-AUTO21FEB2150CE</v>
          </cell>
          <cell r="B14266">
            <v>18457346</v>
          </cell>
          <cell r="C14266">
            <v>44252</v>
          </cell>
        </row>
        <row r="14267">
          <cell r="A14267" t="str">
            <v>BAJAJ-AUTO21FEB2150PE</v>
          </cell>
          <cell r="B14267">
            <v>18457602</v>
          </cell>
          <cell r="C14267">
            <v>44252</v>
          </cell>
        </row>
        <row r="14268">
          <cell r="A14268" t="str">
            <v>BAJAJ-AUTO21FEB2200CE</v>
          </cell>
          <cell r="B14268">
            <v>18457858</v>
          </cell>
          <cell r="C14268">
            <v>44252</v>
          </cell>
        </row>
        <row r="14269">
          <cell r="A14269" t="str">
            <v>BAJAJ-AUTO21FEB2200PE</v>
          </cell>
          <cell r="B14269">
            <v>18458114</v>
          </cell>
          <cell r="C14269">
            <v>44252</v>
          </cell>
        </row>
        <row r="14270">
          <cell r="A14270" t="str">
            <v>BAJAJ-AUTO21FEB2250CE</v>
          </cell>
          <cell r="B14270">
            <v>18458370</v>
          </cell>
          <cell r="C14270">
            <v>44252</v>
          </cell>
        </row>
        <row r="14271">
          <cell r="A14271" t="str">
            <v>BAJAJ-AUTO21FEB2250PE</v>
          </cell>
          <cell r="B14271">
            <v>18458626</v>
          </cell>
          <cell r="C14271">
            <v>44252</v>
          </cell>
        </row>
        <row r="14272">
          <cell r="A14272" t="str">
            <v>BAJAJ-AUTO21FEB2300CE</v>
          </cell>
          <cell r="B14272">
            <v>18458882</v>
          </cell>
          <cell r="C14272">
            <v>44252</v>
          </cell>
        </row>
        <row r="14273">
          <cell r="A14273" t="str">
            <v>BAJAJ-AUTO21FEB2300PE</v>
          </cell>
          <cell r="B14273">
            <v>18459138</v>
          </cell>
          <cell r="C14273">
            <v>44252</v>
          </cell>
        </row>
        <row r="14274">
          <cell r="A14274" t="str">
            <v>BAJAJ-AUTO21FEB2350CE</v>
          </cell>
          <cell r="B14274">
            <v>18459394</v>
          </cell>
          <cell r="C14274">
            <v>44252</v>
          </cell>
        </row>
        <row r="14275">
          <cell r="A14275" t="str">
            <v>BAJAJ-AUTO21FEB2350PE</v>
          </cell>
          <cell r="B14275">
            <v>18459650</v>
          </cell>
          <cell r="C14275">
            <v>44252</v>
          </cell>
        </row>
        <row r="14276">
          <cell r="A14276" t="str">
            <v>BAJAJ-AUTO21FEB2400CE</v>
          </cell>
          <cell r="B14276">
            <v>18459906</v>
          </cell>
          <cell r="C14276">
            <v>44252</v>
          </cell>
        </row>
        <row r="14277">
          <cell r="A14277" t="str">
            <v>BAJAJ-AUTO21FEB2400PE</v>
          </cell>
          <cell r="B14277">
            <v>18460162</v>
          </cell>
          <cell r="C14277">
            <v>44252</v>
          </cell>
        </row>
        <row r="14278">
          <cell r="A14278" t="str">
            <v>BAJAJ-AUTO21FEB2450CE</v>
          </cell>
          <cell r="B14278">
            <v>18460418</v>
          </cell>
          <cell r="C14278">
            <v>44252</v>
          </cell>
        </row>
        <row r="14279">
          <cell r="A14279" t="str">
            <v>BAJAJ-AUTO21FEB2450PE</v>
          </cell>
          <cell r="B14279">
            <v>18460674</v>
          </cell>
          <cell r="C14279">
            <v>44252</v>
          </cell>
        </row>
        <row r="14280">
          <cell r="A14280" t="str">
            <v>BAJAJ-AUTO21FEB2500CE</v>
          </cell>
          <cell r="B14280">
            <v>18460930</v>
          </cell>
          <cell r="C14280">
            <v>44252</v>
          </cell>
        </row>
        <row r="14281">
          <cell r="A14281" t="str">
            <v>BAJAJ-AUTO21FEB2500PE</v>
          </cell>
          <cell r="B14281">
            <v>18461186</v>
          </cell>
          <cell r="C14281">
            <v>44252</v>
          </cell>
        </row>
        <row r="14282">
          <cell r="A14282" t="str">
            <v>BAJAJ-AUTO21FEB2550CE</v>
          </cell>
          <cell r="B14282">
            <v>18461442</v>
          </cell>
          <cell r="C14282">
            <v>44252</v>
          </cell>
        </row>
        <row r="14283">
          <cell r="A14283" t="str">
            <v>BAJAJ-AUTO21FEB2550PE</v>
          </cell>
          <cell r="B14283">
            <v>18461698</v>
          </cell>
          <cell r="C14283">
            <v>44252</v>
          </cell>
        </row>
        <row r="14284">
          <cell r="A14284" t="str">
            <v>BAJAJ-AUTO21FEB2600CE</v>
          </cell>
          <cell r="B14284">
            <v>18461954</v>
          </cell>
          <cell r="C14284">
            <v>44252</v>
          </cell>
        </row>
        <row r="14285">
          <cell r="A14285" t="str">
            <v>BAJAJ-AUTO21FEB2600PE</v>
          </cell>
          <cell r="B14285">
            <v>18462210</v>
          </cell>
          <cell r="C14285">
            <v>44252</v>
          </cell>
        </row>
        <row r="14286">
          <cell r="A14286" t="str">
            <v>BAJAJ-AUTO21FEB2650CE</v>
          </cell>
          <cell r="B14286">
            <v>18462466</v>
          </cell>
          <cell r="C14286">
            <v>44252</v>
          </cell>
        </row>
        <row r="14287">
          <cell r="A14287" t="str">
            <v>BAJAJ-AUTO21FEB2650PE</v>
          </cell>
          <cell r="B14287">
            <v>18546178</v>
          </cell>
          <cell r="C14287">
            <v>44252</v>
          </cell>
        </row>
        <row r="14288">
          <cell r="A14288" t="str">
            <v>BAJAJ-AUTO21FEB2700CE</v>
          </cell>
          <cell r="B14288">
            <v>18546434</v>
          </cell>
          <cell r="C14288">
            <v>44252</v>
          </cell>
        </row>
        <row r="14289">
          <cell r="A14289" t="str">
            <v>BAJAJ-AUTO21FEB2700PE</v>
          </cell>
          <cell r="B14289">
            <v>18546690</v>
          </cell>
          <cell r="C14289">
            <v>44252</v>
          </cell>
        </row>
        <row r="14290">
          <cell r="A14290" t="str">
            <v>BAJAJ-AUTO21FEB2750CE</v>
          </cell>
          <cell r="B14290">
            <v>18546946</v>
          </cell>
          <cell r="C14290">
            <v>44252</v>
          </cell>
        </row>
        <row r="14291">
          <cell r="A14291" t="str">
            <v>BAJAJ-AUTO21FEB2750PE</v>
          </cell>
          <cell r="B14291">
            <v>18547202</v>
          </cell>
          <cell r="C14291">
            <v>44252</v>
          </cell>
        </row>
        <row r="14292">
          <cell r="A14292" t="str">
            <v>BAJAJ-AUTO21FEB2800CE</v>
          </cell>
          <cell r="B14292">
            <v>18547458</v>
          </cell>
          <cell r="C14292">
            <v>44252</v>
          </cell>
        </row>
        <row r="14293">
          <cell r="A14293" t="str">
            <v>BAJAJ-AUTO21FEB2800PE</v>
          </cell>
          <cell r="B14293">
            <v>18575362</v>
          </cell>
          <cell r="C14293">
            <v>44252</v>
          </cell>
        </row>
        <row r="14294">
          <cell r="A14294" t="str">
            <v>BAJAJ-AUTO21FEB2850CE</v>
          </cell>
          <cell r="B14294">
            <v>18575618</v>
          </cell>
          <cell r="C14294">
            <v>44252</v>
          </cell>
        </row>
        <row r="14295">
          <cell r="A14295" t="str">
            <v>BAJAJ-AUTO21FEB2850PE</v>
          </cell>
          <cell r="B14295">
            <v>18575874</v>
          </cell>
          <cell r="C14295">
            <v>44252</v>
          </cell>
        </row>
        <row r="14296">
          <cell r="A14296" t="str">
            <v>BAJAJ-AUTO21FEB2900CE</v>
          </cell>
          <cell r="B14296">
            <v>18576130</v>
          </cell>
          <cell r="C14296">
            <v>44252</v>
          </cell>
        </row>
        <row r="14297">
          <cell r="A14297" t="str">
            <v>BAJAJ-AUTO21FEB2900PE</v>
          </cell>
          <cell r="B14297">
            <v>18576386</v>
          </cell>
          <cell r="C14297">
            <v>44252</v>
          </cell>
        </row>
        <row r="14298">
          <cell r="A14298" t="str">
            <v>BAJAJ-AUTO21FEB2950CE</v>
          </cell>
          <cell r="B14298">
            <v>18576642</v>
          </cell>
          <cell r="C14298">
            <v>44252</v>
          </cell>
        </row>
        <row r="14299">
          <cell r="A14299" t="str">
            <v>BAJAJ-AUTO21FEB2950PE</v>
          </cell>
          <cell r="B14299">
            <v>18576898</v>
          </cell>
          <cell r="C14299">
            <v>44252</v>
          </cell>
        </row>
        <row r="14300">
          <cell r="A14300" t="str">
            <v>BAJAJ-AUTO21FEB3000CE</v>
          </cell>
          <cell r="B14300">
            <v>18577154</v>
          </cell>
          <cell r="C14300">
            <v>44252</v>
          </cell>
        </row>
        <row r="14301">
          <cell r="A14301" t="str">
            <v>BAJAJ-AUTO21FEB3000PE</v>
          </cell>
          <cell r="B14301">
            <v>18577410</v>
          </cell>
          <cell r="C14301">
            <v>44252</v>
          </cell>
        </row>
        <row r="14302">
          <cell r="A14302" t="str">
            <v>BAJAJ-AUTO21FEB3050CE</v>
          </cell>
          <cell r="B14302">
            <v>18577666</v>
          </cell>
          <cell r="C14302">
            <v>44252</v>
          </cell>
        </row>
        <row r="14303">
          <cell r="A14303" t="str">
            <v>BAJAJ-AUTO21FEB3050PE</v>
          </cell>
          <cell r="B14303">
            <v>18577922</v>
          </cell>
          <cell r="C14303">
            <v>44252</v>
          </cell>
        </row>
        <row r="14304">
          <cell r="A14304" t="str">
            <v>BAJAJ-AUTO21FEB3100CE</v>
          </cell>
          <cell r="B14304">
            <v>18578178</v>
          </cell>
          <cell r="C14304">
            <v>44252</v>
          </cell>
        </row>
        <row r="14305">
          <cell r="A14305" t="str">
            <v>BAJAJ-AUTO21FEB3100PE</v>
          </cell>
          <cell r="B14305">
            <v>18578434</v>
          </cell>
          <cell r="C14305">
            <v>44252</v>
          </cell>
        </row>
        <row r="14306">
          <cell r="A14306" t="str">
            <v>BAJAJ-AUTO21FEB3150CE</v>
          </cell>
          <cell r="B14306">
            <v>18579202</v>
          </cell>
          <cell r="C14306">
            <v>44252</v>
          </cell>
        </row>
        <row r="14307">
          <cell r="A14307" t="str">
            <v>BAJAJ-AUTO21FEB3150PE</v>
          </cell>
          <cell r="B14307">
            <v>18579458</v>
          </cell>
          <cell r="C14307">
            <v>44252</v>
          </cell>
        </row>
        <row r="14308">
          <cell r="A14308" t="str">
            <v>BAJAJ-AUTO21FEB3200CE</v>
          </cell>
          <cell r="B14308">
            <v>18579714</v>
          </cell>
          <cell r="C14308">
            <v>44252</v>
          </cell>
        </row>
        <row r="14309">
          <cell r="A14309" t="str">
            <v>BAJAJ-AUTO21FEB3200PE</v>
          </cell>
          <cell r="B14309">
            <v>18579970</v>
          </cell>
          <cell r="C14309">
            <v>44252</v>
          </cell>
        </row>
        <row r="14310">
          <cell r="A14310" t="str">
            <v>BAJAJ-AUTO21FEB3250CE</v>
          </cell>
          <cell r="B14310">
            <v>18580226</v>
          </cell>
          <cell r="C14310">
            <v>44252</v>
          </cell>
        </row>
        <row r="14311">
          <cell r="A14311" t="str">
            <v>BAJAJ-AUTO21FEB3250PE</v>
          </cell>
          <cell r="B14311">
            <v>18582786</v>
          </cell>
          <cell r="C14311">
            <v>44252</v>
          </cell>
        </row>
        <row r="14312">
          <cell r="A14312" t="str">
            <v>BAJAJ-AUTO21FEB3300CE</v>
          </cell>
          <cell r="B14312">
            <v>18583042</v>
          </cell>
          <cell r="C14312">
            <v>44252</v>
          </cell>
        </row>
        <row r="14313">
          <cell r="A14313" t="str">
            <v>BAJAJ-AUTO21FEB3300PE</v>
          </cell>
          <cell r="B14313">
            <v>18583298</v>
          </cell>
          <cell r="C14313">
            <v>44252</v>
          </cell>
        </row>
        <row r="14314">
          <cell r="A14314" t="str">
            <v>BAJAJ-AUTO21FEB3350CE</v>
          </cell>
          <cell r="B14314">
            <v>18583554</v>
          </cell>
          <cell r="C14314">
            <v>44252</v>
          </cell>
        </row>
        <row r="14315">
          <cell r="A14315" t="str">
            <v>BAJAJ-AUTO21FEB3350PE</v>
          </cell>
          <cell r="B14315">
            <v>18583810</v>
          </cell>
          <cell r="C14315">
            <v>44252</v>
          </cell>
        </row>
        <row r="14316">
          <cell r="A14316" t="str">
            <v>BAJAJ-AUTO21FEB3400CE</v>
          </cell>
          <cell r="B14316">
            <v>18584066</v>
          </cell>
          <cell r="C14316">
            <v>44252</v>
          </cell>
        </row>
        <row r="14317">
          <cell r="A14317" t="str">
            <v>BAJAJ-AUTO21FEB3400PE</v>
          </cell>
          <cell r="B14317">
            <v>18590978</v>
          </cell>
          <cell r="C14317">
            <v>44252</v>
          </cell>
        </row>
        <row r="14318">
          <cell r="A14318" t="str">
            <v>BAJAJ-AUTO21FEB3450CE</v>
          </cell>
          <cell r="B14318">
            <v>18591234</v>
          </cell>
          <cell r="C14318">
            <v>44252</v>
          </cell>
        </row>
        <row r="14319">
          <cell r="A14319" t="str">
            <v>BAJAJ-AUTO21FEB3450PE</v>
          </cell>
          <cell r="B14319">
            <v>18591490</v>
          </cell>
          <cell r="C14319">
            <v>44252</v>
          </cell>
        </row>
        <row r="14320">
          <cell r="A14320" t="str">
            <v>BAJAJ-AUTO21FEB3500CE</v>
          </cell>
          <cell r="B14320">
            <v>18591746</v>
          </cell>
          <cell r="C14320">
            <v>44252</v>
          </cell>
        </row>
        <row r="14321">
          <cell r="A14321" t="str">
            <v>BAJAJ-AUTO21FEB3500PE</v>
          </cell>
          <cell r="B14321">
            <v>18592002</v>
          </cell>
          <cell r="C14321">
            <v>44252</v>
          </cell>
        </row>
        <row r="14322">
          <cell r="A14322" t="str">
            <v>BAJAJ-AUTO21FEB3550CE</v>
          </cell>
          <cell r="B14322">
            <v>18592258</v>
          </cell>
          <cell r="C14322">
            <v>44252</v>
          </cell>
        </row>
        <row r="14323">
          <cell r="A14323" t="str">
            <v>BAJAJ-AUTO21FEB3550PE</v>
          </cell>
          <cell r="B14323">
            <v>18592514</v>
          </cell>
          <cell r="C14323">
            <v>44252</v>
          </cell>
        </row>
        <row r="14324">
          <cell r="A14324" t="str">
            <v>BAJAJ-AUTO21FEB3600CE</v>
          </cell>
          <cell r="B14324">
            <v>18592770</v>
          </cell>
          <cell r="C14324">
            <v>44252</v>
          </cell>
        </row>
        <row r="14325">
          <cell r="A14325" t="str">
            <v>BAJAJ-AUTO21FEB3600PE</v>
          </cell>
          <cell r="B14325">
            <v>18593026</v>
          </cell>
          <cell r="C14325">
            <v>44252</v>
          </cell>
        </row>
        <row r="14326">
          <cell r="A14326" t="str">
            <v>BAJAJ-AUTO21FEB3650CE</v>
          </cell>
          <cell r="B14326">
            <v>18593282</v>
          </cell>
          <cell r="C14326">
            <v>44252</v>
          </cell>
        </row>
        <row r="14327">
          <cell r="A14327" t="str">
            <v>BAJAJ-AUTO21FEB3650PE</v>
          </cell>
          <cell r="B14327">
            <v>18593538</v>
          </cell>
          <cell r="C14327">
            <v>44252</v>
          </cell>
        </row>
        <row r="14328">
          <cell r="A14328" t="str">
            <v>BAJAJ-AUTO21FEB3700CE</v>
          </cell>
          <cell r="B14328">
            <v>18593794</v>
          </cell>
          <cell r="C14328">
            <v>44252</v>
          </cell>
        </row>
        <row r="14329">
          <cell r="A14329" t="str">
            <v>BAJAJ-AUTO21FEB3700PE</v>
          </cell>
          <cell r="B14329">
            <v>18594050</v>
          </cell>
          <cell r="C14329">
            <v>44252</v>
          </cell>
        </row>
        <row r="14330">
          <cell r="A14330" t="str">
            <v>BAJAJ-AUTO21FEB3750CE</v>
          </cell>
          <cell r="B14330">
            <v>18594306</v>
          </cell>
          <cell r="C14330">
            <v>44252</v>
          </cell>
        </row>
        <row r="14331">
          <cell r="A14331" t="str">
            <v>BAJAJ-AUTO21FEB3750PE</v>
          </cell>
          <cell r="B14331">
            <v>18597122</v>
          </cell>
          <cell r="C14331">
            <v>44252</v>
          </cell>
        </row>
        <row r="14332">
          <cell r="A14332" t="str">
            <v>BAJAJ-AUTO21FEB3800CE</v>
          </cell>
          <cell r="B14332">
            <v>18597378</v>
          </cell>
          <cell r="C14332">
            <v>44252</v>
          </cell>
        </row>
        <row r="14333">
          <cell r="A14333" t="str">
            <v>BAJAJ-AUTO21FEB3800PE</v>
          </cell>
          <cell r="B14333">
            <v>18597634</v>
          </cell>
          <cell r="C14333">
            <v>44252</v>
          </cell>
        </row>
        <row r="14334">
          <cell r="A14334" t="str">
            <v>BAJAJ-AUTO21FEB3850CE</v>
          </cell>
          <cell r="B14334">
            <v>18597890</v>
          </cell>
          <cell r="C14334">
            <v>44252</v>
          </cell>
        </row>
        <row r="14335">
          <cell r="A14335" t="str">
            <v>BAJAJ-AUTO21FEB3850PE</v>
          </cell>
          <cell r="B14335">
            <v>18598146</v>
          </cell>
          <cell r="C14335">
            <v>44252</v>
          </cell>
        </row>
        <row r="14336">
          <cell r="A14336" t="str">
            <v>BAJAJ-AUTO21FEB3900CE</v>
          </cell>
          <cell r="B14336">
            <v>18598402</v>
          </cell>
          <cell r="C14336">
            <v>44252</v>
          </cell>
        </row>
        <row r="14337">
          <cell r="A14337" t="str">
            <v>BAJAJ-AUTO21FEB3900PE</v>
          </cell>
          <cell r="B14337">
            <v>18598658</v>
          </cell>
          <cell r="C14337">
            <v>44252</v>
          </cell>
        </row>
        <row r="14338">
          <cell r="A14338" t="str">
            <v>BAJAJ-AUTO21FEB3950CE</v>
          </cell>
          <cell r="B14338">
            <v>18598914</v>
          </cell>
          <cell r="C14338">
            <v>44252</v>
          </cell>
        </row>
        <row r="14339">
          <cell r="A14339" t="str">
            <v>BAJAJ-AUTO21FEB3950PE</v>
          </cell>
          <cell r="B14339">
            <v>18604546</v>
          </cell>
          <cell r="C14339">
            <v>44252</v>
          </cell>
        </row>
        <row r="14340">
          <cell r="A14340" t="str">
            <v>BAJAJ-AUTO21FEB4000CE</v>
          </cell>
          <cell r="B14340">
            <v>18604802</v>
          </cell>
          <cell r="C14340">
            <v>44252</v>
          </cell>
        </row>
        <row r="14341">
          <cell r="A14341" t="str">
            <v>BAJAJ-AUTO21FEB4000PE</v>
          </cell>
          <cell r="B14341">
            <v>18605058</v>
          </cell>
          <cell r="C14341">
            <v>44252</v>
          </cell>
        </row>
        <row r="14342">
          <cell r="A14342" t="str">
            <v>BAJAJ-AUTO21FEB4050CE</v>
          </cell>
          <cell r="B14342">
            <v>18605314</v>
          </cell>
          <cell r="C14342">
            <v>44252</v>
          </cell>
        </row>
        <row r="14343">
          <cell r="A14343" t="str">
            <v>BAJAJ-AUTO21FEB4050PE</v>
          </cell>
          <cell r="B14343">
            <v>18605570</v>
          </cell>
          <cell r="C14343">
            <v>44252</v>
          </cell>
        </row>
        <row r="14344">
          <cell r="A14344" t="str">
            <v>BAJAJ-AUTO21FEB4100CE</v>
          </cell>
          <cell r="B14344">
            <v>18605826</v>
          </cell>
          <cell r="C14344">
            <v>44252</v>
          </cell>
        </row>
        <row r="14345">
          <cell r="A14345" t="str">
            <v>BAJAJ-AUTO21FEB4100PE</v>
          </cell>
          <cell r="B14345">
            <v>18606082</v>
          </cell>
          <cell r="C14345">
            <v>44252</v>
          </cell>
        </row>
        <row r="14346">
          <cell r="A14346" t="str">
            <v>BAJAJ-AUTO21FEB4150CE</v>
          </cell>
          <cell r="B14346">
            <v>18606338</v>
          </cell>
          <cell r="C14346">
            <v>44252</v>
          </cell>
        </row>
        <row r="14347">
          <cell r="A14347" t="str">
            <v>BAJAJ-AUTO21FEB4150PE</v>
          </cell>
          <cell r="B14347">
            <v>18606594</v>
          </cell>
          <cell r="C14347">
            <v>44252</v>
          </cell>
        </row>
        <row r="14348">
          <cell r="A14348" t="str">
            <v>BAJAJ-AUTO21FEB4200CE</v>
          </cell>
          <cell r="B14348">
            <v>18606850</v>
          </cell>
          <cell r="C14348">
            <v>44252</v>
          </cell>
        </row>
        <row r="14349">
          <cell r="A14349" t="str">
            <v>BAJAJ-AUTO21FEB4200PE</v>
          </cell>
          <cell r="B14349">
            <v>18607106</v>
          </cell>
          <cell r="C14349">
            <v>44252</v>
          </cell>
        </row>
        <row r="14350">
          <cell r="A14350" t="str">
            <v>BAJAJ-AUTO21FEB4250CE</v>
          </cell>
          <cell r="B14350">
            <v>18607362</v>
          </cell>
          <cell r="C14350">
            <v>44252</v>
          </cell>
        </row>
        <row r="14351">
          <cell r="A14351" t="str">
            <v>BAJAJ-AUTO21FEB4250PE</v>
          </cell>
          <cell r="B14351">
            <v>18607618</v>
          </cell>
          <cell r="C14351">
            <v>44252</v>
          </cell>
        </row>
        <row r="14352">
          <cell r="A14352" t="str">
            <v>BAJAJ-AUTO21FEB4300CE</v>
          </cell>
          <cell r="B14352">
            <v>18607874</v>
          </cell>
          <cell r="C14352">
            <v>44252</v>
          </cell>
        </row>
        <row r="14353">
          <cell r="A14353" t="str">
            <v>BAJAJ-AUTO21FEB4300PE</v>
          </cell>
          <cell r="B14353">
            <v>18608130</v>
          </cell>
          <cell r="C14353">
            <v>44252</v>
          </cell>
        </row>
        <row r="14354">
          <cell r="A14354" t="str">
            <v>BAJAJ-AUTO21FEB4350CE</v>
          </cell>
          <cell r="B14354">
            <v>18608386</v>
          </cell>
          <cell r="C14354">
            <v>44252</v>
          </cell>
        </row>
        <row r="14355">
          <cell r="A14355" t="str">
            <v>BAJAJ-AUTO21FEB4350PE</v>
          </cell>
          <cell r="B14355">
            <v>18608642</v>
          </cell>
          <cell r="C14355">
            <v>44252</v>
          </cell>
        </row>
        <row r="14356">
          <cell r="A14356" t="str">
            <v>BAJAJ-AUTO21FEB4400CE</v>
          </cell>
          <cell r="B14356">
            <v>9586434</v>
          </cell>
          <cell r="C14356">
            <v>44252</v>
          </cell>
        </row>
        <row r="14357">
          <cell r="A14357" t="str">
            <v>BAJAJ-AUTO21FEB4400PE</v>
          </cell>
          <cell r="B14357">
            <v>9587202</v>
          </cell>
          <cell r="C14357">
            <v>44252</v>
          </cell>
        </row>
        <row r="14358">
          <cell r="A14358" t="str">
            <v>BAJAJ-AUTO21FEB4450CE</v>
          </cell>
          <cell r="B14358">
            <v>9587970</v>
          </cell>
          <cell r="C14358">
            <v>44252</v>
          </cell>
        </row>
        <row r="14359">
          <cell r="A14359" t="str">
            <v>BAJAJ-AUTO21FEB4450PE</v>
          </cell>
          <cell r="B14359">
            <v>9588738</v>
          </cell>
          <cell r="C14359">
            <v>44252</v>
          </cell>
        </row>
        <row r="14360">
          <cell r="A14360" t="str">
            <v>BAJAJ-AUTO21FEB4500CE</v>
          </cell>
          <cell r="B14360">
            <v>9859842</v>
          </cell>
          <cell r="C14360">
            <v>44252</v>
          </cell>
        </row>
        <row r="14361">
          <cell r="A14361" t="str">
            <v>BAJAJ-AUTO21FEB4500PE</v>
          </cell>
          <cell r="B14361">
            <v>9860098</v>
          </cell>
          <cell r="C14361">
            <v>44252</v>
          </cell>
        </row>
        <row r="14362">
          <cell r="A14362" t="str">
            <v>BAJAJ-AUTO21FEB4550CE</v>
          </cell>
          <cell r="B14362">
            <v>9861378</v>
          </cell>
          <cell r="C14362">
            <v>44252</v>
          </cell>
        </row>
        <row r="14363">
          <cell r="A14363" t="str">
            <v>BAJAJ-AUTO21FEB4550PE</v>
          </cell>
          <cell r="B14363">
            <v>9861634</v>
          </cell>
          <cell r="C14363">
            <v>44252</v>
          </cell>
        </row>
        <row r="14364">
          <cell r="A14364" t="str">
            <v>BAJAJ-AUTO21FEB4600CE</v>
          </cell>
          <cell r="B14364">
            <v>10969346</v>
          </cell>
          <cell r="C14364">
            <v>44252</v>
          </cell>
        </row>
        <row r="14365">
          <cell r="A14365" t="str">
            <v>BAJAJ-AUTO21FEB4600PE</v>
          </cell>
          <cell r="B14365">
            <v>10970370</v>
          </cell>
          <cell r="C14365">
            <v>44252</v>
          </cell>
        </row>
        <row r="14366">
          <cell r="A14366" t="str">
            <v>BAJAJ-AUTO21FEB4650CE</v>
          </cell>
          <cell r="B14366">
            <v>11935490</v>
          </cell>
          <cell r="C14366">
            <v>44252</v>
          </cell>
        </row>
        <row r="14367">
          <cell r="A14367" t="str">
            <v>BAJAJ-AUTO21FEB4650PE</v>
          </cell>
          <cell r="B14367">
            <v>11935746</v>
          </cell>
          <cell r="C14367">
            <v>44252</v>
          </cell>
        </row>
        <row r="14368">
          <cell r="A14368" t="str">
            <v>BAJAJ-AUTO21FEB4700CE</v>
          </cell>
          <cell r="B14368">
            <v>13255938</v>
          </cell>
          <cell r="C14368">
            <v>44252</v>
          </cell>
        </row>
        <row r="14369">
          <cell r="A14369" t="str">
            <v>BAJAJ-AUTO21FEB4700PE</v>
          </cell>
          <cell r="B14369">
            <v>13256194</v>
          </cell>
          <cell r="C14369">
            <v>44252</v>
          </cell>
        </row>
        <row r="14370">
          <cell r="A14370" t="str">
            <v>BAJAJ-AUTO21FEB4750CE</v>
          </cell>
          <cell r="B14370">
            <v>13256450</v>
          </cell>
          <cell r="C14370">
            <v>44252</v>
          </cell>
        </row>
        <row r="14371">
          <cell r="A14371" t="str">
            <v>BAJAJ-AUTO21FEB4750PE</v>
          </cell>
          <cell r="B14371">
            <v>13256706</v>
          </cell>
          <cell r="C14371">
            <v>44252</v>
          </cell>
        </row>
        <row r="14372">
          <cell r="A14372" t="str">
            <v>BAJAJ-AUTO21FEB4800CE</v>
          </cell>
          <cell r="B14372">
            <v>9000962</v>
          </cell>
          <cell r="C14372">
            <v>44252</v>
          </cell>
        </row>
        <row r="14373">
          <cell r="A14373" t="str">
            <v>BAJAJ-AUTO21FEB4800PE</v>
          </cell>
          <cell r="B14373">
            <v>9001218</v>
          </cell>
          <cell r="C14373">
            <v>44252</v>
          </cell>
        </row>
        <row r="14374">
          <cell r="A14374" t="str">
            <v>BAJAJ-AUTO21FEB4850CE</v>
          </cell>
          <cell r="B14374">
            <v>11783938</v>
          </cell>
          <cell r="C14374">
            <v>44252</v>
          </cell>
        </row>
        <row r="14375">
          <cell r="A14375" t="str">
            <v>BAJAJ-AUTO21FEB4850PE</v>
          </cell>
          <cell r="B14375">
            <v>11784450</v>
          </cell>
          <cell r="C14375">
            <v>44252</v>
          </cell>
        </row>
        <row r="14376">
          <cell r="A14376" t="str">
            <v>BAJAJ-AUTO21FEB4900CE</v>
          </cell>
          <cell r="B14376">
            <v>12264194</v>
          </cell>
          <cell r="C14376">
            <v>44252</v>
          </cell>
        </row>
        <row r="14377">
          <cell r="A14377" t="str">
            <v>BAJAJ-AUTO21FEB4900PE</v>
          </cell>
          <cell r="B14377">
            <v>12264450</v>
          </cell>
          <cell r="C14377">
            <v>44252</v>
          </cell>
        </row>
        <row r="14378">
          <cell r="A14378" t="str">
            <v>BAJAJ-AUTO21MAR2150CE</v>
          </cell>
          <cell r="B14378">
            <v>13256962</v>
          </cell>
          <cell r="C14378">
            <v>44280</v>
          </cell>
        </row>
        <row r="14379">
          <cell r="A14379" t="str">
            <v>BAJAJ-AUTO21MAR2150PE</v>
          </cell>
          <cell r="B14379">
            <v>13257218</v>
          </cell>
          <cell r="C14379">
            <v>44280</v>
          </cell>
        </row>
        <row r="14380">
          <cell r="A14380" t="str">
            <v>BAJAJ-AUTO21MAR2200CE</v>
          </cell>
          <cell r="B14380">
            <v>13257474</v>
          </cell>
          <cell r="C14380">
            <v>44280</v>
          </cell>
        </row>
        <row r="14381">
          <cell r="A14381" t="str">
            <v>BAJAJ-AUTO21MAR2200PE</v>
          </cell>
          <cell r="B14381">
            <v>13257730</v>
          </cell>
          <cell r="C14381">
            <v>44280</v>
          </cell>
        </row>
        <row r="14382">
          <cell r="A14382" t="str">
            <v>BAJAJ-AUTO21MAR2250CE</v>
          </cell>
          <cell r="B14382">
            <v>13257986</v>
          </cell>
          <cell r="C14382">
            <v>44280</v>
          </cell>
        </row>
        <row r="14383">
          <cell r="A14383" t="str">
            <v>BAJAJ-AUTO21MAR2250PE</v>
          </cell>
          <cell r="B14383">
            <v>13258242</v>
          </cell>
          <cell r="C14383">
            <v>44280</v>
          </cell>
        </row>
        <row r="14384">
          <cell r="A14384" t="str">
            <v>BAJAJ-AUTO21MAR2300CE</v>
          </cell>
          <cell r="B14384">
            <v>13258498</v>
          </cell>
          <cell r="C14384">
            <v>44280</v>
          </cell>
        </row>
        <row r="14385">
          <cell r="A14385" t="str">
            <v>BAJAJ-AUTO21MAR2300PE</v>
          </cell>
          <cell r="B14385">
            <v>13258754</v>
          </cell>
          <cell r="C14385">
            <v>44280</v>
          </cell>
        </row>
        <row r="14386">
          <cell r="A14386" t="str">
            <v>BAJAJ-AUTO21MAR2350CE</v>
          </cell>
          <cell r="B14386">
            <v>13259010</v>
          </cell>
          <cell r="C14386">
            <v>44280</v>
          </cell>
        </row>
        <row r="14387">
          <cell r="A14387" t="str">
            <v>BAJAJ-AUTO21MAR2350PE</v>
          </cell>
          <cell r="B14387">
            <v>13259522</v>
          </cell>
          <cell r="C14387">
            <v>44280</v>
          </cell>
        </row>
        <row r="14388">
          <cell r="A14388" t="str">
            <v>BAJAJ-AUTO21MAR2400CE</v>
          </cell>
          <cell r="B14388">
            <v>13259778</v>
          </cell>
          <cell r="C14388">
            <v>44280</v>
          </cell>
        </row>
        <row r="14389">
          <cell r="A14389" t="str">
            <v>BAJAJ-AUTO21MAR2400PE</v>
          </cell>
          <cell r="B14389">
            <v>13260290</v>
          </cell>
          <cell r="C14389">
            <v>44280</v>
          </cell>
        </row>
        <row r="14390">
          <cell r="A14390" t="str">
            <v>BAJAJ-AUTO21MAR2450CE</v>
          </cell>
          <cell r="B14390">
            <v>13260546</v>
          </cell>
          <cell r="C14390">
            <v>44280</v>
          </cell>
        </row>
        <row r="14391">
          <cell r="A14391" t="str">
            <v>BAJAJ-AUTO21MAR2450PE</v>
          </cell>
          <cell r="B14391">
            <v>13260802</v>
          </cell>
          <cell r="C14391">
            <v>44280</v>
          </cell>
        </row>
        <row r="14392">
          <cell r="A14392" t="str">
            <v>BAJAJ-AUTO21MAR2500CE</v>
          </cell>
          <cell r="B14392">
            <v>13261058</v>
          </cell>
          <cell r="C14392">
            <v>44280</v>
          </cell>
        </row>
        <row r="14393">
          <cell r="A14393" t="str">
            <v>BAJAJ-AUTO21MAR2500PE</v>
          </cell>
          <cell r="B14393">
            <v>13262082</v>
          </cell>
          <cell r="C14393">
            <v>44280</v>
          </cell>
        </row>
        <row r="14394">
          <cell r="A14394" t="str">
            <v>BAJAJ-AUTO21MAR2550CE</v>
          </cell>
          <cell r="B14394">
            <v>13262338</v>
          </cell>
          <cell r="C14394">
            <v>44280</v>
          </cell>
        </row>
        <row r="14395">
          <cell r="A14395" t="str">
            <v>BAJAJ-AUTO21MAR2550PE</v>
          </cell>
          <cell r="B14395">
            <v>13263874</v>
          </cell>
          <cell r="C14395">
            <v>44280</v>
          </cell>
        </row>
        <row r="14396">
          <cell r="A14396" t="str">
            <v>BAJAJ-AUTO21MAR2600CE</v>
          </cell>
          <cell r="B14396">
            <v>13264130</v>
          </cell>
          <cell r="C14396">
            <v>44280</v>
          </cell>
        </row>
        <row r="14397">
          <cell r="A14397" t="str">
            <v>BAJAJ-AUTO21MAR2600PE</v>
          </cell>
          <cell r="B14397">
            <v>13264898</v>
          </cell>
          <cell r="C14397">
            <v>44280</v>
          </cell>
        </row>
        <row r="14398">
          <cell r="A14398" t="str">
            <v>BAJAJ-AUTO21MAR2650CE</v>
          </cell>
          <cell r="B14398">
            <v>13265154</v>
          </cell>
          <cell r="C14398">
            <v>44280</v>
          </cell>
        </row>
        <row r="14399">
          <cell r="A14399" t="str">
            <v>BAJAJ-AUTO21MAR2650PE</v>
          </cell>
          <cell r="B14399">
            <v>13265410</v>
          </cell>
          <cell r="C14399">
            <v>44280</v>
          </cell>
        </row>
        <row r="14400">
          <cell r="A14400" t="str">
            <v>BAJAJ-AUTO21MAR2700CE</v>
          </cell>
          <cell r="B14400">
            <v>13265666</v>
          </cell>
          <cell r="C14400">
            <v>44280</v>
          </cell>
        </row>
        <row r="14401">
          <cell r="A14401" t="str">
            <v>BAJAJ-AUTO21MAR2700PE</v>
          </cell>
          <cell r="B14401">
            <v>13265922</v>
          </cell>
          <cell r="C14401">
            <v>44280</v>
          </cell>
        </row>
        <row r="14402">
          <cell r="A14402" t="str">
            <v>BAJAJ-AUTO21MAR2750CE</v>
          </cell>
          <cell r="B14402">
            <v>13266178</v>
          </cell>
          <cell r="C14402">
            <v>44280</v>
          </cell>
        </row>
        <row r="14403">
          <cell r="A14403" t="str">
            <v>BAJAJ-AUTO21MAR2750PE</v>
          </cell>
          <cell r="B14403">
            <v>13266434</v>
          </cell>
          <cell r="C14403">
            <v>44280</v>
          </cell>
        </row>
        <row r="14404">
          <cell r="A14404" t="str">
            <v>BAJAJ-AUTO21MAR2800CE</v>
          </cell>
          <cell r="B14404">
            <v>13266690</v>
          </cell>
          <cell r="C14404">
            <v>44280</v>
          </cell>
        </row>
        <row r="14405">
          <cell r="A14405" t="str">
            <v>BAJAJ-AUTO21MAR2800PE</v>
          </cell>
          <cell r="B14405">
            <v>13268226</v>
          </cell>
          <cell r="C14405">
            <v>44280</v>
          </cell>
        </row>
        <row r="14406">
          <cell r="A14406" t="str">
            <v>BAJAJ-AUTO21MAR2850CE</v>
          </cell>
          <cell r="B14406">
            <v>13268482</v>
          </cell>
          <cell r="C14406">
            <v>44280</v>
          </cell>
        </row>
        <row r="14407">
          <cell r="A14407" t="str">
            <v>BAJAJ-AUTO21MAR2850PE</v>
          </cell>
          <cell r="B14407">
            <v>13268994</v>
          </cell>
          <cell r="C14407">
            <v>44280</v>
          </cell>
        </row>
        <row r="14408">
          <cell r="A14408" t="str">
            <v>BAJAJ-AUTO21MAR2900CE</v>
          </cell>
          <cell r="B14408">
            <v>13269250</v>
          </cell>
          <cell r="C14408">
            <v>44280</v>
          </cell>
        </row>
        <row r="14409">
          <cell r="A14409" t="str">
            <v>BAJAJ-AUTO21MAR2900PE</v>
          </cell>
          <cell r="B14409">
            <v>13269506</v>
          </cell>
          <cell r="C14409">
            <v>44280</v>
          </cell>
        </row>
        <row r="14410">
          <cell r="A14410" t="str">
            <v>BAJAJ-AUTO21MAR2950CE</v>
          </cell>
          <cell r="B14410">
            <v>13269762</v>
          </cell>
          <cell r="C14410">
            <v>44280</v>
          </cell>
        </row>
        <row r="14411">
          <cell r="A14411" t="str">
            <v>BAJAJ-AUTO21MAR2950PE</v>
          </cell>
          <cell r="B14411">
            <v>13270018</v>
          </cell>
          <cell r="C14411">
            <v>44280</v>
          </cell>
        </row>
        <row r="14412">
          <cell r="A14412" t="str">
            <v>BAJAJ-AUTO21MAR3000CE</v>
          </cell>
          <cell r="B14412">
            <v>13270274</v>
          </cell>
          <cell r="C14412">
            <v>44280</v>
          </cell>
        </row>
        <row r="14413">
          <cell r="A14413" t="str">
            <v>BAJAJ-AUTO21MAR3000PE</v>
          </cell>
          <cell r="B14413">
            <v>13271042</v>
          </cell>
          <cell r="C14413">
            <v>44280</v>
          </cell>
        </row>
        <row r="14414">
          <cell r="A14414" t="str">
            <v>BAJAJ-AUTO21MAR3050CE</v>
          </cell>
          <cell r="B14414">
            <v>13271298</v>
          </cell>
          <cell r="C14414">
            <v>44280</v>
          </cell>
        </row>
        <row r="14415">
          <cell r="A14415" t="str">
            <v>BAJAJ-AUTO21MAR3050PE</v>
          </cell>
          <cell r="B14415">
            <v>13271810</v>
          </cell>
          <cell r="C14415">
            <v>44280</v>
          </cell>
        </row>
        <row r="14416">
          <cell r="A14416" t="str">
            <v>BAJAJ-AUTO21MAR3100CE</v>
          </cell>
          <cell r="B14416">
            <v>13272066</v>
          </cell>
          <cell r="C14416">
            <v>44280</v>
          </cell>
        </row>
        <row r="14417">
          <cell r="A14417" t="str">
            <v>BAJAJ-AUTO21MAR3100PE</v>
          </cell>
          <cell r="B14417">
            <v>13272578</v>
          </cell>
          <cell r="C14417">
            <v>44280</v>
          </cell>
        </row>
        <row r="14418">
          <cell r="A14418" t="str">
            <v>BAJAJ-AUTO21MAR3150CE</v>
          </cell>
          <cell r="B14418">
            <v>13272834</v>
          </cell>
          <cell r="C14418">
            <v>44280</v>
          </cell>
        </row>
        <row r="14419">
          <cell r="A14419" t="str">
            <v>BAJAJ-AUTO21MAR3150PE</v>
          </cell>
          <cell r="B14419">
            <v>13273090</v>
          </cell>
          <cell r="C14419">
            <v>44280</v>
          </cell>
        </row>
        <row r="14420">
          <cell r="A14420" t="str">
            <v>BAJAJ-AUTO21MAR3200CE</v>
          </cell>
          <cell r="B14420">
            <v>13273346</v>
          </cell>
          <cell r="C14420">
            <v>44280</v>
          </cell>
        </row>
        <row r="14421">
          <cell r="A14421" t="str">
            <v>BAJAJ-AUTO21MAR3200PE</v>
          </cell>
          <cell r="B14421">
            <v>13273858</v>
          </cell>
          <cell r="C14421">
            <v>44280</v>
          </cell>
        </row>
        <row r="14422">
          <cell r="A14422" t="str">
            <v>BAJAJ-AUTO21MAR3250CE</v>
          </cell>
          <cell r="B14422">
            <v>13275138</v>
          </cell>
          <cell r="C14422">
            <v>44280</v>
          </cell>
        </row>
        <row r="14423">
          <cell r="A14423" t="str">
            <v>BAJAJ-AUTO21MAR3250PE</v>
          </cell>
          <cell r="B14423">
            <v>13275394</v>
          </cell>
          <cell r="C14423">
            <v>44280</v>
          </cell>
        </row>
        <row r="14424">
          <cell r="A14424" t="str">
            <v>BAJAJ-AUTO21MAR3300CE</v>
          </cell>
          <cell r="B14424">
            <v>13275650</v>
          </cell>
          <cell r="C14424">
            <v>44280</v>
          </cell>
        </row>
        <row r="14425">
          <cell r="A14425" t="str">
            <v>BAJAJ-AUTO21MAR3300PE</v>
          </cell>
          <cell r="B14425">
            <v>13275906</v>
          </cell>
          <cell r="C14425">
            <v>44280</v>
          </cell>
        </row>
        <row r="14426">
          <cell r="A14426" t="str">
            <v>BAJAJ-AUTO21MAR3350CE</v>
          </cell>
          <cell r="B14426">
            <v>13276162</v>
          </cell>
          <cell r="C14426">
            <v>44280</v>
          </cell>
        </row>
        <row r="14427">
          <cell r="A14427" t="str">
            <v>BAJAJ-AUTO21MAR3350PE</v>
          </cell>
          <cell r="B14427">
            <v>13276418</v>
          </cell>
          <cell r="C14427">
            <v>44280</v>
          </cell>
        </row>
        <row r="14428">
          <cell r="A14428" t="str">
            <v>BAJAJ-AUTO21MAR3400CE</v>
          </cell>
          <cell r="B14428">
            <v>13276674</v>
          </cell>
          <cell r="C14428">
            <v>44280</v>
          </cell>
        </row>
        <row r="14429">
          <cell r="A14429" t="str">
            <v>BAJAJ-AUTO21MAR3400PE</v>
          </cell>
          <cell r="B14429">
            <v>13276930</v>
          </cell>
          <cell r="C14429">
            <v>44280</v>
          </cell>
        </row>
        <row r="14430">
          <cell r="A14430" t="str">
            <v>BAJAJ-AUTO21MAR3450CE</v>
          </cell>
          <cell r="B14430">
            <v>13277186</v>
          </cell>
          <cell r="C14430">
            <v>44280</v>
          </cell>
        </row>
        <row r="14431">
          <cell r="A14431" t="str">
            <v>BAJAJ-AUTO21MAR3450PE</v>
          </cell>
          <cell r="B14431">
            <v>13277442</v>
          </cell>
          <cell r="C14431">
            <v>44280</v>
          </cell>
        </row>
        <row r="14432">
          <cell r="A14432" t="str">
            <v>BAJAJ-AUTO21MAR3500CE</v>
          </cell>
          <cell r="B14432">
            <v>13277698</v>
          </cell>
          <cell r="C14432">
            <v>44280</v>
          </cell>
        </row>
        <row r="14433">
          <cell r="A14433" t="str">
            <v>BAJAJ-AUTO21MAR3500PE</v>
          </cell>
          <cell r="B14433">
            <v>13278978</v>
          </cell>
          <cell r="C14433">
            <v>44280</v>
          </cell>
        </row>
        <row r="14434">
          <cell r="A14434" t="str">
            <v>BAJAJ-AUTO21MAR3550CE</v>
          </cell>
          <cell r="B14434">
            <v>13279234</v>
          </cell>
          <cell r="C14434">
            <v>44280</v>
          </cell>
        </row>
        <row r="14435">
          <cell r="A14435" t="str">
            <v>BAJAJ-AUTO21MAR3550PE</v>
          </cell>
          <cell r="B14435">
            <v>13279490</v>
          </cell>
          <cell r="C14435">
            <v>44280</v>
          </cell>
        </row>
        <row r="14436">
          <cell r="A14436" t="str">
            <v>BAJAJ-AUTO21MAR3600CE</v>
          </cell>
          <cell r="B14436">
            <v>13279746</v>
          </cell>
          <cell r="C14436">
            <v>44280</v>
          </cell>
        </row>
        <row r="14437">
          <cell r="A14437" t="str">
            <v>BAJAJ-AUTO21MAR3600PE</v>
          </cell>
          <cell r="B14437">
            <v>13280002</v>
          </cell>
          <cell r="C14437">
            <v>44280</v>
          </cell>
        </row>
        <row r="14438">
          <cell r="A14438" t="str">
            <v>BAJAJ-AUTO21MAR3650CE</v>
          </cell>
          <cell r="B14438">
            <v>13280258</v>
          </cell>
          <cell r="C14438">
            <v>44280</v>
          </cell>
        </row>
        <row r="14439">
          <cell r="A14439" t="str">
            <v>BAJAJ-AUTO21MAR3650PE</v>
          </cell>
          <cell r="B14439">
            <v>13280514</v>
          </cell>
          <cell r="C14439">
            <v>44280</v>
          </cell>
        </row>
        <row r="14440">
          <cell r="A14440" t="str">
            <v>BAJAJ-AUTO21MAR3700CE</v>
          </cell>
          <cell r="B14440">
            <v>13280770</v>
          </cell>
          <cell r="C14440">
            <v>44280</v>
          </cell>
        </row>
        <row r="14441">
          <cell r="A14441" t="str">
            <v>BAJAJ-AUTO21MAR3700PE</v>
          </cell>
          <cell r="B14441">
            <v>13281026</v>
          </cell>
          <cell r="C14441">
            <v>44280</v>
          </cell>
        </row>
        <row r="14442">
          <cell r="A14442" t="str">
            <v>BAJAJ-AUTO21MAR3750CE</v>
          </cell>
          <cell r="B14442">
            <v>13281282</v>
          </cell>
          <cell r="C14442">
            <v>44280</v>
          </cell>
        </row>
        <row r="14443">
          <cell r="A14443" t="str">
            <v>BAJAJ-AUTO21MAR3750PE</v>
          </cell>
          <cell r="B14443">
            <v>13281538</v>
          </cell>
          <cell r="C14443">
            <v>44280</v>
          </cell>
        </row>
        <row r="14444">
          <cell r="A14444" t="str">
            <v>BAJAJ-AUTO21MAR3800CE</v>
          </cell>
          <cell r="B14444">
            <v>13281794</v>
          </cell>
          <cell r="C14444">
            <v>44280</v>
          </cell>
        </row>
        <row r="14445">
          <cell r="A14445" t="str">
            <v>BAJAJ-AUTO21MAR3800PE</v>
          </cell>
          <cell r="B14445">
            <v>13282050</v>
          </cell>
          <cell r="C14445">
            <v>44280</v>
          </cell>
        </row>
        <row r="14446">
          <cell r="A14446" t="str">
            <v>BAJAJ-AUTO21MAR3850CE</v>
          </cell>
          <cell r="B14446">
            <v>13282306</v>
          </cell>
          <cell r="C14446">
            <v>44280</v>
          </cell>
        </row>
        <row r="14447">
          <cell r="A14447" t="str">
            <v>BAJAJ-AUTO21MAR3850PE</v>
          </cell>
          <cell r="B14447">
            <v>13282562</v>
          </cell>
          <cell r="C14447">
            <v>44280</v>
          </cell>
        </row>
        <row r="14448">
          <cell r="A14448" t="str">
            <v>BAJAJ-AUTO21MAR3900CE</v>
          </cell>
          <cell r="B14448">
            <v>13282818</v>
          </cell>
          <cell r="C14448">
            <v>44280</v>
          </cell>
        </row>
        <row r="14449">
          <cell r="A14449" t="str">
            <v>BAJAJ-AUTO21MAR3900PE</v>
          </cell>
          <cell r="B14449">
            <v>13283074</v>
          </cell>
          <cell r="C14449">
            <v>44280</v>
          </cell>
        </row>
        <row r="14450">
          <cell r="A14450" t="str">
            <v>BAJAJ-AUTO21MAR3950CE</v>
          </cell>
          <cell r="B14450">
            <v>13283330</v>
          </cell>
          <cell r="C14450">
            <v>44280</v>
          </cell>
        </row>
        <row r="14451">
          <cell r="A14451" t="str">
            <v>BAJAJ-AUTO21MAR3950PE</v>
          </cell>
          <cell r="B14451">
            <v>13283586</v>
          </cell>
          <cell r="C14451">
            <v>44280</v>
          </cell>
        </row>
        <row r="14452">
          <cell r="A14452" t="str">
            <v>BAJAJ-AUTO21MAR4000CE</v>
          </cell>
          <cell r="B14452">
            <v>13283842</v>
          </cell>
          <cell r="C14452">
            <v>44280</v>
          </cell>
        </row>
        <row r="14453">
          <cell r="A14453" t="str">
            <v>BAJAJ-AUTO21MAR4000PE</v>
          </cell>
          <cell r="B14453">
            <v>13284098</v>
          </cell>
          <cell r="C14453">
            <v>44280</v>
          </cell>
        </row>
        <row r="14454">
          <cell r="A14454" t="str">
            <v>BAJAJ-AUTO21MAR4050CE</v>
          </cell>
          <cell r="B14454">
            <v>13284354</v>
          </cell>
          <cell r="C14454">
            <v>44280</v>
          </cell>
        </row>
        <row r="14455">
          <cell r="A14455" t="str">
            <v>BAJAJ-AUTO21MAR4050PE</v>
          </cell>
          <cell r="B14455">
            <v>13284610</v>
          </cell>
          <cell r="C14455">
            <v>44280</v>
          </cell>
        </row>
        <row r="14456">
          <cell r="A14456" t="str">
            <v>BAJAJ-AUTO21MAR4100CE</v>
          </cell>
          <cell r="B14456">
            <v>13284866</v>
          </cell>
          <cell r="C14456">
            <v>44280</v>
          </cell>
        </row>
        <row r="14457">
          <cell r="A14457" t="str">
            <v>BAJAJ-AUTO21MAR4100PE</v>
          </cell>
          <cell r="B14457">
            <v>13285122</v>
          </cell>
          <cell r="C14457">
            <v>44280</v>
          </cell>
        </row>
        <row r="14458">
          <cell r="A14458" t="str">
            <v>BAJAJ-AUTO21MAR4150CE</v>
          </cell>
          <cell r="B14458">
            <v>13285378</v>
          </cell>
          <cell r="C14458">
            <v>44280</v>
          </cell>
        </row>
        <row r="14459">
          <cell r="A14459" t="str">
            <v>BAJAJ-AUTO21MAR4150PE</v>
          </cell>
          <cell r="B14459">
            <v>13285634</v>
          </cell>
          <cell r="C14459">
            <v>44280</v>
          </cell>
        </row>
        <row r="14460">
          <cell r="A14460" t="str">
            <v>BAJAJ-AUTO21MAR4200CE</v>
          </cell>
          <cell r="B14460">
            <v>13285890</v>
          </cell>
          <cell r="C14460">
            <v>44280</v>
          </cell>
        </row>
        <row r="14461">
          <cell r="A14461" t="str">
            <v>BAJAJ-AUTO21MAR4200PE</v>
          </cell>
          <cell r="B14461">
            <v>13286146</v>
          </cell>
          <cell r="C14461">
            <v>44280</v>
          </cell>
        </row>
        <row r="14462">
          <cell r="A14462" t="str">
            <v>BAJAJ-AUTO21MAR4250CE</v>
          </cell>
          <cell r="B14462">
            <v>13286402</v>
          </cell>
          <cell r="C14462">
            <v>44280</v>
          </cell>
        </row>
        <row r="14463">
          <cell r="A14463" t="str">
            <v>BAJAJ-AUTO21MAR4250PE</v>
          </cell>
          <cell r="B14463">
            <v>13286658</v>
          </cell>
          <cell r="C14463">
            <v>44280</v>
          </cell>
        </row>
        <row r="14464">
          <cell r="A14464" t="str">
            <v>BAJAJ-AUTO21MAR4300CE</v>
          </cell>
          <cell r="B14464">
            <v>13286914</v>
          </cell>
          <cell r="C14464">
            <v>44280</v>
          </cell>
        </row>
        <row r="14465">
          <cell r="A14465" t="str">
            <v>BAJAJ-AUTO21MAR4300PE</v>
          </cell>
          <cell r="B14465">
            <v>13287170</v>
          </cell>
          <cell r="C14465">
            <v>44280</v>
          </cell>
        </row>
        <row r="14466">
          <cell r="A14466" t="str">
            <v>BAJAJ-AUTO21MAR4350CE</v>
          </cell>
          <cell r="B14466">
            <v>13287426</v>
          </cell>
          <cell r="C14466">
            <v>44280</v>
          </cell>
        </row>
        <row r="14467">
          <cell r="A14467" t="str">
            <v>BAJAJ-AUTO21MAR4350PE</v>
          </cell>
          <cell r="B14467">
            <v>13287682</v>
          </cell>
          <cell r="C14467">
            <v>44280</v>
          </cell>
        </row>
        <row r="14468">
          <cell r="A14468" t="str">
            <v>BAJAJ-AUTO21MAR4400CE</v>
          </cell>
          <cell r="B14468">
            <v>13287938</v>
          </cell>
          <cell r="C14468">
            <v>44280</v>
          </cell>
        </row>
        <row r="14469">
          <cell r="A14469" t="str">
            <v>BAJAJ-AUTO21MAR4400PE</v>
          </cell>
          <cell r="B14469">
            <v>13288194</v>
          </cell>
          <cell r="C14469">
            <v>44280</v>
          </cell>
        </row>
        <row r="14470">
          <cell r="A14470" t="str">
            <v>BAJAJ-AUTO21MAR4450CE</v>
          </cell>
          <cell r="B14470">
            <v>13288450</v>
          </cell>
          <cell r="C14470">
            <v>44280</v>
          </cell>
        </row>
        <row r="14471">
          <cell r="A14471" t="str">
            <v>BAJAJ-AUTO21MAR4450PE</v>
          </cell>
          <cell r="B14471">
            <v>13288706</v>
          </cell>
          <cell r="C14471">
            <v>44280</v>
          </cell>
        </row>
        <row r="14472">
          <cell r="A14472" t="str">
            <v>BAJAJ-AUTO21MAR4500CE</v>
          </cell>
          <cell r="B14472">
            <v>13288962</v>
          </cell>
          <cell r="C14472">
            <v>44280</v>
          </cell>
        </row>
        <row r="14473">
          <cell r="A14473" t="str">
            <v>BAJAJ-AUTO21MAR4500PE</v>
          </cell>
          <cell r="B14473">
            <v>13289218</v>
          </cell>
          <cell r="C14473">
            <v>44280</v>
          </cell>
        </row>
        <row r="14474">
          <cell r="A14474" t="str">
            <v>BAJAJ-AUTO21MAR4550CE</v>
          </cell>
          <cell r="B14474">
            <v>13289474</v>
          </cell>
          <cell r="C14474">
            <v>44280</v>
          </cell>
        </row>
        <row r="14475">
          <cell r="A14475" t="str">
            <v>BAJAJ-AUTO21MAR4550PE</v>
          </cell>
          <cell r="B14475">
            <v>13289730</v>
          </cell>
          <cell r="C14475">
            <v>44280</v>
          </cell>
        </row>
        <row r="14476">
          <cell r="A14476" t="str">
            <v>BAJAJ-AUTO21MAR4600CE</v>
          </cell>
          <cell r="B14476">
            <v>13289986</v>
          </cell>
          <cell r="C14476">
            <v>44280</v>
          </cell>
        </row>
        <row r="14477">
          <cell r="A14477" t="str">
            <v>BAJAJ-AUTO21MAR4600PE</v>
          </cell>
          <cell r="B14477">
            <v>13290242</v>
          </cell>
          <cell r="C14477">
            <v>44280</v>
          </cell>
        </row>
        <row r="14478">
          <cell r="A14478" t="str">
            <v>BAJAJ-AUTO21MAR4650CE</v>
          </cell>
          <cell r="B14478">
            <v>13290498</v>
          </cell>
          <cell r="C14478">
            <v>44280</v>
          </cell>
        </row>
        <row r="14479">
          <cell r="A14479" t="str">
            <v>BAJAJ-AUTO21MAR4650PE</v>
          </cell>
          <cell r="B14479">
            <v>13290754</v>
          </cell>
          <cell r="C14479">
            <v>44280</v>
          </cell>
        </row>
        <row r="14480">
          <cell r="A14480" t="str">
            <v>BAJAJ-AUTO21MAR4700CE</v>
          </cell>
          <cell r="B14480">
            <v>13291010</v>
          </cell>
          <cell r="C14480">
            <v>44280</v>
          </cell>
        </row>
        <row r="14481">
          <cell r="A14481" t="str">
            <v>BAJAJ-AUTO21MAR4700PE</v>
          </cell>
          <cell r="B14481">
            <v>13291266</v>
          </cell>
          <cell r="C14481">
            <v>44280</v>
          </cell>
        </row>
        <row r="14482">
          <cell r="A14482" t="str">
            <v>BAJAJ-AUTO21MAR4750CE</v>
          </cell>
          <cell r="B14482">
            <v>13291522</v>
          </cell>
          <cell r="C14482">
            <v>44280</v>
          </cell>
        </row>
        <row r="14483">
          <cell r="A14483" t="str">
            <v>BAJAJ-AUTO21MAR4750PE</v>
          </cell>
          <cell r="B14483">
            <v>13291778</v>
          </cell>
          <cell r="C14483">
            <v>44280</v>
          </cell>
        </row>
        <row r="14484">
          <cell r="A14484" t="str">
            <v>BAJAJ-AUTO21MAR4800CE</v>
          </cell>
          <cell r="B14484">
            <v>9001986</v>
          </cell>
          <cell r="C14484">
            <v>44280</v>
          </cell>
        </row>
        <row r="14485">
          <cell r="A14485" t="str">
            <v>BAJAJ-AUTO21MAR4800PE</v>
          </cell>
          <cell r="B14485">
            <v>9002242</v>
          </cell>
          <cell r="C14485">
            <v>44280</v>
          </cell>
        </row>
        <row r="14486">
          <cell r="A14486" t="str">
            <v>BAJAJ-AUTO21MAR4850CE</v>
          </cell>
          <cell r="B14486">
            <v>11784706</v>
          </cell>
          <cell r="C14486">
            <v>44280</v>
          </cell>
        </row>
        <row r="14487">
          <cell r="A14487" t="str">
            <v>BAJAJ-AUTO21MAR4850PE</v>
          </cell>
          <cell r="B14487">
            <v>11786242</v>
          </cell>
          <cell r="C14487">
            <v>44280</v>
          </cell>
        </row>
        <row r="14488">
          <cell r="A14488" t="str">
            <v>BAJAJ-AUTO21MAR4900CE</v>
          </cell>
          <cell r="B14488">
            <v>12264706</v>
          </cell>
          <cell r="C14488">
            <v>44280</v>
          </cell>
        </row>
        <row r="14489">
          <cell r="A14489" t="str">
            <v>BAJAJ-AUTO21MAR4900PE</v>
          </cell>
          <cell r="B14489">
            <v>12264962</v>
          </cell>
          <cell r="C14489">
            <v>44280</v>
          </cell>
        </row>
        <row r="14490">
          <cell r="A14490" t="str">
            <v>BAJAJ-AUTO21APR2850CE</v>
          </cell>
          <cell r="B14490">
            <v>18310914</v>
          </cell>
          <cell r="C14490">
            <v>44315</v>
          </cell>
        </row>
        <row r="14491">
          <cell r="A14491" t="str">
            <v>BAJAJ-AUTO21APR2850PE</v>
          </cell>
          <cell r="B14491">
            <v>18311170</v>
          </cell>
          <cell r="C14491">
            <v>44315</v>
          </cell>
        </row>
        <row r="14492">
          <cell r="A14492" t="str">
            <v>BAJAJ-AUTO21APR2900CE</v>
          </cell>
          <cell r="B14492">
            <v>18311426</v>
          </cell>
          <cell r="C14492">
            <v>44315</v>
          </cell>
        </row>
        <row r="14493">
          <cell r="A14493" t="str">
            <v>BAJAJ-AUTO21APR2900PE</v>
          </cell>
          <cell r="B14493">
            <v>18311682</v>
          </cell>
          <cell r="C14493">
            <v>44315</v>
          </cell>
        </row>
        <row r="14494">
          <cell r="A14494" t="str">
            <v>BAJAJ-AUTO21APR2950CE</v>
          </cell>
          <cell r="B14494">
            <v>18311938</v>
          </cell>
          <cell r="C14494">
            <v>44315</v>
          </cell>
        </row>
        <row r="14495">
          <cell r="A14495" t="str">
            <v>BAJAJ-AUTO21APR2950PE</v>
          </cell>
          <cell r="B14495">
            <v>18312194</v>
          </cell>
          <cell r="C14495">
            <v>44315</v>
          </cell>
        </row>
        <row r="14496">
          <cell r="A14496" t="str">
            <v>BAJAJ-AUTO21APR3000CE</v>
          </cell>
          <cell r="B14496">
            <v>18312450</v>
          </cell>
          <cell r="C14496">
            <v>44315</v>
          </cell>
        </row>
        <row r="14497">
          <cell r="A14497" t="str">
            <v>BAJAJ-AUTO21APR3000PE</v>
          </cell>
          <cell r="B14497">
            <v>18312706</v>
          </cell>
          <cell r="C14497">
            <v>44315</v>
          </cell>
        </row>
        <row r="14498">
          <cell r="A14498" t="str">
            <v>BAJAJ-AUTO21APR3050CE</v>
          </cell>
          <cell r="B14498">
            <v>18312962</v>
          </cell>
          <cell r="C14498">
            <v>44315</v>
          </cell>
        </row>
        <row r="14499">
          <cell r="A14499" t="str">
            <v>BAJAJ-AUTO21APR3050PE</v>
          </cell>
          <cell r="B14499">
            <v>18313218</v>
          </cell>
          <cell r="C14499">
            <v>44315</v>
          </cell>
        </row>
        <row r="14500">
          <cell r="A14500" t="str">
            <v>BAJAJ-AUTO21APR3100CE</v>
          </cell>
          <cell r="B14500">
            <v>18313474</v>
          </cell>
          <cell r="C14500">
            <v>44315</v>
          </cell>
        </row>
        <row r="14501">
          <cell r="A14501" t="str">
            <v>BAJAJ-AUTO21APR3100PE</v>
          </cell>
          <cell r="B14501">
            <v>18313730</v>
          </cell>
          <cell r="C14501">
            <v>44315</v>
          </cell>
        </row>
        <row r="14502">
          <cell r="A14502" t="str">
            <v>BAJAJ-AUTO21APR3150CE</v>
          </cell>
          <cell r="B14502">
            <v>18313986</v>
          </cell>
          <cell r="C14502">
            <v>44315</v>
          </cell>
        </row>
        <row r="14503">
          <cell r="A14503" t="str">
            <v>BAJAJ-AUTO21APR3150PE</v>
          </cell>
          <cell r="B14503">
            <v>18318082</v>
          </cell>
          <cell r="C14503">
            <v>44315</v>
          </cell>
        </row>
        <row r="14504">
          <cell r="A14504" t="str">
            <v>BAJAJ-AUTO21APR3200CE</v>
          </cell>
          <cell r="B14504">
            <v>18318338</v>
          </cell>
          <cell r="C14504">
            <v>44315</v>
          </cell>
        </row>
        <row r="14505">
          <cell r="A14505" t="str">
            <v>BAJAJ-AUTO21APR3200PE</v>
          </cell>
          <cell r="B14505">
            <v>18330882</v>
          </cell>
          <cell r="C14505">
            <v>44315</v>
          </cell>
        </row>
        <row r="14506">
          <cell r="A14506" t="str">
            <v>BAJAJ-AUTO21APR3250CE</v>
          </cell>
          <cell r="B14506">
            <v>18331138</v>
          </cell>
          <cell r="C14506">
            <v>44315</v>
          </cell>
        </row>
        <row r="14507">
          <cell r="A14507" t="str">
            <v>BAJAJ-AUTO21APR3250PE</v>
          </cell>
          <cell r="B14507">
            <v>18331394</v>
          </cell>
          <cell r="C14507">
            <v>44315</v>
          </cell>
        </row>
        <row r="14508">
          <cell r="A14508" t="str">
            <v>BAJAJ-AUTO21APR3300CE</v>
          </cell>
          <cell r="B14508">
            <v>18331650</v>
          </cell>
          <cell r="C14508">
            <v>44315</v>
          </cell>
        </row>
        <row r="14509">
          <cell r="A14509" t="str">
            <v>BAJAJ-AUTO21APR3300PE</v>
          </cell>
          <cell r="B14509">
            <v>18332418</v>
          </cell>
          <cell r="C14509">
            <v>44315</v>
          </cell>
        </row>
        <row r="14510">
          <cell r="A14510" t="str">
            <v>BAJAJ-AUTO21APR3350CE</v>
          </cell>
          <cell r="B14510">
            <v>18332674</v>
          </cell>
          <cell r="C14510">
            <v>44315</v>
          </cell>
        </row>
        <row r="14511">
          <cell r="A14511" t="str">
            <v>BAJAJ-AUTO21APR3350PE</v>
          </cell>
          <cell r="B14511">
            <v>18382850</v>
          </cell>
          <cell r="C14511">
            <v>44315</v>
          </cell>
        </row>
        <row r="14512">
          <cell r="A14512" t="str">
            <v>BAJAJ-AUTO21APR3400CE</v>
          </cell>
          <cell r="B14512">
            <v>18383106</v>
          </cell>
          <cell r="C14512">
            <v>44315</v>
          </cell>
        </row>
        <row r="14513">
          <cell r="A14513" t="str">
            <v>BAJAJ-AUTO21APR3400PE</v>
          </cell>
          <cell r="B14513">
            <v>18383362</v>
          </cell>
          <cell r="C14513">
            <v>44315</v>
          </cell>
        </row>
        <row r="14514">
          <cell r="A14514" t="str">
            <v>BAJAJ-AUTO21APR3450CE</v>
          </cell>
          <cell r="B14514">
            <v>18383618</v>
          </cell>
          <cell r="C14514">
            <v>44315</v>
          </cell>
        </row>
        <row r="14515">
          <cell r="A14515" t="str">
            <v>BAJAJ-AUTO21APR3450PE</v>
          </cell>
          <cell r="B14515">
            <v>18383874</v>
          </cell>
          <cell r="C14515">
            <v>44315</v>
          </cell>
        </row>
        <row r="14516">
          <cell r="A14516" t="str">
            <v>BAJAJ-AUTO21APR3500CE</v>
          </cell>
          <cell r="B14516">
            <v>18384130</v>
          </cell>
          <cell r="C14516">
            <v>44315</v>
          </cell>
        </row>
        <row r="14517">
          <cell r="A14517" t="str">
            <v>BAJAJ-AUTO21APR3500PE</v>
          </cell>
          <cell r="B14517">
            <v>18391042</v>
          </cell>
          <cell r="C14517">
            <v>44315</v>
          </cell>
        </row>
        <row r="14518">
          <cell r="A14518" t="str">
            <v>BAJAJ-AUTO21APR3550CE</v>
          </cell>
          <cell r="B14518">
            <v>18391298</v>
          </cell>
          <cell r="C14518">
            <v>44315</v>
          </cell>
        </row>
        <row r="14519">
          <cell r="A14519" t="str">
            <v>BAJAJ-AUTO21APR3550PE</v>
          </cell>
          <cell r="B14519">
            <v>18391554</v>
          </cell>
          <cell r="C14519">
            <v>44315</v>
          </cell>
        </row>
        <row r="14520">
          <cell r="A14520" t="str">
            <v>BAJAJ-AUTO21APR3600CE</v>
          </cell>
          <cell r="B14520">
            <v>18391810</v>
          </cell>
          <cell r="C14520">
            <v>44315</v>
          </cell>
        </row>
        <row r="14521">
          <cell r="A14521" t="str">
            <v>BAJAJ-AUTO21APR3600PE</v>
          </cell>
          <cell r="B14521">
            <v>18392066</v>
          </cell>
          <cell r="C14521">
            <v>44315</v>
          </cell>
        </row>
        <row r="14522">
          <cell r="A14522" t="str">
            <v>BAJAJ-AUTO21APR3650CE</v>
          </cell>
          <cell r="B14522">
            <v>18392322</v>
          </cell>
          <cell r="C14522">
            <v>44315</v>
          </cell>
        </row>
        <row r="14523">
          <cell r="A14523" t="str">
            <v>BAJAJ-AUTO21APR3650PE</v>
          </cell>
          <cell r="B14523">
            <v>18392578</v>
          </cell>
          <cell r="C14523">
            <v>44315</v>
          </cell>
        </row>
        <row r="14524">
          <cell r="A14524" t="str">
            <v>BAJAJ-AUTO21APR3700CE</v>
          </cell>
          <cell r="B14524">
            <v>18392834</v>
          </cell>
          <cell r="C14524">
            <v>44315</v>
          </cell>
        </row>
        <row r="14525">
          <cell r="A14525" t="str">
            <v>BAJAJ-AUTO21APR3700PE</v>
          </cell>
          <cell r="B14525">
            <v>18393090</v>
          </cell>
          <cell r="C14525">
            <v>44315</v>
          </cell>
        </row>
        <row r="14526">
          <cell r="A14526" t="str">
            <v>BAJAJ-AUTO21APR3750CE</v>
          </cell>
          <cell r="B14526">
            <v>18393346</v>
          </cell>
          <cell r="C14526">
            <v>44315</v>
          </cell>
        </row>
        <row r="14527">
          <cell r="A14527" t="str">
            <v>BAJAJ-AUTO21APR3750PE</v>
          </cell>
          <cell r="B14527">
            <v>18393602</v>
          </cell>
          <cell r="C14527">
            <v>44315</v>
          </cell>
        </row>
        <row r="14528">
          <cell r="A14528" t="str">
            <v>BAJAJ-AUTO21APR3800CE</v>
          </cell>
          <cell r="B14528">
            <v>18393858</v>
          </cell>
          <cell r="C14528">
            <v>44315</v>
          </cell>
        </row>
        <row r="14529">
          <cell r="A14529" t="str">
            <v>BAJAJ-AUTO21APR3800PE</v>
          </cell>
          <cell r="B14529">
            <v>18394114</v>
          </cell>
          <cell r="C14529">
            <v>44315</v>
          </cell>
        </row>
        <row r="14530">
          <cell r="A14530" t="str">
            <v>BAJAJ-AUTO21APR3850CE</v>
          </cell>
          <cell r="B14530">
            <v>18394370</v>
          </cell>
          <cell r="C14530">
            <v>44315</v>
          </cell>
        </row>
        <row r="14531">
          <cell r="A14531" t="str">
            <v>BAJAJ-AUTO21APR3850PE</v>
          </cell>
          <cell r="B14531">
            <v>18394626</v>
          </cell>
          <cell r="C14531">
            <v>44315</v>
          </cell>
        </row>
        <row r="14532">
          <cell r="A14532" t="str">
            <v>BAJAJ-AUTO21APR3900CE</v>
          </cell>
          <cell r="B14532">
            <v>18394882</v>
          </cell>
          <cell r="C14532">
            <v>44315</v>
          </cell>
        </row>
        <row r="14533">
          <cell r="A14533" t="str">
            <v>BAJAJ-AUTO21APR3900PE</v>
          </cell>
          <cell r="B14533">
            <v>18400770</v>
          </cell>
          <cell r="C14533">
            <v>44315</v>
          </cell>
        </row>
        <row r="14534">
          <cell r="A14534" t="str">
            <v>BAJAJ-AUTO21APR3950CE</v>
          </cell>
          <cell r="B14534">
            <v>18401026</v>
          </cell>
          <cell r="C14534">
            <v>44315</v>
          </cell>
        </row>
        <row r="14535">
          <cell r="A14535" t="str">
            <v>BAJAJ-AUTO21APR3950PE</v>
          </cell>
          <cell r="B14535">
            <v>18401282</v>
          </cell>
          <cell r="C14535">
            <v>44315</v>
          </cell>
        </row>
        <row r="14536">
          <cell r="A14536" t="str">
            <v>BAJAJ-AUTO21APR4000CE</v>
          </cell>
          <cell r="B14536">
            <v>18401538</v>
          </cell>
          <cell r="C14536">
            <v>44315</v>
          </cell>
        </row>
        <row r="14537">
          <cell r="A14537" t="str">
            <v>BAJAJ-AUTO21APR4000PE</v>
          </cell>
          <cell r="B14537">
            <v>18402818</v>
          </cell>
          <cell r="C14537">
            <v>44315</v>
          </cell>
        </row>
        <row r="14538">
          <cell r="A14538" t="str">
            <v>BAJAJ-AUTO21APR4050CE</v>
          </cell>
          <cell r="B14538">
            <v>18403074</v>
          </cell>
          <cell r="C14538">
            <v>44315</v>
          </cell>
        </row>
        <row r="14539">
          <cell r="A14539" t="str">
            <v>BAJAJ-AUTO21APR4050PE</v>
          </cell>
          <cell r="B14539">
            <v>18403330</v>
          </cell>
          <cell r="C14539">
            <v>44315</v>
          </cell>
        </row>
        <row r="14540">
          <cell r="A14540" t="str">
            <v>BAJAJ-AUTO21APR4100CE</v>
          </cell>
          <cell r="B14540">
            <v>18403586</v>
          </cell>
          <cell r="C14540">
            <v>44315</v>
          </cell>
        </row>
        <row r="14541">
          <cell r="A14541" t="str">
            <v>BAJAJ-AUTO21APR4100PE</v>
          </cell>
          <cell r="B14541">
            <v>18403842</v>
          </cell>
          <cell r="C14541">
            <v>44315</v>
          </cell>
        </row>
        <row r="14542">
          <cell r="A14542" t="str">
            <v>BAJAJ-AUTO21APR4150CE</v>
          </cell>
          <cell r="B14542">
            <v>18404098</v>
          </cell>
          <cell r="C14542">
            <v>44315</v>
          </cell>
        </row>
        <row r="14543">
          <cell r="A14543" t="str">
            <v>BAJAJ-AUTO21APR4150PE</v>
          </cell>
          <cell r="B14543">
            <v>18404354</v>
          </cell>
          <cell r="C14543">
            <v>44315</v>
          </cell>
        </row>
        <row r="14544">
          <cell r="A14544" t="str">
            <v>BAJAJ-AUTO21APR4200CE</v>
          </cell>
          <cell r="B14544">
            <v>18404610</v>
          </cell>
          <cell r="C14544">
            <v>44315</v>
          </cell>
        </row>
        <row r="14545">
          <cell r="A14545" t="str">
            <v>BAJAJ-AUTO21APR4200PE</v>
          </cell>
          <cell r="B14545">
            <v>18404866</v>
          </cell>
          <cell r="C14545">
            <v>44315</v>
          </cell>
        </row>
        <row r="14546">
          <cell r="A14546" t="str">
            <v>BAJAJ-AUTO21APR4250CE</v>
          </cell>
          <cell r="B14546">
            <v>18405122</v>
          </cell>
          <cell r="C14546">
            <v>44315</v>
          </cell>
        </row>
        <row r="14547">
          <cell r="A14547" t="str">
            <v>BAJAJ-AUTO21APR4250PE</v>
          </cell>
          <cell r="B14547">
            <v>18405378</v>
          </cell>
          <cell r="C14547">
            <v>44315</v>
          </cell>
        </row>
        <row r="14548">
          <cell r="A14548" t="str">
            <v>BAJAJ-AUTO21APR4300CE</v>
          </cell>
          <cell r="B14548">
            <v>18405634</v>
          </cell>
          <cell r="C14548">
            <v>44315</v>
          </cell>
        </row>
        <row r="14549">
          <cell r="A14549" t="str">
            <v>BAJAJ-AUTO21APR4300PE</v>
          </cell>
          <cell r="B14549">
            <v>18405890</v>
          </cell>
          <cell r="C14549">
            <v>44315</v>
          </cell>
        </row>
        <row r="14550">
          <cell r="A14550" t="str">
            <v>BAJAJ-AUTO21APR4350CE</v>
          </cell>
          <cell r="B14550">
            <v>18406146</v>
          </cell>
          <cell r="C14550">
            <v>44315</v>
          </cell>
        </row>
        <row r="14551">
          <cell r="A14551" t="str">
            <v>BAJAJ-AUTO21APR4350PE</v>
          </cell>
          <cell r="B14551">
            <v>18406402</v>
          </cell>
          <cell r="C14551">
            <v>44315</v>
          </cell>
        </row>
        <row r="14552">
          <cell r="A14552" t="str">
            <v>BAJAJ-AUTO21APR4400CE</v>
          </cell>
          <cell r="B14552">
            <v>18406658</v>
          </cell>
          <cell r="C14552">
            <v>44315</v>
          </cell>
        </row>
        <row r="14553">
          <cell r="A14553" t="str">
            <v>BAJAJ-AUTO21APR4400PE</v>
          </cell>
          <cell r="B14553">
            <v>18406914</v>
          </cell>
          <cell r="C14553">
            <v>44315</v>
          </cell>
        </row>
        <row r="14554">
          <cell r="A14554" t="str">
            <v>BAJAJ-AUTO21APR4450CE</v>
          </cell>
          <cell r="B14554">
            <v>18407170</v>
          </cell>
          <cell r="C14554">
            <v>44315</v>
          </cell>
        </row>
        <row r="14555">
          <cell r="A14555" t="str">
            <v>BAJAJ-AUTO21APR4450PE</v>
          </cell>
          <cell r="B14555">
            <v>18407426</v>
          </cell>
          <cell r="C14555">
            <v>44315</v>
          </cell>
        </row>
        <row r="14556">
          <cell r="A14556" t="str">
            <v>BAJAJ-AUTO21APR4500CE</v>
          </cell>
          <cell r="B14556">
            <v>18407682</v>
          </cell>
          <cell r="C14556">
            <v>44315</v>
          </cell>
        </row>
        <row r="14557">
          <cell r="A14557" t="str">
            <v>BAJAJ-AUTO21APR4500PE</v>
          </cell>
          <cell r="B14557">
            <v>18407938</v>
          </cell>
          <cell r="C14557">
            <v>44315</v>
          </cell>
        </row>
        <row r="14558">
          <cell r="A14558" t="str">
            <v>BAJAJ-AUTO21APR4550CE</v>
          </cell>
          <cell r="B14558">
            <v>18408194</v>
          </cell>
          <cell r="C14558">
            <v>44315</v>
          </cell>
        </row>
        <row r="14559">
          <cell r="A14559" t="str">
            <v>BAJAJ-AUTO21APR4550PE</v>
          </cell>
          <cell r="B14559">
            <v>18408450</v>
          </cell>
          <cell r="C14559">
            <v>44315</v>
          </cell>
        </row>
        <row r="14560">
          <cell r="A14560" t="str">
            <v>BAJAJ-AUTO21APR4600CE</v>
          </cell>
          <cell r="B14560">
            <v>18408706</v>
          </cell>
          <cell r="C14560">
            <v>44315</v>
          </cell>
        </row>
        <row r="14561">
          <cell r="A14561" t="str">
            <v>BAJAJ-AUTO21APR4600PE</v>
          </cell>
          <cell r="B14561">
            <v>18408962</v>
          </cell>
          <cell r="C14561">
            <v>44315</v>
          </cell>
        </row>
        <row r="14562">
          <cell r="A14562" t="str">
            <v>BAJAJ-AUTO21APR4650CE</v>
          </cell>
          <cell r="B14562">
            <v>18409218</v>
          </cell>
          <cell r="C14562">
            <v>44315</v>
          </cell>
        </row>
        <row r="14563">
          <cell r="A14563" t="str">
            <v>BAJAJ-AUTO21APR4650PE</v>
          </cell>
          <cell r="B14563">
            <v>18409474</v>
          </cell>
          <cell r="C14563">
            <v>44315</v>
          </cell>
        </row>
        <row r="14564">
          <cell r="A14564" t="str">
            <v>BAJAJ-AUTO21APR4700CE</v>
          </cell>
          <cell r="B14564">
            <v>18409730</v>
          </cell>
          <cell r="C14564">
            <v>44315</v>
          </cell>
        </row>
        <row r="14565">
          <cell r="A14565" t="str">
            <v>BAJAJ-AUTO21APR4700PE</v>
          </cell>
          <cell r="B14565">
            <v>18409986</v>
          </cell>
          <cell r="C14565">
            <v>44315</v>
          </cell>
        </row>
        <row r="14566">
          <cell r="A14566" t="str">
            <v>BAJAJ-AUTO21APR4750CE</v>
          </cell>
          <cell r="B14566">
            <v>18410242</v>
          </cell>
          <cell r="C14566">
            <v>44315</v>
          </cell>
        </row>
        <row r="14567">
          <cell r="A14567" t="str">
            <v>BAJAJ-AUTO21APR4750PE</v>
          </cell>
          <cell r="B14567">
            <v>18410498</v>
          </cell>
          <cell r="C14567">
            <v>44315</v>
          </cell>
        </row>
        <row r="14568">
          <cell r="A14568" t="str">
            <v>BAJAJ-AUTO21APR4800CE</v>
          </cell>
          <cell r="B14568">
            <v>18410754</v>
          </cell>
          <cell r="C14568">
            <v>44315</v>
          </cell>
        </row>
        <row r="14569">
          <cell r="A14569" t="str">
            <v>BAJAJ-AUTO21APR4800PE</v>
          </cell>
          <cell r="B14569">
            <v>18411010</v>
          </cell>
          <cell r="C14569">
            <v>44315</v>
          </cell>
        </row>
        <row r="14570">
          <cell r="A14570" t="str">
            <v>BAJAJ-AUTO21APR4850CE</v>
          </cell>
          <cell r="B14570">
            <v>18411266</v>
          </cell>
          <cell r="C14570">
            <v>44315</v>
          </cell>
        </row>
        <row r="14571">
          <cell r="A14571" t="str">
            <v>BAJAJ-AUTO21APR4850PE</v>
          </cell>
          <cell r="B14571">
            <v>18411522</v>
          </cell>
          <cell r="C14571">
            <v>44315</v>
          </cell>
        </row>
        <row r="14572">
          <cell r="A14572" t="str">
            <v>BAJAJ-AUTO21APR4900CE</v>
          </cell>
          <cell r="B14572">
            <v>18411778</v>
          </cell>
          <cell r="C14572">
            <v>44315</v>
          </cell>
        </row>
        <row r="14573">
          <cell r="A14573" t="str">
            <v>BAJAJ-AUTO21APR4900PE</v>
          </cell>
          <cell r="B14573">
            <v>18412034</v>
          </cell>
          <cell r="C14573">
            <v>44315</v>
          </cell>
        </row>
        <row r="14574">
          <cell r="A14574" t="str">
            <v>BAJAJFINSV21FEB10000CE</v>
          </cell>
          <cell r="B14574">
            <v>18739458</v>
          </cell>
          <cell r="C14574">
            <v>44252</v>
          </cell>
        </row>
        <row r="14575">
          <cell r="A14575" t="str">
            <v>BAJAJFINSV21FEB10000PE</v>
          </cell>
          <cell r="B14575">
            <v>18739714</v>
          </cell>
          <cell r="C14575">
            <v>44252</v>
          </cell>
        </row>
        <row r="14576">
          <cell r="A14576" t="str">
            <v>BAJAJFINSV21FEB10100CE</v>
          </cell>
          <cell r="B14576">
            <v>18739970</v>
          </cell>
          <cell r="C14576">
            <v>44252</v>
          </cell>
        </row>
        <row r="14577">
          <cell r="A14577" t="str">
            <v>BAJAJFINSV21FEB10100PE</v>
          </cell>
          <cell r="B14577">
            <v>18740226</v>
          </cell>
          <cell r="C14577">
            <v>44252</v>
          </cell>
        </row>
        <row r="14578">
          <cell r="A14578" t="str">
            <v>BAJAJFINSV21FEB10200CE</v>
          </cell>
          <cell r="B14578">
            <v>18740482</v>
          </cell>
          <cell r="C14578">
            <v>44252</v>
          </cell>
        </row>
        <row r="14579">
          <cell r="A14579" t="str">
            <v>BAJAJFINSV21FEB10200PE</v>
          </cell>
          <cell r="B14579">
            <v>18740738</v>
          </cell>
          <cell r="C14579">
            <v>44252</v>
          </cell>
        </row>
        <row r="14580">
          <cell r="A14580" t="str">
            <v>BAJAJFINSV21FEB10300CE</v>
          </cell>
          <cell r="B14580">
            <v>18740994</v>
          </cell>
          <cell r="C14580">
            <v>44252</v>
          </cell>
        </row>
        <row r="14581">
          <cell r="A14581" t="str">
            <v>BAJAJFINSV21FEB10300PE</v>
          </cell>
          <cell r="B14581">
            <v>18741250</v>
          </cell>
          <cell r="C14581">
            <v>44252</v>
          </cell>
        </row>
        <row r="14582">
          <cell r="A14582" t="str">
            <v>BAJAJFINSV21FEB10400CE</v>
          </cell>
          <cell r="B14582">
            <v>18741506</v>
          </cell>
          <cell r="C14582">
            <v>44252</v>
          </cell>
        </row>
        <row r="14583">
          <cell r="A14583" t="str">
            <v>BAJAJFINSV21FEB10400PE</v>
          </cell>
          <cell r="B14583">
            <v>18741762</v>
          </cell>
          <cell r="C14583">
            <v>44252</v>
          </cell>
        </row>
        <row r="14584">
          <cell r="A14584" t="str">
            <v>BAJAJFINSV21FEB10500CE</v>
          </cell>
          <cell r="B14584">
            <v>18742018</v>
          </cell>
          <cell r="C14584">
            <v>44252</v>
          </cell>
        </row>
        <row r="14585">
          <cell r="A14585" t="str">
            <v>BAJAJFINSV21FEB10500PE</v>
          </cell>
          <cell r="B14585">
            <v>18742274</v>
          </cell>
          <cell r="C14585">
            <v>44252</v>
          </cell>
        </row>
        <row r="14586">
          <cell r="A14586" t="str">
            <v>BAJAJFINSV21FEB10600CE</v>
          </cell>
          <cell r="B14586">
            <v>18742530</v>
          </cell>
          <cell r="C14586">
            <v>44252</v>
          </cell>
        </row>
        <row r="14587">
          <cell r="A14587" t="str">
            <v>BAJAJFINSV21FEB10600PE</v>
          </cell>
          <cell r="B14587">
            <v>18742786</v>
          </cell>
          <cell r="C14587">
            <v>44252</v>
          </cell>
        </row>
        <row r="14588">
          <cell r="A14588" t="str">
            <v>BAJAJFINSV21FEB10700CE</v>
          </cell>
          <cell r="B14588">
            <v>18743042</v>
          </cell>
          <cell r="C14588">
            <v>44252</v>
          </cell>
        </row>
        <row r="14589">
          <cell r="A14589" t="str">
            <v>BAJAJFINSV21FEB10700PE</v>
          </cell>
          <cell r="B14589">
            <v>18743298</v>
          </cell>
          <cell r="C14589">
            <v>44252</v>
          </cell>
        </row>
        <row r="14590">
          <cell r="A14590" t="str">
            <v>BAJAJFINSV21FEB10800CE</v>
          </cell>
          <cell r="B14590">
            <v>18743554</v>
          </cell>
          <cell r="C14590">
            <v>44252</v>
          </cell>
        </row>
        <row r="14591">
          <cell r="A14591" t="str">
            <v>BAJAJFINSV21FEB10800PE</v>
          </cell>
          <cell r="B14591">
            <v>18743810</v>
          </cell>
          <cell r="C14591">
            <v>44252</v>
          </cell>
        </row>
        <row r="14592">
          <cell r="A14592" t="str">
            <v>BAJAJFINSV21FEB10900CE</v>
          </cell>
          <cell r="B14592">
            <v>18744066</v>
          </cell>
          <cell r="C14592">
            <v>44252</v>
          </cell>
        </row>
        <row r="14593">
          <cell r="A14593" t="str">
            <v>BAJAJFINSV21FEB10900PE</v>
          </cell>
          <cell r="B14593">
            <v>18744322</v>
          </cell>
          <cell r="C14593">
            <v>44252</v>
          </cell>
        </row>
        <row r="14594">
          <cell r="A14594" t="str">
            <v>BAJAJFINSV21FEB11000CE</v>
          </cell>
          <cell r="B14594">
            <v>18744578</v>
          </cell>
          <cell r="C14594">
            <v>44252</v>
          </cell>
        </row>
        <row r="14595">
          <cell r="A14595" t="str">
            <v>BAJAJFINSV21FEB11000PE</v>
          </cell>
          <cell r="B14595">
            <v>18744834</v>
          </cell>
          <cell r="C14595">
            <v>44252</v>
          </cell>
        </row>
        <row r="14596">
          <cell r="A14596" t="str">
            <v>BAJAJFINSV21FEB11100CE</v>
          </cell>
          <cell r="B14596">
            <v>18745090</v>
          </cell>
          <cell r="C14596">
            <v>44252</v>
          </cell>
        </row>
        <row r="14597">
          <cell r="A14597" t="str">
            <v>BAJAJFINSV21FEB11100PE</v>
          </cell>
          <cell r="B14597">
            <v>18745346</v>
          </cell>
          <cell r="C14597">
            <v>44252</v>
          </cell>
        </row>
        <row r="14598">
          <cell r="A14598" t="str">
            <v>BAJAJFINSV21FEB11200CE</v>
          </cell>
          <cell r="B14598">
            <v>18745602</v>
          </cell>
          <cell r="C14598">
            <v>44252</v>
          </cell>
        </row>
        <row r="14599">
          <cell r="A14599" t="str">
            <v>BAJAJFINSV21FEB11200PE</v>
          </cell>
          <cell r="B14599">
            <v>18745858</v>
          </cell>
          <cell r="C14599">
            <v>44252</v>
          </cell>
        </row>
        <row r="14600">
          <cell r="A14600" t="str">
            <v>BAJAJFINSV21FEB11300CE</v>
          </cell>
          <cell r="B14600">
            <v>18746114</v>
          </cell>
          <cell r="C14600">
            <v>44252</v>
          </cell>
        </row>
        <row r="14601">
          <cell r="A14601" t="str">
            <v>BAJAJFINSV21FEB11300PE</v>
          </cell>
          <cell r="B14601">
            <v>18746370</v>
          </cell>
          <cell r="C14601">
            <v>44252</v>
          </cell>
        </row>
        <row r="14602">
          <cell r="A14602" t="str">
            <v>BAJAJFINSV21FEB11400CE</v>
          </cell>
          <cell r="B14602">
            <v>18747138</v>
          </cell>
          <cell r="C14602">
            <v>44252</v>
          </cell>
        </row>
        <row r="14603">
          <cell r="A14603" t="str">
            <v>BAJAJFINSV21FEB11400PE</v>
          </cell>
          <cell r="B14603">
            <v>18747394</v>
          </cell>
          <cell r="C14603">
            <v>44252</v>
          </cell>
        </row>
        <row r="14604">
          <cell r="A14604" t="str">
            <v>BAJAJFINSV21FEB11500CE</v>
          </cell>
          <cell r="B14604">
            <v>10193410</v>
          </cell>
          <cell r="C14604">
            <v>44252</v>
          </cell>
        </row>
        <row r="14605">
          <cell r="A14605" t="str">
            <v>BAJAJFINSV21FEB11500PE</v>
          </cell>
          <cell r="B14605">
            <v>10193666</v>
          </cell>
          <cell r="C14605">
            <v>44252</v>
          </cell>
        </row>
        <row r="14606">
          <cell r="A14606" t="str">
            <v>BAJAJFINSV21FEB11600CE</v>
          </cell>
          <cell r="B14606">
            <v>10194946</v>
          </cell>
          <cell r="C14606">
            <v>44252</v>
          </cell>
        </row>
        <row r="14607">
          <cell r="A14607" t="str">
            <v>BAJAJFINSV21FEB11600PE</v>
          </cell>
          <cell r="B14607">
            <v>10195202</v>
          </cell>
          <cell r="C14607">
            <v>44252</v>
          </cell>
        </row>
        <row r="14608">
          <cell r="A14608" t="str">
            <v>BAJAJFINSV21FEB11700CE</v>
          </cell>
          <cell r="B14608">
            <v>10195458</v>
          </cell>
          <cell r="C14608">
            <v>44252</v>
          </cell>
        </row>
        <row r="14609">
          <cell r="A14609" t="str">
            <v>BAJAJFINSV21FEB11700PE</v>
          </cell>
          <cell r="B14609">
            <v>10195714</v>
          </cell>
          <cell r="C14609">
            <v>44252</v>
          </cell>
        </row>
        <row r="14610">
          <cell r="A14610" t="str">
            <v>BAJAJFINSV21FEB11800CE</v>
          </cell>
          <cell r="B14610">
            <v>11708162</v>
          </cell>
          <cell r="C14610">
            <v>44252</v>
          </cell>
        </row>
        <row r="14611">
          <cell r="A14611" t="str">
            <v>BAJAJFINSV21FEB11800PE</v>
          </cell>
          <cell r="B14611">
            <v>11709442</v>
          </cell>
          <cell r="C14611">
            <v>44252</v>
          </cell>
        </row>
        <row r="14612">
          <cell r="A14612" t="str">
            <v>BAJAJFINSV21FEB11900CE</v>
          </cell>
          <cell r="B14612">
            <v>11709698</v>
          </cell>
          <cell r="C14612">
            <v>44252</v>
          </cell>
        </row>
        <row r="14613">
          <cell r="A14613" t="str">
            <v>BAJAJFINSV21FEB11900PE</v>
          </cell>
          <cell r="B14613">
            <v>11710722</v>
          </cell>
          <cell r="C14613">
            <v>44252</v>
          </cell>
        </row>
        <row r="14614">
          <cell r="A14614" t="str">
            <v>BAJAJFINSV21FEB12000CE</v>
          </cell>
          <cell r="B14614">
            <v>13301250</v>
          </cell>
          <cell r="C14614">
            <v>44252</v>
          </cell>
        </row>
        <row r="14615">
          <cell r="A14615" t="str">
            <v>BAJAJFINSV21FEB12000PE</v>
          </cell>
          <cell r="B14615">
            <v>13301506</v>
          </cell>
          <cell r="C14615">
            <v>44252</v>
          </cell>
        </row>
        <row r="14616">
          <cell r="A14616" t="str">
            <v>BAJAJFINSV21FEB12100CE</v>
          </cell>
          <cell r="B14616">
            <v>13301762</v>
          </cell>
          <cell r="C14616">
            <v>44252</v>
          </cell>
        </row>
        <row r="14617">
          <cell r="A14617" t="str">
            <v>BAJAJFINSV21FEB12100PE</v>
          </cell>
          <cell r="B14617">
            <v>13302018</v>
          </cell>
          <cell r="C14617">
            <v>44252</v>
          </cell>
        </row>
        <row r="14618">
          <cell r="A14618" t="str">
            <v>BAJAJFINSV21FEB12200CE</v>
          </cell>
          <cell r="B14618">
            <v>13302274</v>
          </cell>
          <cell r="C14618">
            <v>44252</v>
          </cell>
        </row>
        <row r="14619">
          <cell r="A14619" t="str">
            <v>BAJAJFINSV21FEB12200PE</v>
          </cell>
          <cell r="B14619">
            <v>13302530</v>
          </cell>
          <cell r="C14619">
            <v>44252</v>
          </cell>
        </row>
        <row r="14620">
          <cell r="A14620" t="str">
            <v>BAJAJFINSV21FEB12300CE</v>
          </cell>
          <cell r="B14620">
            <v>13303554</v>
          </cell>
          <cell r="C14620">
            <v>44252</v>
          </cell>
        </row>
        <row r="14621">
          <cell r="A14621" t="str">
            <v>BAJAJFINSV21FEB12300PE</v>
          </cell>
          <cell r="B14621">
            <v>13303810</v>
          </cell>
          <cell r="C14621">
            <v>44252</v>
          </cell>
        </row>
        <row r="14622">
          <cell r="A14622" t="str">
            <v>BAJAJFINSV21FEB12400CE</v>
          </cell>
          <cell r="B14622">
            <v>13304066</v>
          </cell>
          <cell r="C14622">
            <v>44252</v>
          </cell>
        </row>
        <row r="14623">
          <cell r="A14623" t="str">
            <v>BAJAJFINSV21FEB12400PE</v>
          </cell>
          <cell r="B14623">
            <v>13304322</v>
          </cell>
          <cell r="C14623">
            <v>44252</v>
          </cell>
        </row>
        <row r="14624">
          <cell r="A14624" t="str">
            <v>BAJAJFINSV21FEB6200CE</v>
          </cell>
          <cell r="B14624">
            <v>18608898</v>
          </cell>
          <cell r="C14624">
            <v>44252</v>
          </cell>
        </row>
        <row r="14625">
          <cell r="A14625" t="str">
            <v>BAJAJFINSV21FEB6200PE</v>
          </cell>
          <cell r="B14625">
            <v>18609154</v>
          </cell>
          <cell r="C14625">
            <v>44252</v>
          </cell>
        </row>
        <row r="14626">
          <cell r="A14626" t="str">
            <v>BAJAJFINSV21FEB6300CE</v>
          </cell>
          <cell r="B14626">
            <v>18609410</v>
          </cell>
          <cell r="C14626">
            <v>44252</v>
          </cell>
        </row>
        <row r="14627">
          <cell r="A14627" t="str">
            <v>BAJAJFINSV21FEB6300PE</v>
          </cell>
          <cell r="B14627">
            <v>18609666</v>
          </cell>
          <cell r="C14627">
            <v>44252</v>
          </cell>
        </row>
        <row r="14628">
          <cell r="A14628" t="str">
            <v>BAJAJFINSV21FEB6400CE</v>
          </cell>
          <cell r="B14628">
            <v>18609922</v>
          </cell>
          <cell r="C14628">
            <v>44252</v>
          </cell>
        </row>
        <row r="14629">
          <cell r="A14629" t="str">
            <v>BAJAJFINSV21FEB6400PE</v>
          </cell>
          <cell r="B14629">
            <v>18610178</v>
          </cell>
          <cell r="C14629">
            <v>44252</v>
          </cell>
        </row>
        <row r="14630">
          <cell r="A14630" t="str">
            <v>BAJAJFINSV21FEB6500CE</v>
          </cell>
          <cell r="B14630">
            <v>18610434</v>
          </cell>
          <cell r="C14630">
            <v>44252</v>
          </cell>
        </row>
        <row r="14631">
          <cell r="A14631" t="str">
            <v>BAJAJFINSV21FEB6500PE</v>
          </cell>
          <cell r="B14631">
            <v>18610690</v>
          </cell>
          <cell r="C14631">
            <v>44252</v>
          </cell>
        </row>
        <row r="14632">
          <cell r="A14632" t="str">
            <v>BAJAJFINSV21FEB6600CE</v>
          </cell>
          <cell r="B14632">
            <v>18611714</v>
          </cell>
          <cell r="C14632">
            <v>44252</v>
          </cell>
        </row>
        <row r="14633">
          <cell r="A14633" t="str">
            <v>BAJAJFINSV21FEB6600PE</v>
          </cell>
          <cell r="B14633">
            <v>18611970</v>
          </cell>
          <cell r="C14633">
            <v>44252</v>
          </cell>
        </row>
        <row r="14634">
          <cell r="A14634" t="str">
            <v>BAJAJFINSV21FEB6700CE</v>
          </cell>
          <cell r="B14634">
            <v>18612738</v>
          </cell>
          <cell r="C14634">
            <v>44252</v>
          </cell>
        </row>
        <row r="14635">
          <cell r="A14635" t="str">
            <v>BAJAJFINSV21FEB6700PE</v>
          </cell>
          <cell r="B14635">
            <v>18612994</v>
          </cell>
          <cell r="C14635">
            <v>44252</v>
          </cell>
        </row>
        <row r="14636">
          <cell r="A14636" t="str">
            <v>BAJAJFINSV21FEB6800CE</v>
          </cell>
          <cell r="B14636">
            <v>18613506</v>
          </cell>
          <cell r="C14636">
            <v>44252</v>
          </cell>
        </row>
        <row r="14637">
          <cell r="A14637" t="str">
            <v>BAJAJFINSV21FEB6800PE</v>
          </cell>
          <cell r="B14637">
            <v>18613762</v>
          </cell>
          <cell r="C14637">
            <v>44252</v>
          </cell>
        </row>
        <row r="14638">
          <cell r="A14638" t="str">
            <v>BAJAJFINSV21FEB6900CE</v>
          </cell>
          <cell r="B14638">
            <v>18614018</v>
          </cell>
          <cell r="C14638">
            <v>44252</v>
          </cell>
        </row>
        <row r="14639">
          <cell r="A14639" t="str">
            <v>BAJAJFINSV21FEB6900PE</v>
          </cell>
          <cell r="B14639">
            <v>18614274</v>
          </cell>
          <cell r="C14639">
            <v>44252</v>
          </cell>
        </row>
        <row r="14640">
          <cell r="A14640" t="str">
            <v>BAJAJFINSV21FEB7000CE</v>
          </cell>
          <cell r="B14640">
            <v>18614530</v>
          </cell>
          <cell r="C14640">
            <v>44252</v>
          </cell>
        </row>
        <row r="14641">
          <cell r="A14641" t="str">
            <v>BAJAJFINSV21FEB7000PE</v>
          </cell>
          <cell r="B14641">
            <v>18614786</v>
          </cell>
          <cell r="C14641">
            <v>44252</v>
          </cell>
        </row>
        <row r="14642">
          <cell r="A14642" t="str">
            <v>BAJAJFINSV21FEB7100CE</v>
          </cell>
          <cell r="B14642">
            <v>18615042</v>
          </cell>
          <cell r="C14642">
            <v>44252</v>
          </cell>
        </row>
        <row r="14643">
          <cell r="A14643" t="str">
            <v>BAJAJFINSV21FEB7100PE</v>
          </cell>
          <cell r="B14643">
            <v>18615298</v>
          </cell>
          <cell r="C14643">
            <v>44252</v>
          </cell>
        </row>
        <row r="14644">
          <cell r="A14644" t="str">
            <v>BAJAJFINSV21FEB7200CE</v>
          </cell>
          <cell r="B14644">
            <v>18615554</v>
          </cell>
          <cell r="C14644">
            <v>44252</v>
          </cell>
        </row>
        <row r="14645">
          <cell r="A14645" t="str">
            <v>BAJAJFINSV21FEB7200PE</v>
          </cell>
          <cell r="B14645">
            <v>18615810</v>
          </cell>
          <cell r="C14645">
            <v>44252</v>
          </cell>
        </row>
        <row r="14646">
          <cell r="A14646" t="str">
            <v>BAJAJFINSV21FEB7300CE</v>
          </cell>
          <cell r="B14646">
            <v>18616066</v>
          </cell>
          <cell r="C14646">
            <v>44252</v>
          </cell>
        </row>
        <row r="14647">
          <cell r="A14647" t="str">
            <v>BAJAJFINSV21FEB7300PE</v>
          </cell>
          <cell r="B14647">
            <v>18616322</v>
          </cell>
          <cell r="C14647">
            <v>44252</v>
          </cell>
        </row>
        <row r="14648">
          <cell r="A14648" t="str">
            <v>BAJAJFINSV21FEB7400CE</v>
          </cell>
          <cell r="B14648">
            <v>18616578</v>
          </cell>
          <cell r="C14648">
            <v>44252</v>
          </cell>
        </row>
        <row r="14649">
          <cell r="A14649" t="str">
            <v>BAJAJFINSV21FEB7400PE</v>
          </cell>
          <cell r="B14649">
            <v>18642178</v>
          </cell>
          <cell r="C14649">
            <v>44252</v>
          </cell>
        </row>
        <row r="14650">
          <cell r="A14650" t="str">
            <v>BAJAJFINSV21FEB7500CE</v>
          </cell>
          <cell r="B14650">
            <v>18642434</v>
          </cell>
          <cell r="C14650">
            <v>44252</v>
          </cell>
        </row>
        <row r="14651">
          <cell r="A14651" t="str">
            <v>BAJAJFINSV21FEB7500PE</v>
          </cell>
          <cell r="B14651">
            <v>18642690</v>
          </cell>
          <cell r="C14651">
            <v>44252</v>
          </cell>
        </row>
        <row r="14652">
          <cell r="A14652" t="str">
            <v>BAJAJFINSV21FEB7600CE</v>
          </cell>
          <cell r="B14652">
            <v>18642946</v>
          </cell>
          <cell r="C14652">
            <v>44252</v>
          </cell>
        </row>
        <row r="14653">
          <cell r="A14653" t="str">
            <v>BAJAJFINSV21FEB7600PE</v>
          </cell>
          <cell r="B14653">
            <v>18643202</v>
          </cell>
          <cell r="C14653">
            <v>44252</v>
          </cell>
        </row>
        <row r="14654">
          <cell r="A14654" t="str">
            <v>BAJAJFINSV21FEB7700CE</v>
          </cell>
          <cell r="B14654">
            <v>18643458</v>
          </cell>
          <cell r="C14654">
            <v>44252</v>
          </cell>
        </row>
        <row r="14655">
          <cell r="A14655" t="str">
            <v>BAJAJFINSV21FEB7700PE</v>
          </cell>
          <cell r="B14655">
            <v>18672386</v>
          </cell>
          <cell r="C14655">
            <v>44252</v>
          </cell>
        </row>
        <row r="14656">
          <cell r="A14656" t="str">
            <v>BAJAJFINSV21FEB7800CE</v>
          </cell>
          <cell r="B14656">
            <v>18672642</v>
          </cell>
          <cell r="C14656">
            <v>44252</v>
          </cell>
        </row>
        <row r="14657">
          <cell r="A14657" t="str">
            <v>BAJAJFINSV21FEB7800PE</v>
          </cell>
          <cell r="B14657">
            <v>18672898</v>
          </cell>
          <cell r="C14657">
            <v>44252</v>
          </cell>
        </row>
        <row r="14658">
          <cell r="A14658" t="str">
            <v>BAJAJFINSV21FEB7900CE</v>
          </cell>
          <cell r="B14658">
            <v>18673154</v>
          </cell>
          <cell r="C14658">
            <v>44252</v>
          </cell>
        </row>
        <row r="14659">
          <cell r="A14659" t="str">
            <v>BAJAJFINSV21FEB7900PE</v>
          </cell>
          <cell r="B14659">
            <v>18677250</v>
          </cell>
          <cell r="C14659">
            <v>44252</v>
          </cell>
        </row>
        <row r="14660">
          <cell r="A14660" t="str">
            <v>BAJAJFINSV21FEB8000CE</v>
          </cell>
          <cell r="B14660">
            <v>18677506</v>
          </cell>
          <cell r="C14660">
            <v>44252</v>
          </cell>
        </row>
        <row r="14661">
          <cell r="A14661" t="str">
            <v>BAJAJFINSV21FEB8000PE</v>
          </cell>
          <cell r="B14661">
            <v>18677762</v>
          </cell>
          <cell r="C14661">
            <v>44252</v>
          </cell>
        </row>
        <row r="14662">
          <cell r="A14662" t="str">
            <v>BAJAJFINSV21FEB8100CE</v>
          </cell>
          <cell r="B14662">
            <v>18678018</v>
          </cell>
          <cell r="C14662">
            <v>44252</v>
          </cell>
        </row>
        <row r="14663">
          <cell r="A14663" t="str">
            <v>BAJAJFINSV21FEB8100PE</v>
          </cell>
          <cell r="B14663">
            <v>18678274</v>
          </cell>
          <cell r="C14663">
            <v>44252</v>
          </cell>
        </row>
        <row r="14664">
          <cell r="A14664" t="str">
            <v>BAJAJFINSV21FEB8200CE</v>
          </cell>
          <cell r="B14664">
            <v>18678530</v>
          </cell>
          <cell r="C14664">
            <v>44252</v>
          </cell>
        </row>
        <row r="14665">
          <cell r="A14665" t="str">
            <v>BAJAJFINSV21FEB8200PE</v>
          </cell>
          <cell r="B14665">
            <v>18705922</v>
          </cell>
          <cell r="C14665">
            <v>44252</v>
          </cell>
        </row>
        <row r="14666">
          <cell r="A14666" t="str">
            <v>BAJAJFINSV21FEB8300CE</v>
          </cell>
          <cell r="B14666">
            <v>18706178</v>
          </cell>
          <cell r="C14666">
            <v>44252</v>
          </cell>
        </row>
        <row r="14667">
          <cell r="A14667" t="str">
            <v>BAJAJFINSV21FEB8300PE</v>
          </cell>
          <cell r="B14667">
            <v>18706434</v>
          </cell>
          <cell r="C14667">
            <v>44252</v>
          </cell>
        </row>
        <row r="14668">
          <cell r="A14668" t="str">
            <v>BAJAJFINSV21FEB8400CE</v>
          </cell>
          <cell r="B14668">
            <v>18706690</v>
          </cell>
          <cell r="C14668">
            <v>44252</v>
          </cell>
        </row>
        <row r="14669">
          <cell r="A14669" t="str">
            <v>BAJAJFINSV21FEB8400PE</v>
          </cell>
          <cell r="B14669">
            <v>18706946</v>
          </cell>
          <cell r="C14669">
            <v>44252</v>
          </cell>
        </row>
        <row r="14670">
          <cell r="A14670" t="str">
            <v>BAJAJFINSV21FEB8500CE</v>
          </cell>
          <cell r="B14670">
            <v>18707202</v>
          </cell>
          <cell r="C14670">
            <v>44252</v>
          </cell>
        </row>
        <row r="14671">
          <cell r="A14671" t="str">
            <v>BAJAJFINSV21FEB8500PE</v>
          </cell>
          <cell r="B14671">
            <v>18707458</v>
          </cell>
          <cell r="C14671">
            <v>44252</v>
          </cell>
        </row>
        <row r="14672">
          <cell r="A14672" t="str">
            <v>BAJAJFINSV21FEB8600CE</v>
          </cell>
          <cell r="B14672">
            <v>18707714</v>
          </cell>
          <cell r="C14672">
            <v>44252</v>
          </cell>
        </row>
        <row r="14673">
          <cell r="A14673" t="str">
            <v>BAJAJFINSV21FEB8600PE</v>
          </cell>
          <cell r="B14673">
            <v>18707970</v>
          </cell>
          <cell r="C14673">
            <v>44252</v>
          </cell>
        </row>
        <row r="14674">
          <cell r="A14674" t="str">
            <v>BAJAJFINSV21FEB8700CE</v>
          </cell>
          <cell r="B14674">
            <v>18708226</v>
          </cell>
          <cell r="C14674">
            <v>44252</v>
          </cell>
        </row>
        <row r="14675">
          <cell r="A14675" t="str">
            <v>BAJAJFINSV21FEB8700PE</v>
          </cell>
          <cell r="B14675">
            <v>18708482</v>
          </cell>
          <cell r="C14675">
            <v>44252</v>
          </cell>
        </row>
        <row r="14676">
          <cell r="A14676" t="str">
            <v>BAJAJFINSV21FEB8800CE</v>
          </cell>
          <cell r="B14676">
            <v>18708738</v>
          </cell>
          <cell r="C14676">
            <v>44252</v>
          </cell>
        </row>
        <row r="14677">
          <cell r="A14677" t="str">
            <v>BAJAJFINSV21FEB8800PE</v>
          </cell>
          <cell r="B14677">
            <v>18708994</v>
          </cell>
          <cell r="C14677">
            <v>44252</v>
          </cell>
        </row>
        <row r="14678">
          <cell r="A14678" t="str">
            <v>BAJAJFINSV21FEB8900CE</v>
          </cell>
          <cell r="B14678">
            <v>18709250</v>
          </cell>
          <cell r="C14678">
            <v>44252</v>
          </cell>
        </row>
        <row r="14679">
          <cell r="A14679" t="str">
            <v>BAJAJFINSV21FEB8900PE</v>
          </cell>
          <cell r="B14679">
            <v>18709506</v>
          </cell>
          <cell r="C14679">
            <v>44252</v>
          </cell>
        </row>
        <row r="14680">
          <cell r="A14680" t="str">
            <v>BAJAJFINSV21FEB9000CE</v>
          </cell>
          <cell r="B14680">
            <v>18709762</v>
          </cell>
          <cell r="C14680">
            <v>44252</v>
          </cell>
        </row>
        <row r="14681">
          <cell r="A14681" t="str">
            <v>BAJAJFINSV21FEB9000PE</v>
          </cell>
          <cell r="B14681">
            <v>18710018</v>
          </cell>
          <cell r="C14681">
            <v>44252</v>
          </cell>
        </row>
        <row r="14682">
          <cell r="A14682" t="str">
            <v>BAJAJFINSV21FEB9100CE</v>
          </cell>
          <cell r="B14682">
            <v>18710274</v>
          </cell>
          <cell r="C14682">
            <v>44252</v>
          </cell>
        </row>
        <row r="14683">
          <cell r="A14683" t="str">
            <v>BAJAJFINSV21FEB9100PE</v>
          </cell>
          <cell r="B14683">
            <v>18710530</v>
          </cell>
          <cell r="C14683">
            <v>44252</v>
          </cell>
        </row>
        <row r="14684">
          <cell r="A14684" t="str">
            <v>BAJAJFINSV21FEB9200CE</v>
          </cell>
          <cell r="B14684">
            <v>18710786</v>
          </cell>
          <cell r="C14684">
            <v>44252</v>
          </cell>
        </row>
        <row r="14685">
          <cell r="A14685" t="str">
            <v>BAJAJFINSV21FEB9200PE</v>
          </cell>
          <cell r="B14685">
            <v>18711042</v>
          </cell>
          <cell r="C14685">
            <v>44252</v>
          </cell>
        </row>
        <row r="14686">
          <cell r="A14686" t="str">
            <v>BAJAJFINSV21FEB9300CE</v>
          </cell>
          <cell r="B14686">
            <v>18711298</v>
          </cell>
          <cell r="C14686">
            <v>44252</v>
          </cell>
        </row>
        <row r="14687">
          <cell r="A14687" t="str">
            <v>BAJAJFINSV21FEB9300PE</v>
          </cell>
          <cell r="B14687">
            <v>18711554</v>
          </cell>
          <cell r="C14687">
            <v>44252</v>
          </cell>
        </row>
        <row r="14688">
          <cell r="A14688" t="str">
            <v>BAJAJFINSV21FEB9400CE</v>
          </cell>
          <cell r="B14688">
            <v>18711810</v>
          </cell>
          <cell r="C14688">
            <v>44252</v>
          </cell>
        </row>
        <row r="14689">
          <cell r="A14689" t="str">
            <v>BAJAJFINSV21FEB9400PE</v>
          </cell>
          <cell r="B14689">
            <v>18720770</v>
          </cell>
          <cell r="C14689">
            <v>44252</v>
          </cell>
        </row>
        <row r="14690">
          <cell r="A14690" t="str">
            <v>BAJAJFINSV21FEB9500CE</v>
          </cell>
          <cell r="B14690">
            <v>18721026</v>
          </cell>
          <cell r="C14690">
            <v>44252</v>
          </cell>
        </row>
        <row r="14691">
          <cell r="A14691" t="str">
            <v>BAJAJFINSV21FEB9500PE</v>
          </cell>
          <cell r="B14691">
            <v>18722562</v>
          </cell>
          <cell r="C14691">
            <v>44252</v>
          </cell>
        </row>
        <row r="14692">
          <cell r="A14692" t="str">
            <v>BAJAJFINSV21FEB9600CE</v>
          </cell>
          <cell r="B14692">
            <v>18722818</v>
          </cell>
          <cell r="C14692">
            <v>44252</v>
          </cell>
        </row>
        <row r="14693">
          <cell r="A14693" t="str">
            <v>BAJAJFINSV21FEB9600PE</v>
          </cell>
          <cell r="B14693">
            <v>18737666</v>
          </cell>
          <cell r="C14693">
            <v>44252</v>
          </cell>
        </row>
        <row r="14694">
          <cell r="A14694" t="str">
            <v>BAJAJFINSV21FEB9700CE</v>
          </cell>
          <cell r="B14694">
            <v>18737922</v>
          </cell>
          <cell r="C14694">
            <v>44252</v>
          </cell>
        </row>
        <row r="14695">
          <cell r="A14695" t="str">
            <v>BAJAJFINSV21FEB9700PE</v>
          </cell>
          <cell r="B14695">
            <v>18738178</v>
          </cell>
          <cell r="C14695">
            <v>44252</v>
          </cell>
        </row>
        <row r="14696">
          <cell r="A14696" t="str">
            <v>BAJAJFINSV21FEB9800CE</v>
          </cell>
          <cell r="B14696">
            <v>18738434</v>
          </cell>
          <cell r="C14696">
            <v>44252</v>
          </cell>
        </row>
        <row r="14697">
          <cell r="A14697" t="str">
            <v>BAJAJFINSV21FEB9800PE</v>
          </cell>
          <cell r="B14697">
            <v>18738690</v>
          </cell>
          <cell r="C14697">
            <v>44252</v>
          </cell>
        </row>
        <row r="14698">
          <cell r="A14698" t="str">
            <v>BAJAJFINSV21FEB9900CE</v>
          </cell>
          <cell r="B14698">
            <v>18738946</v>
          </cell>
          <cell r="C14698">
            <v>44252</v>
          </cell>
        </row>
        <row r="14699">
          <cell r="A14699" t="str">
            <v>BAJAJFINSV21FEB9900PE</v>
          </cell>
          <cell r="B14699">
            <v>18739202</v>
          </cell>
          <cell r="C14699">
            <v>44252</v>
          </cell>
        </row>
        <row r="14700">
          <cell r="A14700" t="str">
            <v>BAJAJFINSV21MAR10000CE</v>
          </cell>
          <cell r="B14700">
            <v>13354242</v>
          </cell>
          <cell r="C14700">
            <v>44280</v>
          </cell>
        </row>
        <row r="14701">
          <cell r="A14701" t="str">
            <v>BAJAJFINSV21MAR10000PE</v>
          </cell>
          <cell r="B14701">
            <v>13354498</v>
          </cell>
          <cell r="C14701">
            <v>44280</v>
          </cell>
        </row>
        <row r="14702">
          <cell r="A14702" t="str">
            <v>BAJAJFINSV21MAR10100CE</v>
          </cell>
          <cell r="B14702">
            <v>13354754</v>
          </cell>
          <cell r="C14702">
            <v>44280</v>
          </cell>
        </row>
        <row r="14703">
          <cell r="A14703" t="str">
            <v>BAJAJFINSV21MAR10100PE</v>
          </cell>
          <cell r="B14703">
            <v>13355010</v>
          </cell>
          <cell r="C14703">
            <v>44280</v>
          </cell>
        </row>
        <row r="14704">
          <cell r="A14704" t="str">
            <v>BAJAJFINSV21MAR10200CE</v>
          </cell>
          <cell r="B14704">
            <v>13355266</v>
          </cell>
          <cell r="C14704">
            <v>44280</v>
          </cell>
        </row>
        <row r="14705">
          <cell r="A14705" t="str">
            <v>BAJAJFINSV21MAR10200PE</v>
          </cell>
          <cell r="B14705">
            <v>13355522</v>
          </cell>
          <cell r="C14705">
            <v>44280</v>
          </cell>
        </row>
        <row r="14706">
          <cell r="A14706" t="str">
            <v>BAJAJFINSV21MAR10300CE</v>
          </cell>
          <cell r="B14706">
            <v>13355778</v>
          </cell>
          <cell r="C14706">
            <v>44280</v>
          </cell>
        </row>
        <row r="14707">
          <cell r="A14707" t="str">
            <v>BAJAJFINSV21MAR10300PE</v>
          </cell>
          <cell r="B14707">
            <v>13356034</v>
          </cell>
          <cell r="C14707">
            <v>44280</v>
          </cell>
        </row>
        <row r="14708">
          <cell r="A14708" t="str">
            <v>BAJAJFINSV21MAR10400CE</v>
          </cell>
          <cell r="B14708">
            <v>13356290</v>
          </cell>
          <cell r="C14708">
            <v>44280</v>
          </cell>
        </row>
        <row r="14709">
          <cell r="A14709" t="str">
            <v>BAJAJFINSV21MAR10400PE</v>
          </cell>
          <cell r="B14709">
            <v>13356546</v>
          </cell>
          <cell r="C14709">
            <v>44280</v>
          </cell>
        </row>
        <row r="14710">
          <cell r="A14710" t="str">
            <v>BAJAJFINSV21MAR10500CE</v>
          </cell>
          <cell r="B14710">
            <v>13356802</v>
          </cell>
          <cell r="C14710">
            <v>44280</v>
          </cell>
        </row>
        <row r="14711">
          <cell r="A14711" t="str">
            <v>BAJAJFINSV21MAR10500PE</v>
          </cell>
          <cell r="B14711">
            <v>13357058</v>
          </cell>
          <cell r="C14711">
            <v>44280</v>
          </cell>
        </row>
        <row r="14712">
          <cell r="A14712" t="str">
            <v>BAJAJFINSV21MAR10600CE</v>
          </cell>
          <cell r="B14712">
            <v>13357314</v>
          </cell>
          <cell r="C14712">
            <v>44280</v>
          </cell>
        </row>
        <row r="14713">
          <cell r="A14713" t="str">
            <v>BAJAJFINSV21MAR10600PE</v>
          </cell>
          <cell r="B14713">
            <v>13357570</v>
          </cell>
          <cell r="C14713">
            <v>44280</v>
          </cell>
        </row>
        <row r="14714">
          <cell r="A14714" t="str">
            <v>BAJAJFINSV21MAR10700CE</v>
          </cell>
          <cell r="B14714">
            <v>13357826</v>
          </cell>
          <cell r="C14714">
            <v>44280</v>
          </cell>
        </row>
        <row r="14715">
          <cell r="A14715" t="str">
            <v>BAJAJFINSV21MAR10700PE</v>
          </cell>
          <cell r="B14715">
            <v>13358082</v>
          </cell>
          <cell r="C14715">
            <v>44280</v>
          </cell>
        </row>
        <row r="14716">
          <cell r="A14716" t="str">
            <v>BAJAJFINSV21MAR10800CE</v>
          </cell>
          <cell r="B14716">
            <v>13358338</v>
          </cell>
          <cell r="C14716">
            <v>44280</v>
          </cell>
        </row>
        <row r="14717">
          <cell r="A14717" t="str">
            <v>BAJAJFINSV21MAR10800PE</v>
          </cell>
          <cell r="B14717">
            <v>13358594</v>
          </cell>
          <cell r="C14717">
            <v>44280</v>
          </cell>
        </row>
        <row r="14718">
          <cell r="A14718" t="str">
            <v>BAJAJFINSV21MAR10900CE</v>
          </cell>
          <cell r="B14718">
            <v>13358850</v>
          </cell>
          <cell r="C14718">
            <v>44280</v>
          </cell>
        </row>
        <row r="14719">
          <cell r="A14719" t="str">
            <v>BAJAJFINSV21MAR10900PE</v>
          </cell>
          <cell r="B14719">
            <v>13359106</v>
          </cell>
          <cell r="C14719">
            <v>44280</v>
          </cell>
        </row>
        <row r="14720">
          <cell r="A14720" t="str">
            <v>BAJAJFINSV21MAR11000CE</v>
          </cell>
          <cell r="B14720">
            <v>13359362</v>
          </cell>
          <cell r="C14720">
            <v>44280</v>
          </cell>
        </row>
        <row r="14721">
          <cell r="A14721" t="str">
            <v>BAJAJFINSV21MAR11000PE</v>
          </cell>
          <cell r="B14721">
            <v>13359618</v>
          </cell>
          <cell r="C14721">
            <v>44280</v>
          </cell>
        </row>
        <row r="14722">
          <cell r="A14722" t="str">
            <v>BAJAJFINSV21MAR11100CE</v>
          </cell>
          <cell r="B14722">
            <v>13359874</v>
          </cell>
          <cell r="C14722">
            <v>44280</v>
          </cell>
        </row>
        <row r="14723">
          <cell r="A14723" t="str">
            <v>BAJAJFINSV21MAR11100PE</v>
          </cell>
          <cell r="B14723">
            <v>13360642</v>
          </cell>
          <cell r="C14723">
            <v>44280</v>
          </cell>
        </row>
        <row r="14724">
          <cell r="A14724" t="str">
            <v>BAJAJFINSV21MAR11200CE</v>
          </cell>
          <cell r="B14724">
            <v>13360898</v>
          </cell>
          <cell r="C14724">
            <v>44280</v>
          </cell>
        </row>
        <row r="14725">
          <cell r="A14725" t="str">
            <v>BAJAJFINSV21MAR11200PE</v>
          </cell>
          <cell r="B14725">
            <v>13361154</v>
          </cell>
          <cell r="C14725">
            <v>44280</v>
          </cell>
        </row>
        <row r="14726">
          <cell r="A14726" t="str">
            <v>BAJAJFINSV21MAR11300CE</v>
          </cell>
          <cell r="B14726">
            <v>13361410</v>
          </cell>
          <cell r="C14726">
            <v>44280</v>
          </cell>
        </row>
        <row r="14727">
          <cell r="A14727" t="str">
            <v>BAJAJFINSV21MAR11300PE</v>
          </cell>
          <cell r="B14727">
            <v>13361666</v>
          </cell>
          <cell r="C14727">
            <v>44280</v>
          </cell>
        </row>
        <row r="14728">
          <cell r="A14728" t="str">
            <v>BAJAJFINSV21MAR11400CE</v>
          </cell>
          <cell r="B14728">
            <v>13363202</v>
          </cell>
          <cell r="C14728">
            <v>44280</v>
          </cell>
        </row>
        <row r="14729">
          <cell r="A14729" t="str">
            <v>BAJAJFINSV21MAR11400PE</v>
          </cell>
          <cell r="B14729">
            <v>13363458</v>
          </cell>
          <cell r="C14729">
            <v>44280</v>
          </cell>
        </row>
        <row r="14730">
          <cell r="A14730" t="str">
            <v>BAJAJFINSV21MAR11500CE</v>
          </cell>
          <cell r="B14730">
            <v>13364226</v>
          </cell>
          <cell r="C14730">
            <v>44280</v>
          </cell>
        </row>
        <row r="14731">
          <cell r="A14731" t="str">
            <v>BAJAJFINSV21MAR11500PE</v>
          </cell>
          <cell r="B14731">
            <v>13364482</v>
          </cell>
          <cell r="C14731">
            <v>44280</v>
          </cell>
        </row>
        <row r="14732">
          <cell r="A14732" t="str">
            <v>BAJAJFINSV21MAR11600CE</v>
          </cell>
          <cell r="B14732">
            <v>13364738</v>
          </cell>
          <cell r="C14732">
            <v>44280</v>
          </cell>
        </row>
        <row r="14733">
          <cell r="A14733" t="str">
            <v>BAJAJFINSV21MAR11600PE</v>
          </cell>
          <cell r="B14733">
            <v>13364994</v>
          </cell>
          <cell r="C14733">
            <v>44280</v>
          </cell>
        </row>
        <row r="14734">
          <cell r="A14734" t="str">
            <v>BAJAJFINSV21MAR11700CE</v>
          </cell>
          <cell r="B14734">
            <v>13365250</v>
          </cell>
          <cell r="C14734">
            <v>44280</v>
          </cell>
        </row>
        <row r="14735">
          <cell r="A14735" t="str">
            <v>BAJAJFINSV21MAR11700PE</v>
          </cell>
          <cell r="B14735">
            <v>13365506</v>
          </cell>
          <cell r="C14735">
            <v>44280</v>
          </cell>
        </row>
        <row r="14736">
          <cell r="A14736" t="str">
            <v>BAJAJFINSV21MAR11800CE</v>
          </cell>
          <cell r="B14736">
            <v>13366018</v>
          </cell>
          <cell r="C14736">
            <v>44280</v>
          </cell>
        </row>
        <row r="14737">
          <cell r="A14737" t="str">
            <v>BAJAJFINSV21MAR11800PE</v>
          </cell>
          <cell r="B14737">
            <v>13366274</v>
          </cell>
          <cell r="C14737">
            <v>44280</v>
          </cell>
        </row>
        <row r="14738">
          <cell r="A14738" t="str">
            <v>BAJAJFINSV21MAR11900CE</v>
          </cell>
          <cell r="B14738">
            <v>13366530</v>
          </cell>
          <cell r="C14738">
            <v>44280</v>
          </cell>
        </row>
        <row r="14739">
          <cell r="A14739" t="str">
            <v>BAJAJFINSV21MAR11900PE</v>
          </cell>
          <cell r="B14739">
            <v>13366786</v>
          </cell>
          <cell r="C14739">
            <v>44280</v>
          </cell>
        </row>
        <row r="14740">
          <cell r="A14740" t="str">
            <v>BAJAJFINSV21MAR12000CE</v>
          </cell>
          <cell r="B14740">
            <v>13367298</v>
          </cell>
          <cell r="C14740">
            <v>44280</v>
          </cell>
        </row>
        <row r="14741">
          <cell r="A14741" t="str">
            <v>BAJAJFINSV21MAR12000PE</v>
          </cell>
          <cell r="B14741">
            <v>13367554</v>
          </cell>
          <cell r="C14741">
            <v>44280</v>
          </cell>
        </row>
        <row r="14742">
          <cell r="A14742" t="str">
            <v>BAJAJFINSV21MAR12100CE</v>
          </cell>
          <cell r="B14742">
            <v>13367810</v>
          </cell>
          <cell r="C14742">
            <v>44280</v>
          </cell>
        </row>
        <row r="14743">
          <cell r="A14743" t="str">
            <v>BAJAJFINSV21MAR12100PE</v>
          </cell>
          <cell r="B14743">
            <v>13368066</v>
          </cell>
          <cell r="C14743">
            <v>44280</v>
          </cell>
        </row>
        <row r="14744">
          <cell r="A14744" t="str">
            <v>BAJAJFINSV21MAR12200CE</v>
          </cell>
          <cell r="B14744">
            <v>13368322</v>
          </cell>
          <cell r="C14744">
            <v>44280</v>
          </cell>
        </row>
        <row r="14745">
          <cell r="A14745" t="str">
            <v>BAJAJFINSV21MAR12200PE</v>
          </cell>
          <cell r="B14745">
            <v>13368578</v>
          </cell>
          <cell r="C14745">
            <v>44280</v>
          </cell>
        </row>
        <row r="14746">
          <cell r="A14746" t="str">
            <v>BAJAJFINSV21MAR12300CE</v>
          </cell>
          <cell r="B14746">
            <v>13368834</v>
          </cell>
          <cell r="C14746">
            <v>44280</v>
          </cell>
        </row>
        <row r="14747">
          <cell r="A14747" t="str">
            <v>BAJAJFINSV21MAR12300PE</v>
          </cell>
          <cell r="B14747">
            <v>13369090</v>
          </cell>
          <cell r="C14747">
            <v>44280</v>
          </cell>
        </row>
        <row r="14748">
          <cell r="A14748" t="str">
            <v>BAJAJFINSV21MAR12400CE</v>
          </cell>
          <cell r="B14748">
            <v>13369346</v>
          </cell>
          <cell r="C14748">
            <v>44280</v>
          </cell>
        </row>
        <row r="14749">
          <cell r="A14749" t="str">
            <v>BAJAJFINSV21MAR12400PE</v>
          </cell>
          <cell r="B14749">
            <v>13369602</v>
          </cell>
          <cell r="C14749">
            <v>44280</v>
          </cell>
        </row>
        <row r="14750">
          <cell r="A14750" t="str">
            <v>BAJAJFINSV21MAR6200CE</v>
          </cell>
          <cell r="B14750">
            <v>13312002</v>
          </cell>
          <cell r="C14750">
            <v>44280</v>
          </cell>
        </row>
        <row r="14751">
          <cell r="A14751" t="str">
            <v>BAJAJFINSV21MAR6200PE</v>
          </cell>
          <cell r="B14751">
            <v>13312258</v>
          </cell>
          <cell r="C14751">
            <v>44280</v>
          </cell>
        </row>
        <row r="14752">
          <cell r="A14752" t="str">
            <v>BAJAJFINSV21MAR6300CE</v>
          </cell>
          <cell r="B14752">
            <v>13312514</v>
          </cell>
          <cell r="C14752">
            <v>44280</v>
          </cell>
        </row>
        <row r="14753">
          <cell r="A14753" t="str">
            <v>BAJAJFINSV21MAR6300PE</v>
          </cell>
          <cell r="B14753">
            <v>13314562</v>
          </cell>
          <cell r="C14753">
            <v>44280</v>
          </cell>
        </row>
        <row r="14754">
          <cell r="A14754" t="str">
            <v>BAJAJFINSV21MAR6400CE</v>
          </cell>
          <cell r="B14754">
            <v>13315586</v>
          </cell>
          <cell r="C14754">
            <v>44280</v>
          </cell>
        </row>
        <row r="14755">
          <cell r="A14755" t="str">
            <v>BAJAJFINSV21MAR6400PE</v>
          </cell>
          <cell r="B14755">
            <v>13315842</v>
          </cell>
          <cell r="C14755">
            <v>44280</v>
          </cell>
        </row>
        <row r="14756">
          <cell r="A14756" t="str">
            <v>BAJAJFINSV21MAR6500CE</v>
          </cell>
          <cell r="B14756">
            <v>13326594</v>
          </cell>
          <cell r="C14756">
            <v>44280</v>
          </cell>
        </row>
        <row r="14757">
          <cell r="A14757" t="str">
            <v>BAJAJFINSV21MAR6500PE</v>
          </cell>
          <cell r="B14757">
            <v>13326850</v>
          </cell>
          <cell r="C14757">
            <v>44280</v>
          </cell>
        </row>
        <row r="14758">
          <cell r="A14758" t="str">
            <v>BAJAJFINSV21MAR6600CE</v>
          </cell>
          <cell r="B14758">
            <v>13328642</v>
          </cell>
          <cell r="C14758">
            <v>44280</v>
          </cell>
        </row>
        <row r="14759">
          <cell r="A14759" t="str">
            <v>BAJAJFINSV21MAR6600PE</v>
          </cell>
          <cell r="B14759">
            <v>13328898</v>
          </cell>
          <cell r="C14759">
            <v>44280</v>
          </cell>
        </row>
        <row r="14760">
          <cell r="A14760" t="str">
            <v>BAJAJFINSV21MAR6700CE</v>
          </cell>
          <cell r="B14760">
            <v>13330178</v>
          </cell>
          <cell r="C14760">
            <v>44280</v>
          </cell>
        </row>
        <row r="14761">
          <cell r="A14761" t="str">
            <v>BAJAJFINSV21MAR6700PE</v>
          </cell>
          <cell r="B14761">
            <v>13331458</v>
          </cell>
          <cell r="C14761">
            <v>44280</v>
          </cell>
        </row>
        <row r="14762">
          <cell r="A14762" t="str">
            <v>BAJAJFINSV21MAR6800CE</v>
          </cell>
          <cell r="B14762">
            <v>13331714</v>
          </cell>
          <cell r="C14762">
            <v>44280</v>
          </cell>
        </row>
        <row r="14763">
          <cell r="A14763" t="str">
            <v>BAJAJFINSV21MAR6800PE</v>
          </cell>
          <cell r="B14763">
            <v>13331970</v>
          </cell>
          <cell r="C14763">
            <v>44280</v>
          </cell>
        </row>
        <row r="14764">
          <cell r="A14764" t="str">
            <v>BAJAJFINSV21MAR6900CE</v>
          </cell>
          <cell r="B14764">
            <v>13334274</v>
          </cell>
          <cell r="C14764">
            <v>44280</v>
          </cell>
        </row>
        <row r="14765">
          <cell r="A14765" t="str">
            <v>BAJAJFINSV21MAR6900PE</v>
          </cell>
          <cell r="B14765">
            <v>13334530</v>
          </cell>
          <cell r="C14765">
            <v>44280</v>
          </cell>
        </row>
        <row r="14766">
          <cell r="A14766" t="str">
            <v>BAJAJFINSV21MAR7000CE</v>
          </cell>
          <cell r="B14766">
            <v>13337858</v>
          </cell>
          <cell r="C14766">
            <v>44280</v>
          </cell>
        </row>
        <row r="14767">
          <cell r="A14767" t="str">
            <v>BAJAJFINSV21MAR7000PE</v>
          </cell>
          <cell r="B14767">
            <v>13338114</v>
          </cell>
          <cell r="C14767">
            <v>44280</v>
          </cell>
        </row>
        <row r="14768">
          <cell r="A14768" t="str">
            <v>BAJAJFINSV21MAR7100CE</v>
          </cell>
          <cell r="B14768">
            <v>13338370</v>
          </cell>
          <cell r="C14768">
            <v>44280</v>
          </cell>
        </row>
        <row r="14769">
          <cell r="A14769" t="str">
            <v>BAJAJFINSV21MAR7100PE</v>
          </cell>
          <cell r="B14769">
            <v>13338626</v>
          </cell>
          <cell r="C14769">
            <v>44280</v>
          </cell>
        </row>
        <row r="14770">
          <cell r="A14770" t="str">
            <v>BAJAJFINSV21MAR7200CE</v>
          </cell>
          <cell r="B14770">
            <v>13338882</v>
          </cell>
          <cell r="C14770">
            <v>44280</v>
          </cell>
        </row>
        <row r="14771">
          <cell r="A14771" t="str">
            <v>BAJAJFINSV21MAR7200PE</v>
          </cell>
          <cell r="B14771">
            <v>13339394</v>
          </cell>
          <cell r="C14771">
            <v>44280</v>
          </cell>
        </row>
        <row r="14772">
          <cell r="A14772" t="str">
            <v>BAJAJFINSV21MAR7300CE</v>
          </cell>
          <cell r="B14772">
            <v>13339650</v>
          </cell>
          <cell r="C14772">
            <v>44280</v>
          </cell>
        </row>
        <row r="14773">
          <cell r="A14773" t="str">
            <v>BAJAJFINSV21MAR7300PE</v>
          </cell>
          <cell r="B14773">
            <v>13339906</v>
          </cell>
          <cell r="C14773">
            <v>44280</v>
          </cell>
        </row>
        <row r="14774">
          <cell r="A14774" t="str">
            <v>BAJAJFINSV21MAR7400CE</v>
          </cell>
          <cell r="B14774">
            <v>13340162</v>
          </cell>
          <cell r="C14774">
            <v>44280</v>
          </cell>
        </row>
        <row r="14775">
          <cell r="A14775" t="str">
            <v>BAJAJFINSV21MAR7400PE</v>
          </cell>
          <cell r="B14775">
            <v>13340418</v>
          </cell>
          <cell r="C14775">
            <v>44280</v>
          </cell>
        </row>
        <row r="14776">
          <cell r="A14776" t="str">
            <v>BAJAJFINSV21MAR7500CE</v>
          </cell>
          <cell r="B14776">
            <v>13340674</v>
          </cell>
          <cell r="C14776">
            <v>44280</v>
          </cell>
        </row>
        <row r="14777">
          <cell r="A14777" t="str">
            <v>BAJAJFINSV21MAR7500PE</v>
          </cell>
          <cell r="B14777">
            <v>13340930</v>
          </cell>
          <cell r="C14777">
            <v>44280</v>
          </cell>
        </row>
        <row r="14778">
          <cell r="A14778" t="str">
            <v>BAJAJFINSV21MAR7600CE</v>
          </cell>
          <cell r="B14778">
            <v>13341186</v>
          </cell>
          <cell r="C14778">
            <v>44280</v>
          </cell>
        </row>
        <row r="14779">
          <cell r="A14779" t="str">
            <v>BAJAJFINSV21MAR7600PE</v>
          </cell>
          <cell r="B14779">
            <v>13341442</v>
          </cell>
          <cell r="C14779">
            <v>44280</v>
          </cell>
        </row>
        <row r="14780">
          <cell r="A14780" t="str">
            <v>BAJAJFINSV21MAR7700CE</v>
          </cell>
          <cell r="B14780">
            <v>13341698</v>
          </cell>
          <cell r="C14780">
            <v>44280</v>
          </cell>
        </row>
        <row r="14781">
          <cell r="A14781" t="str">
            <v>BAJAJFINSV21MAR7700PE</v>
          </cell>
          <cell r="B14781">
            <v>13341954</v>
          </cell>
          <cell r="C14781">
            <v>44280</v>
          </cell>
        </row>
        <row r="14782">
          <cell r="A14782" t="str">
            <v>BAJAJFINSV21MAR7800CE</v>
          </cell>
          <cell r="B14782">
            <v>13342210</v>
          </cell>
          <cell r="C14782">
            <v>44280</v>
          </cell>
        </row>
        <row r="14783">
          <cell r="A14783" t="str">
            <v>BAJAJFINSV21MAR7800PE</v>
          </cell>
          <cell r="B14783">
            <v>13342466</v>
          </cell>
          <cell r="C14783">
            <v>44280</v>
          </cell>
        </row>
        <row r="14784">
          <cell r="A14784" t="str">
            <v>BAJAJFINSV21MAR7900CE</v>
          </cell>
          <cell r="B14784">
            <v>13342722</v>
          </cell>
          <cell r="C14784">
            <v>44280</v>
          </cell>
        </row>
        <row r="14785">
          <cell r="A14785" t="str">
            <v>BAJAJFINSV21MAR7900PE</v>
          </cell>
          <cell r="B14785">
            <v>13342978</v>
          </cell>
          <cell r="C14785">
            <v>44280</v>
          </cell>
        </row>
        <row r="14786">
          <cell r="A14786" t="str">
            <v>BAJAJFINSV21MAR8000CE</v>
          </cell>
          <cell r="B14786">
            <v>13343234</v>
          </cell>
          <cell r="C14786">
            <v>44280</v>
          </cell>
        </row>
        <row r="14787">
          <cell r="A14787" t="str">
            <v>BAJAJFINSV21MAR8000PE</v>
          </cell>
          <cell r="B14787">
            <v>13343490</v>
          </cell>
          <cell r="C14787">
            <v>44280</v>
          </cell>
        </row>
        <row r="14788">
          <cell r="A14788" t="str">
            <v>BAJAJFINSV21MAR8100CE</v>
          </cell>
          <cell r="B14788">
            <v>13343746</v>
          </cell>
          <cell r="C14788">
            <v>44280</v>
          </cell>
        </row>
        <row r="14789">
          <cell r="A14789" t="str">
            <v>BAJAJFINSV21MAR8100PE</v>
          </cell>
          <cell r="B14789">
            <v>13344002</v>
          </cell>
          <cell r="C14789">
            <v>44280</v>
          </cell>
        </row>
        <row r="14790">
          <cell r="A14790" t="str">
            <v>BAJAJFINSV21MAR8200CE</v>
          </cell>
          <cell r="B14790">
            <v>13344258</v>
          </cell>
          <cell r="C14790">
            <v>44280</v>
          </cell>
        </row>
        <row r="14791">
          <cell r="A14791" t="str">
            <v>BAJAJFINSV21MAR8200PE</v>
          </cell>
          <cell r="B14791">
            <v>13344514</v>
          </cell>
          <cell r="C14791">
            <v>44280</v>
          </cell>
        </row>
        <row r="14792">
          <cell r="A14792" t="str">
            <v>BAJAJFINSV21MAR8300CE</v>
          </cell>
          <cell r="B14792">
            <v>13344770</v>
          </cell>
          <cell r="C14792">
            <v>44280</v>
          </cell>
        </row>
        <row r="14793">
          <cell r="A14793" t="str">
            <v>BAJAJFINSV21MAR8300PE</v>
          </cell>
          <cell r="B14793">
            <v>13345026</v>
          </cell>
          <cell r="C14793">
            <v>44280</v>
          </cell>
        </row>
        <row r="14794">
          <cell r="A14794" t="str">
            <v>BAJAJFINSV21MAR8400CE</v>
          </cell>
          <cell r="B14794">
            <v>13345282</v>
          </cell>
          <cell r="C14794">
            <v>44280</v>
          </cell>
        </row>
        <row r="14795">
          <cell r="A14795" t="str">
            <v>BAJAJFINSV21MAR8400PE</v>
          </cell>
          <cell r="B14795">
            <v>13345538</v>
          </cell>
          <cell r="C14795">
            <v>44280</v>
          </cell>
        </row>
        <row r="14796">
          <cell r="A14796" t="str">
            <v>BAJAJFINSV21MAR8500CE</v>
          </cell>
          <cell r="B14796">
            <v>13345794</v>
          </cell>
          <cell r="C14796">
            <v>44280</v>
          </cell>
        </row>
        <row r="14797">
          <cell r="A14797" t="str">
            <v>BAJAJFINSV21MAR8500PE</v>
          </cell>
          <cell r="B14797">
            <v>13346050</v>
          </cell>
          <cell r="C14797">
            <v>44280</v>
          </cell>
        </row>
        <row r="14798">
          <cell r="A14798" t="str">
            <v>BAJAJFINSV21MAR8600CE</v>
          </cell>
          <cell r="B14798">
            <v>13346306</v>
          </cell>
          <cell r="C14798">
            <v>44280</v>
          </cell>
        </row>
        <row r="14799">
          <cell r="A14799" t="str">
            <v>BAJAJFINSV21MAR8600PE</v>
          </cell>
          <cell r="B14799">
            <v>13346562</v>
          </cell>
          <cell r="C14799">
            <v>44280</v>
          </cell>
        </row>
        <row r="14800">
          <cell r="A14800" t="str">
            <v>BAJAJFINSV21MAR8700CE</v>
          </cell>
          <cell r="B14800">
            <v>13346818</v>
          </cell>
          <cell r="C14800">
            <v>44280</v>
          </cell>
        </row>
        <row r="14801">
          <cell r="A14801" t="str">
            <v>BAJAJFINSV21MAR8700PE</v>
          </cell>
          <cell r="B14801">
            <v>13347074</v>
          </cell>
          <cell r="C14801">
            <v>44280</v>
          </cell>
        </row>
        <row r="14802">
          <cell r="A14802" t="str">
            <v>BAJAJFINSV21MAR8800CE</v>
          </cell>
          <cell r="B14802">
            <v>13347330</v>
          </cell>
          <cell r="C14802">
            <v>44280</v>
          </cell>
        </row>
        <row r="14803">
          <cell r="A14803" t="str">
            <v>BAJAJFINSV21MAR8800PE</v>
          </cell>
          <cell r="B14803">
            <v>13347586</v>
          </cell>
          <cell r="C14803">
            <v>44280</v>
          </cell>
        </row>
        <row r="14804">
          <cell r="A14804" t="str">
            <v>BAJAJFINSV21MAR8900CE</v>
          </cell>
          <cell r="B14804">
            <v>13347842</v>
          </cell>
          <cell r="C14804">
            <v>44280</v>
          </cell>
        </row>
        <row r="14805">
          <cell r="A14805" t="str">
            <v>BAJAJFINSV21MAR8900PE</v>
          </cell>
          <cell r="B14805">
            <v>13348098</v>
          </cell>
          <cell r="C14805">
            <v>44280</v>
          </cell>
        </row>
        <row r="14806">
          <cell r="A14806" t="str">
            <v>BAJAJFINSV21MAR9000CE</v>
          </cell>
          <cell r="B14806">
            <v>13348354</v>
          </cell>
          <cell r="C14806">
            <v>44280</v>
          </cell>
        </row>
        <row r="14807">
          <cell r="A14807" t="str">
            <v>BAJAJFINSV21MAR9000PE</v>
          </cell>
          <cell r="B14807">
            <v>13348610</v>
          </cell>
          <cell r="C14807">
            <v>44280</v>
          </cell>
        </row>
        <row r="14808">
          <cell r="A14808" t="str">
            <v>BAJAJFINSV21MAR9100CE</v>
          </cell>
          <cell r="B14808">
            <v>13348866</v>
          </cell>
          <cell r="C14808">
            <v>44280</v>
          </cell>
        </row>
        <row r="14809">
          <cell r="A14809" t="str">
            <v>BAJAJFINSV21MAR9100PE</v>
          </cell>
          <cell r="B14809">
            <v>13349122</v>
          </cell>
          <cell r="C14809">
            <v>44280</v>
          </cell>
        </row>
        <row r="14810">
          <cell r="A14810" t="str">
            <v>BAJAJFINSV21MAR9200CE</v>
          </cell>
          <cell r="B14810">
            <v>13349378</v>
          </cell>
          <cell r="C14810">
            <v>44280</v>
          </cell>
        </row>
        <row r="14811">
          <cell r="A14811" t="str">
            <v>BAJAJFINSV21MAR9200PE</v>
          </cell>
          <cell r="B14811">
            <v>13349634</v>
          </cell>
          <cell r="C14811">
            <v>44280</v>
          </cell>
        </row>
        <row r="14812">
          <cell r="A14812" t="str">
            <v>BAJAJFINSV21MAR9300CE</v>
          </cell>
          <cell r="B14812">
            <v>13349890</v>
          </cell>
          <cell r="C14812">
            <v>44280</v>
          </cell>
        </row>
        <row r="14813">
          <cell r="A14813" t="str">
            <v>BAJAJFINSV21MAR9300PE</v>
          </cell>
          <cell r="B14813">
            <v>13350146</v>
          </cell>
          <cell r="C14813">
            <v>44280</v>
          </cell>
        </row>
        <row r="14814">
          <cell r="A14814" t="str">
            <v>BAJAJFINSV21MAR9400CE</v>
          </cell>
          <cell r="B14814">
            <v>13350402</v>
          </cell>
          <cell r="C14814">
            <v>44280</v>
          </cell>
        </row>
        <row r="14815">
          <cell r="A14815" t="str">
            <v>BAJAJFINSV21MAR9400PE</v>
          </cell>
          <cell r="B14815">
            <v>13350658</v>
          </cell>
          <cell r="C14815">
            <v>44280</v>
          </cell>
        </row>
        <row r="14816">
          <cell r="A14816" t="str">
            <v>BAJAJFINSV21MAR9500CE</v>
          </cell>
          <cell r="B14816">
            <v>13350914</v>
          </cell>
          <cell r="C14816">
            <v>44280</v>
          </cell>
        </row>
        <row r="14817">
          <cell r="A14817" t="str">
            <v>BAJAJFINSV21MAR9500PE</v>
          </cell>
          <cell r="B14817">
            <v>13351170</v>
          </cell>
          <cell r="C14817">
            <v>44280</v>
          </cell>
        </row>
        <row r="14818">
          <cell r="A14818" t="str">
            <v>BAJAJFINSV21MAR9600CE</v>
          </cell>
          <cell r="B14818">
            <v>13351426</v>
          </cell>
          <cell r="C14818">
            <v>44280</v>
          </cell>
        </row>
        <row r="14819">
          <cell r="A14819" t="str">
            <v>BAJAJFINSV21MAR9600PE</v>
          </cell>
          <cell r="B14819">
            <v>13351682</v>
          </cell>
          <cell r="C14819">
            <v>44280</v>
          </cell>
        </row>
        <row r="14820">
          <cell r="A14820" t="str">
            <v>BAJAJFINSV21MAR9700CE</v>
          </cell>
          <cell r="B14820">
            <v>13351938</v>
          </cell>
          <cell r="C14820">
            <v>44280</v>
          </cell>
        </row>
        <row r="14821">
          <cell r="A14821" t="str">
            <v>BAJAJFINSV21MAR9700PE</v>
          </cell>
          <cell r="B14821">
            <v>13352194</v>
          </cell>
          <cell r="C14821">
            <v>44280</v>
          </cell>
        </row>
        <row r="14822">
          <cell r="A14822" t="str">
            <v>BAJAJFINSV21MAR9800CE</v>
          </cell>
          <cell r="B14822">
            <v>13353218</v>
          </cell>
          <cell r="C14822">
            <v>44280</v>
          </cell>
        </row>
        <row r="14823">
          <cell r="A14823" t="str">
            <v>BAJAJFINSV21MAR9800PE</v>
          </cell>
          <cell r="B14823">
            <v>13353474</v>
          </cell>
          <cell r="C14823">
            <v>44280</v>
          </cell>
        </row>
        <row r="14824">
          <cell r="A14824" t="str">
            <v>BAJAJFINSV21MAR9900CE</v>
          </cell>
          <cell r="B14824">
            <v>13353730</v>
          </cell>
          <cell r="C14824">
            <v>44280</v>
          </cell>
        </row>
        <row r="14825">
          <cell r="A14825" t="str">
            <v>BAJAJFINSV21MAR9900PE</v>
          </cell>
          <cell r="B14825">
            <v>13353986</v>
          </cell>
          <cell r="C14825">
            <v>44280</v>
          </cell>
        </row>
        <row r="14826">
          <cell r="A14826" t="str">
            <v>BAJAJFINSV21APR10000CE</v>
          </cell>
          <cell r="B14826">
            <v>18511106</v>
          </cell>
          <cell r="C14826">
            <v>44315</v>
          </cell>
        </row>
        <row r="14827">
          <cell r="A14827" t="str">
            <v>BAJAJFINSV21APR10000PE</v>
          </cell>
          <cell r="B14827">
            <v>18511362</v>
          </cell>
          <cell r="C14827">
            <v>44315</v>
          </cell>
        </row>
        <row r="14828">
          <cell r="A14828" t="str">
            <v>BAJAJFINSV21APR10100CE</v>
          </cell>
          <cell r="B14828">
            <v>18511618</v>
          </cell>
          <cell r="C14828">
            <v>44315</v>
          </cell>
        </row>
        <row r="14829">
          <cell r="A14829" t="str">
            <v>BAJAJFINSV21APR10100PE</v>
          </cell>
          <cell r="B14829">
            <v>18511874</v>
          </cell>
          <cell r="C14829">
            <v>44315</v>
          </cell>
        </row>
        <row r="14830">
          <cell r="A14830" t="str">
            <v>BAJAJFINSV21APR10200CE</v>
          </cell>
          <cell r="B14830">
            <v>18513922</v>
          </cell>
          <cell r="C14830">
            <v>44315</v>
          </cell>
        </row>
        <row r="14831">
          <cell r="A14831" t="str">
            <v>BAJAJFINSV21APR10200PE</v>
          </cell>
          <cell r="B14831">
            <v>18514178</v>
          </cell>
          <cell r="C14831">
            <v>44315</v>
          </cell>
        </row>
        <row r="14832">
          <cell r="A14832" t="str">
            <v>BAJAJFINSV21APR10300CE</v>
          </cell>
          <cell r="B14832">
            <v>18515714</v>
          </cell>
          <cell r="C14832">
            <v>44315</v>
          </cell>
        </row>
        <row r="14833">
          <cell r="A14833" t="str">
            <v>BAJAJFINSV21APR10300PE</v>
          </cell>
          <cell r="B14833">
            <v>18515970</v>
          </cell>
          <cell r="C14833">
            <v>44315</v>
          </cell>
        </row>
        <row r="14834">
          <cell r="A14834" t="str">
            <v>BAJAJFINSV21APR10400CE</v>
          </cell>
          <cell r="B14834">
            <v>18516226</v>
          </cell>
          <cell r="C14834">
            <v>44315</v>
          </cell>
        </row>
        <row r="14835">
          <cell r="A14835" t="str">
            <v>BAJAJFINSV21APR10400PE</v>
          </cell>
          <cell r="B14835">
            <v>18516482</v>
          </cell>
          <cell r="C14835">
            <v>44315</v>
          </cell>
        </row>
        <row r="14836">
          <cell r="A14836" t="str">
            <v>BAJAJFINSV21APR10500CE</v>
          </cell>
          <cell r="B14836">
            <v>18517250</v>
          </cell>
          <cell r="C14836">
            <v>44315</v>
          </cell>
        </row>
        <row r="14837">
          <cell r="A14837" t="str">
            <v>BAJAJFINSV21APR10500PE</v>
          </cell>
          <cell r="B14837">
            <v>18517506</v>
          </cell>
          <cell r="C14837">
            <v>44315</v>
          </cell>
        </row>
        <row r="14838">
          <cell r="A14838" t="str">
            <v>BAJAJFINSV21APR10600CE</v>
          </cell>
          <cell r="B14838">
            <v>18517762</v>
          </cell>
          <cell r="C14838">
            <v>44315</v>
          </cell>
        </row>
        <row r="14839">
          <cell r="A14839" t="str">
            <v>BAJAJFINSV21APR10600PE</v>
          </cell>
          <cell r="B14839">
            <v>18518018</v>
          </cell>
          <cell r="C14839">
            <v>44315</v>
          </cell>
        </row>
        <row r="14840">
          <cell r="A14840" t="str">
            <v>BAJAJFINSV21APR10700CE</v>
          </cell>
          <cell r="B14840">
            <v>18518274</v>
          </cell>
          <cell r="C14840">
            <v>44315</v>
          </cell>
        </row>
        <row r="14841">
          <cell r="A14841" t="str">
            <v>BAJAJFINSV21APR10700PE</v>
          </cell>
          <cell r="B14841">
            <v>18518530</v>
          </cell>
          <cell r="C14841">
            <v>44315</v>
          </cell>
        </row>
        <row r="14842">
          <cell r="A14842" t="str">
            <v>BAJAJFINSV21APR10800CE</v>
          </cell>
          <cell r="B14842">
            <v>18519810</v>
          </cell>
          <cell r="C14842">
            <v>44315</v>
          </cell>
        </row>
        <row r="14843">
          <cell r="A14843" t="str">
            <v>BAJAJFINSV21APR10800PE</v>
          </cell>
          <cell r="B14843">
            <v>18520066</v>
          </cell>
          <cell r="C14843">
            <v>44315</v>
          </cell>
        </row>
        <row r="14844">
          <cell r="A14844" t="str">
            <v>BAJAJFINSV21APR10900CE</v>
          </cell>
          <cell r="B14844">
            <v>18520322</v>
          </cell>
          <cell r="C14844">
            <v>44315</v>
          </cell>
        </row>
        <row r="14845">
          <cell r="A14845" t="str">
            <v>BAJAJFINSV21APR10900PE</v>
          </cell>
          <cell r="B14845">
            <v>18520578</v>
          </cell>
          <cell r="C14845">
            <v>44315</v>
          </cell>
        </row>
        <row r="14846">
          <cell r="A14846" t="str">
            <v>BAJAJFINSV21APR11000CE</v>
          </cell>
          <cell r="B14846">
            <v>18520834</v>
          </cell>
          <cell r="C14846">
            <v>44315</v>
          </cell>
        </row>
        <row r="14847">
          <cell r="A14847" t="str">
            <v>BAJAJFINSV21APR11000PE</v>
          </cell>
          <cell r="B14847">
            <v>18521090</v>
          </cell>
          <cell r="C14847">
            <v>44315</v>
          </cell>
        </row>
        <row r="14848">
          <cell r="A14848" t="str">
            <v>BAJAJFINSV21APR11100CE</v>
          </cell>
          <cell r="B14848">
            <v>18521346</v>
          </cell>
          <cell r="C14848">
            <v>44315</v>
          </cell>
        </row>
        <row r="14849">
          <cell r="A14849" t="str">
            <v>BAJAJFINSV21APR11100PE</v>
          </cell>
          <cell r="B14849">
            <v>18521602</v>
          </cell>
          <cell r="C14849">
            <v>44315</v>
          </cell>
        </row>
        <row r="14850">
          <cell r="A14850" t="str">
            <v>BAJAJFINSV21APR11200CE</v>
          </cell>
          <cell r="B14850">
            <v>18521858</v>
          </cell>
          <cell r="C14850">
            <v>44315</v>
          </cell>
        </row>
        <row r="14851">
          <cell r="A14851" t="str">
            <v>BAJAJFINSV21APR11200PE</v>
          </cell>
          <cell r="B14851">
            <v>18522114</v>
          </cell>
          <cell r="C14851">
            <v>44315</v>
          </cell>
        </row>
        <row r="14852">
          <cell r="A14852" t="str">
            <v>BAJAJFINSV21APR11300CE</v>
          </cell>
          <cell r="B14852">
            <v>18522370</v>
          </cell>
          <cell r="C14852">
            <v>44315</v>
          </cell>
        </row>
        <row r="14853">
          <cell r="A14853" t="str">
            <v>BAJAJFINSV21APR11300PE</v>
          </cell>
          <cell r="B14853">
            <v>18522626</v>
          </cell>
          <cell r="C14853">
            <v>44315</v>
          </cell>
        </row>
        <row r="14854">
          <cell r="A14854" t="str">
            <v>BAJAJFINSV21APR11400CE</v>
          </cell>
          <cell r="B14854">
            <v>18522882</v>
          </cell>
          <cell r="C14854">
            <v>44315</v>
          </cell>
        </row>
        <row r="14855">
          <cell r="A14855" t="str">
            <v>BAJAJFINSV21APR11400PE</v>
          </cell>
          <cell r="B14855">
            <v>18523138</v>
          </cell>
          <cell r="C14855">
            <v>44315</v>
          </cell>
        </row>
        <row r="14856">
          <cell r="A14856" t="str">
            <v>BAJAJFINSV21APR11500CE</v>
          </cell>
          <cell r="B14856">
            <v>18523394</v>
          </cell>
          <cell r="C14856">
            <v>44315</v>
          </cell>
        </row>
        <row r="14857">
          <cell r="A14857" t="str">
            <v>BAJAJFINSV21APR11500PE</v>
          </cell>
          <cell r="B14857">
            <v>18523650</v>
          </cell>
          <cell r="C14857">
            <v>44315</v>
          </cell>
        </row>
        <row r="14858">
          <cell r="A14858" t="str">
            <v>BAJAJFINSV21APR11600CE</v>
          </cell>
          <cell r="B14858">
            <v>18523906</v>
          </cell>
          <cell r="C14858">
            <v>44315</v>
          </cell>
        </row>
        <row r="14859">
          <cell r="A14859" t="str">
            <v>BAJAJFINSV21APR11600PE</v>
          </cell>
          <cell r="B14859">
            <v>18524162</v>
          </cell>
          <cell r="C14859">
            <v>44315</v>
          </cell>
        </row>
        <row r="14860">
          <cell r="A14860" t="str">
            <v>BAJAJFINSV21APR11700CE</v>
          </cell>
          <cell r="B14860">
            <v>18524418</v>
          </cell>
          <cell r="C14860">
            <v>44315</v>
          </cell>
        </row>
        <row r="14861">
          <cell r="A14861" t="str">
            <v>BAJAJFINSV21APR11700PE</v>
          </cell>
          <cell r="B14861">
            <v>18524674</v>
          </cell>
          <cell r="C14861">
            <v>44315</v>
          </cell>
        </row>
        <row r="14862">
          <cell r="A14862" t="str">
            <v>BAJAJFINSV21APR11800CE</v>
          </cell>
          <cell r="B14862">
            <v>18524930</v>
          </cell>
          <cell r="C14862">
            <v>44315</v>
          </cell>
        </row>
        <row r="14863">
          <cell r="A14863" t="str">
            <v>BAJAJFINSV21APR11800PE</v>
          </cell>
          <cell r="B14863">
            <v>18525186</v>
          </cell>
          <cell r="C14863">
            <v>44315</v>
          </cell>
        </row>
        <row r="14864">
          <cell r="A14864" t="str">
            <v>BAJAJFINSV21APR11900CE</v>
          </cell>
          <cell r="B14864">
            <v>18525442</v>
          </cell>
          <cell r="C14864">
            <v>44315</v>
          </cell>
        </row>
        <row r="14865">
          <cell r="A14865" t="str">
            <v>BAJAJFINSV21APR11900PE</v>
          </cell>
          <cell r="B14865">
            <v>18525698</v>
          </cell>
          <cell r="C14865">
            <v>44315</v>
          </cell>
        </row>
        <row r="14866">
          <cell r="A14866" t="str">
            <v>BAJAJFINSV21APR12000CE</v>
          </cell>
          <cell r="B14866">
            <v>18525954</v>
          </cell>
          <cell r="C14866">
            <v>44315</v>
          </cell>
        </row>
        <row r="14867">
          <cell r="A14867" t="str">
            <v>BAJAJFINSV21APR12000PE</v>
          </cell>
          <cell r="B14867">
            <v>18526210</v>
          </cell>
          <cell r="C14867">
            <v>44315</v>
          </cell>
        </row>
        <row r="14868">
          <cell r="A14868" t="str">
            <v>BAJAJFINSV21APR12100CE</v>
          </cell>
          <cell r="B14868">
            <v>18526466</v>
          </cell>
          <cell r="C14868">
            <v>44315</v>
          </cell>
        </row>
        <row r="14869">
          <cell r="A14869" t="str">
            <v>BAJAJFINSV21APR12100PE</v>
          </cell>
          <cell r="B14869">
            <v>18526722</v>
          </cell>
          <cell r="C14869">
            <v>44315</v>
          </cell>
        </row>
        <row r="14870">
          <cell r="A14870" t="str">
            <v>BAJAJFINSV21APR12200CE</v>
          </cell>
          <cell r="B14870">
            <v>18528002</v>
          </cell>
          <cell r="C14870">
            <v>44315</v>
          </cell>
        </row>
        <row r="14871">
          <cell r="A14871" t="str">
            <v>BAJAJFINSV21APR12200PE</v>
          </cell>
          <cell r="B14871">
            <v>18528258</v>
          </cell>
          <cell r="C14871">
            <v>44315</v>
          </cell>
        </row>
        <row r="14872">
          <cell r="A14872" t="str">
            <v>BAJAJFINSV21APR12300CE</v>
          </cell>
          <cell r="B14872">
            <v>18528514</v>
          </cell>
          <cell r="C14872">
            <v>44315</v>
          </cell>
        </row>
        <row r="14873">
          <cell r="A14873" t="str">
            <v>BAJAJFINSV21APR12300PE</v>
          </cell>
          <cell r="B14873">
            <v>18528770</v>
          </cell>
          <cell r="C14873">
            <v>44315</v>
          </cell>
        </row>
        <row r="14874">
          <cell r="A14874" t="str">
            <v>BAJAJFINSV21APR12400CE</v>
          </cell>
          <cell r="B14874">
            <v>18529026</v>
          </cell>
          <cell r="C14874">
            <v>44315</v>
          </cell>
        </row>
        <row r="14875">
          <cell r="A14875" t="str">
            <v>BAJAJFINSV21APR12400PE</v>
          </cell>
          <cell r="B14875">
            <v>18529282</v>
          </cell>
          <cell r="C14875">
            <v>44315</v>
          </cell>
        </row>
        <row r="14876">
          <cell r="A14876" t="str">
            <v>BAJAJFINSV21APR6200CE</v>
          </cell>
          <cell r="B14876">
            <v>18485762</v>
          </cell>
          <cell r="C14876">
            <v>44315</v>
          </cell>
        </row>
        <row r="14877">
          <cell r="A14877" t="str">
            <v>BAJAJFINSV21APR6200PE</v>
          </cell>
          <cell r="B14877">
            <v>18486018</v>
          </cell>
          <cell r="C14877">
            <v>44315</v>
          </cell>
        </row>
        <row r="14878">
          <cell r="A14878" t="str">
            <v>BAJAJFINSV21APR6300CE</v>
          </cell>
          <cell r="B14878">
            <v>18486274</v>
          </cell>
          <cell r="C14878">
            <v>44315</v>
          </cell>
        </row>
        <row r="14879">
          <cell r="A14879" t="str">
            <v>BAJAJFINSV21APR6300PE</v>
          </cell>
          <cell r="B14879">
            <v>18486530</v>
          </cell>
          <cell r="C14879">
            <v>44315</v>
          </cell>
        </row>
        <row r="14880">
          <cell r="A14880" t="str">
            <v>BAJAJFINSV21APR6400CE</v>
          </cell>
          <cell r="B14880">
            <v>18486786</v>
          </cell>
          <cell r="C14880">
            <v>44315</v>
          </cell>
        </row>
        <row r="14881">
          <cell r="A14881" t="str">
            <v>BAJAJFINSV21APR6400PE</v>
          </cell>
          <cell r="B14881">
            <v>18487042</v>
          </cell>
          <cell r="C14881">
            <v>44315</v>
          </cell>
        </row>
        <row r="14882">
          <cell r="A14882" t="str">
            <v>BAJAJFINSV21APR6500CE</v>
          </cell>
          <cell r="B14882">
            <v>18487298</v>
          </cell>
          <cell r="C14882">
            <v>44315</v>
          </cell>
        </row>
        <row r="14883">
          <cell r="A14883" t="str">
            <v>BAJAJFINSV21APR6500PE</v>
          </cell>
          <cell r="B14883">
            <v>18487554</v>
          </cell>
          <cell r="C14883">
            <v>44315</v>
          </cell>
        </row>
        <row r="14884">
          <cell r="A14884" t="str">
            <v>BAJAJFINSV21APR6600CE</v>
          </cell>
          <cell r="B14884">
            <v>18487810</v>
          </cell>
          <cell r="C14884">
            <v>44315</v>
          </cell>
        </row>
        <row r="14885">
          <cell r="A14885" t="str">
            <v>BAJAJFINSV21APR6600PE</v>
          </cell>
          <cell r="B14885">
            <v>18488066</v>
          </cell>
          <cell r="C14885">
            <v>44315</v>
          </cell>
        </row>
        <row r="14886">
          <cell r="A14886" t="str">
            <v>BAJAJFINSV21APR6700CE</v>
          </cell>
          <cell r="B14886">
            <v>18488322</v>
          </cell>
          <cell r="C14886">
            <v>44315</v>
          </cell>
        </row>
        <row r="14887">
          <cell r="A14887" t="str">
            <v>BAJAJFINSV21APR6700PE</v>
          </cell>
          <cell r="B14887">
            <v>18488578</v>
          </cell>
          <cell r="C14887">
            <v>44315</v>
          </cell>
        </row>
        <row r="14888">
          <cell r="A14888" t="str">
            <v>BAJAJFINSV21APR6800CE</v>
          </cell>
          <cell r="B14888">
            <v>18488834</v>
          </cell>
          <cell r="C14888">
            <v>44315</v>
          </cell>
        </row>
        <row r="14889">
          <cell r="A14889" t="str">
            <v>BAJAJFINSV21APR6800PE</v>
          </cell>
          <cell r="B14889">
            <v>18489090</v>
          </cell>
          <cell r="C14889">
            <v>44315</v>
          </cell>
        </row>
        <row r="14890">
          <cell r="A14890" t="str">
            <v>BAJAJFINSV21APR6900CE</v>
          </cell>
          <cell r="B14890">
            <v>18489346</v>
          </cell>
          <cell r="C14890">
            <v>44315</v>
          </cell>
        </row>
        <row r="14891">
          <cell r="A14891" t="str">
            <v>BAJAJFINSV21APR6900PE</v>
          </cell>
          <cell r="B14891">
            <v>18489602</v>
          </cell>
          <cell r="C14891">
            <v>44315</v>
          </cell>
        </row>
        <row r="14892">
          <cell r="A14892" t="str">
            <v>BAJAJFINSV21APR7000CE</v>
          </cell>
          <cell r="B14892">
            <v>18489858</v>
          </cell>
          <cell r="C14892">
            <v>44315</v>
          </cell>
        </row>
        <row r="14893">
          <cell r="A14893" t="str">
            <v>BAJAJFINSV21APR7000PE</v>
          </cell>
          <cell r="B14893">
            <v>18490114</v>
          </cell>
          <cell r="C14893">
            <v>44315</v>
          </cell>
        </row>
        <row r="14894">
          <cell r="A14894" t="str">
            <v>BAJAJFINSV21APR7100CE</v>
          </cell>
          <cell r="B14894">
            <v>18490370</v>
          </cell>
          <cell r="C14894">
            <v>44315</v>
          </cell>
        </row>
        <row r="14895">
          <cell r="A14895" t="str">
            <v>BAJAJFINSV21APR7100PE</v>
          </cell>
          <cell r="B14895">
            <v>18490626</v>
          </cell>
          <cell r="C14895">
            <v>44315</v>
          </cell>
        </row>
        <row r="14896">
          <cell r="A14896" t="str">
            <v>BAJAJFINSV21APR7200CE</v>
          </cell>
          <cell r="B14896">
            <v>18490882</v>
          </cell>
          <cell r="C14896">
            <v>44315</v>
          </cell>
        </row>
        <row r="14897">
          <cell r="A14897" t="str">
            <v>BAJAJFINSV21APR7200PE</v>
          </cell>
          <cell r="B14897">
            <v>18491138</v>
          </cell>
          <cell r="C14897">
            <v>44315</v>
          </cell>
        </row>
        <row r="14898">
          <cell r="A14898" t="str">
            <v>BAJAJFINSV21APR7300CE</v>
          </cell>
          <cell r="B14898">
            <v>18491394</v>
          </cell>
          <cell r="C14898">
            <v>44315</v>
          </cell>
        </row>
        <row r="14899">
          <cell r="A14899" t="str">
            <v>BAJAJFINSV21APR7300PE</v>
          </cell>
          <cell r="B14899">
            <v>18491650</v>
          </cell>
          <cell r="C14899">
            <v>44315</v>
          </cell>
        </row>
        <row r="14900">
          <cell r="A14900" t="str">
            <v>BAJAJFINSV21APR7400CE</v>
          </cell>
          <cell r="B14900">
            <v>18496258</v>
          </cell>
          <cell r="C14900">
            <v>44315</v>
          </cell>
        </row>
        <row r="14901">
          <cell r="A14901" t="str">
            <v>BAJAJFINSV21APR7400PE</v>
          </cell>
          <cell r="B14901">
            <v>18496514</v>
          </cell>
          <cell r="C14901">
            <v>44315</v>
          </cell>
        </row>
        <row r="14902">
          <cell r="A14902" t="str">
            <v>BAJAJFINSV21APR7500CE</v>
          </cell>
          <cell r="B14902">
            <v>18496770</v>
          </cell>
          <cell r="C14902">
            <v>44315</v>
          </cell>
        </row>
        <row r="14903">
          <cell r="A14903" t="str">
            <v>BAJAJFINSV21APR7500PE</v>
          </cell>
          <cell r="B14903">
            <v>18497026</v>
          </cell>
          <cell r="C14903">
            <v>44315</v>
          </cell>
        </row>
        <row r="14904">
          <cell r="A14904" t="str">
            <v>BAJAJFINSV21APR7600CE</v>
          </cell>
          <cell r="B14904">
            <v>18497538</v>
          </cell>
          <cell r="C14904">
            <v>44315</v>
          </cell>
        </row>
        <row r="14905">
          <cell r="A14905" t="str">
            <v>BAJAJFINSV21APR7600PE</v>
          </cell>
          <cell r="B14905">
            <v>18497794</v>
          </cell>
          <cell r="C14905">
            <v>44315</v>
          </cell>
        </row>
        <row r="14906">
          <cell r="A14906" t="str">
            <v>BAJAJFINSV21APR7700CE</v>
          </cell>
          <cell r="B14906">
            <v>18498050</v>
          </cell>
          <cell r="C14906">
            <v>44315</v>
          </cell>
        </row>
        <row r="14907">
          <cell r="A14907" t="str">
            <v>BAJAJFINSV21APR7700PE</v>
          </cell>
          <cell r="B14907">
            <v>18498306</v>
          </cell>
          <cell r="C14907">
            <v>44315</v>
          </cell>
        </row>
        <row r="14908">
          <cell r="A14908" t="str">
            <v>BAJAJFINSV21APR7800CE</v>
          </cell>
          <cell r="B14908">
            <v>18498562</v>
          </cell>
          <cell r="C14908">
            <v>44315</v>
          </cell>
        </row>
        <row r="14909">
          <cell r="A14909" t="str">
            <v>BAJAJFINSV21APR7800PE</v>
          </cell>
          <cell r="B14909">
            <v>18498818</v>
          </cell>
          <cell r="C14909">
            <v>44315</v>
          </cell>
        </row>
        <row r="14910">
          <cell r="A14910" t="str">
            <v>BAJAJFINSV21APR7900CE</v>
          </cell>
          <cell r="B14910">
            <v>18499074</v>
          </cell>
          <cell r="C14910">
            <v>44315</v>
          </cell>
        </row>
        <row r="14911">
          <cell r="A14911" t="str">
            <v>BAJAJFINSV21APR7900PE</v>
          </cell>
          <cell r="B14911">
            <v>18499330</v>
          </cell>
          <cell r="C14911">
            <v>44315</v>
          </cell>
        </row>
        <row r="14912">
          <cell r="A14912" t="str">
            <v>BAJAJFINSV21APR8000CE</v>
          </cell>
          <cell r="B14912">
            <v>18499586</v>
          </cell>
          <cell r="C14912">
            <v>44315</v>
          </cell>
        </row>
        <row r="14913">
          <cell r="A14913" t="str">
            <v>BAJAJFINSV21APR8000PE</v>
          </cell>
          <cell r="B14913">
            <v>18499842</v>
          </cell>
          <cell r="C14913">
            <v>44315</v>
          </cell>
        </row>
        <row r="14914">
          <cell r="A14914" t="str">
            <v>BAJAJFINSV21APR8100CE</v>
          </cell>
          <cell r="B14914">
            <v>18500098</v>
          </cell>
          <cell r="C14914">
            <v>44315</v>
          </cell>
        </row>
        <row r="14915">
          <cell r="A14915" t="str">
            <v>BAJAJFINSV21APR8100PE</v>
          </cell>
          <cell r="B14915">
            <v>18500354</v>
          </cell>
          <cell r="C14915">
            <v>44315</v>
          </cell>
        </row>
        <row r="14916">
          <cell r="A14916" t="str">
            <v>BAJAJFINSV21APR8200CE</v>
          </cell>
          <cell r="B14916">
            <v>18500610</v>
          </cell>
          <cell r="C14916">
            <v>44315</v>
          </cell>
        </row>
        <row r="14917">
          <cell r="A14917" t="str">
            <v>BAJAJFINSV21APR8200PE</v>
          </cell>
          <cell r="B14917">
            <v>18500866</v>
          </cell>
          <cell r="C14917">
            <v>44315</v>
          </cell>
        </row>
        <row r="14918">
          <cell r="A14918" t="str">
            <v>BAJAJFINSV21APR8300CE</v>
          </cell>
          <cell r="B14918">
            <v>18501122</v>
          </cell>
          <cell r="C14918">
            <v>44315</v>
          </cell>
        </row>
        <row r="14919">
          <cell r="A14919" t="str">
            <v>BAJAJFINSV21APR8300PE</v>
          </cell>
          <cell r="B14919">
            <v>18501378</v>
          </cell>
          <cell r="C14919">
            <v>44315</v>
          </cell>
        </row>
        <row r="14920">
          <cell r="A14920" t="str">
            <v>BAJAJFINSV21APR8400CE</v>
          </cell>
          <cell r="B14920">
            <v>18501634</v>
          </cell>
          <cell r="C14920">
            <v>44315</v>
          </cell>
        </row>
        <row r="14921">
          <cell r="A14921" t="str">
            <v>BAJAJFINSV21APR8400PE</v>
          </cell>
          <cell r="B14921">
            <v>18501890</v>
          </cell>
          <cell r="C14921">
            <v>44315</v>
          </cell>
        </row>
        <row r="14922">
          <cell r="A14922" t="str">
            <v>BAJAJFINSV21APR8500CE</v>
          </cell>
          <cell r="B14922">
            <v>18502146</v>
          </cell>
          <cell r="C14922">
            <v>44315</v>
          </cell>
        </row>
        <row r="14923">
          <cell r="A14923" t="str">
            <v>BAJAJFINSV21APR8500PE</v>
          </cell>
          <cell r="B14923">
            <v>18502402</v>
          </cell>
          <cell r="C14923">
            <v>44315</v>
          </cell>
        </row>
        <row r="14924">
          <cell r="A14924" t="str">
            <v>BAJAJFINSV21APR8600CE</v>
          </cell>
          <cell r="B14924">
            <v>18502658</v>
          </cell>
          <cell r="C14924">
            <v>44315</v>
          </cell>
        </row>
        <row r="14925">
          <cell r="A14925" t="str">
            <v>BAJAJFINSV21APR8600PE</v>
          </cell>
          <cell r="B14925">
            <v>18503426</v>
          </cell>
          <cell r="C14925">
            <v>44315</v>
          </cell>
        </row>
        <row r="14926">
          <cell r="A14926" t="str">
            <v>BAJAJFINSV21APR8700CE</v>
          </cell>
          <cell r="B14926">
            <v>18503682</v>
          </cell>
          <cell r="C14926">
            <v>44315</v>
          </cell>
        </row>
        <row r="14927">
          <cell r="A14927" t="str">
            <v>BAJAJFINSV21APR8700PE</v>
          </cell>
          <cell r="B14927">
            <v>18503938</v>
          </cell>
          <cell r="C14927">
            <v>44315</v>
          </cell>
        </row>
        <row r="14928">
          <cell r="A14928" t="str">
            <v>BAJAJFINSV21APR8800CE</v>
          </cell>
          <cell r="B14928">
            <v>18504194</v>
          </cell>
          <cell r="C14928">
            <v>44315</v>
          </cell>
        </row>
        <row r="14929">
          <cell r="A14929" t="str">
            <v>BAJAJFINSV21APR8800PE</v>
          </cell>
          <cell r="B14929">
            <v>18504450</v>
          </cell>
          <cell r="C14929">
            <v>44315</v>
          </cell>
        </row>
        <row r="14930">
          <cell r="A14930" t="str">
            <v>BAJAJFINSV21APR8900CE</v>
          </cell>
          <cell r="B14930">
            <v>18504706</v>
          </cell>
          <cell r="C14930">
            <v>44315</v>
          </cell>
        </row>
        <row r="14931">
          <cell r="A14931" t="str">
            <v>BAJAJFINSV21APR8900PE</v>
          </cell>
          <cell r="B14931">
            <v>18504962</v>
          </cell>
          <cell r="C14931">
            <v>44315</v>
          </cell>
        </row>
        <row r="14932">
          <cell r="A14932" t="str">
            <v>BAJAJFINSV21APR9000CE</v>
          </cell>
          <cell r="B14932">
            <v>18505986</v>
          </cell>
          <cell r="C14932">
            <v>44315</v>
          </cell>
        </row>
        <row r="14933">
          <cell r="A14933" t="str">
            <v>BAJAJFINSV21APR9000PE</v>
          </cell>
          <cell r="B14933">
            <v>18506242</v>
          </cell>
          <cell r="C14933">
            <v>44315</v>
          </cell>
        </row>
        <row r="14934">
          <cell r="A14934" t="str">
            <v>BAJAJFINSV21APR9100CE</v>
          </cell>
          <cell r="B14934">
            <v>18506498</v>
          </cell>
          <cell r="C14934">
            <v>44315</v>
          </cell>
        </row>
        <row r="14935">
          <cell r="A14935" t="str">
            <v>BAJAJFINSV21APR9100PE</v>
          </cell>
          <cell r="B14935">
            <v>18506754</v>
          </cell>
          <cell r="C14935">
            <v>44315</v>
          </cell>
        </row>
        <row r="14936">
          <cell r="A14936" t="str">
            <v>BAJAJFINSV21APR9200CE</v>
          </cell>
          <cell r="B14936">
            <v>18507010</v>
          </cell>
          <cell r="C14936">
            <v>44315</v>
          </cell>
        </row>
        <row r="14937">
          <cell r="A14937" t="str">
            <v>BAJAJFINSV21APR9200PE</v>
          </cell>
          <cell r="B14937">
            <v>18507266</v>
          </cell>
          <cell r="C14937">
            <v>44315</v>
          </cell>
        </row>
        <row r="14938">
          <cell r="A14938" t="str">
            <v>BAJAJFINSV21APR9300CE</v>
          </cell>
          <cell r="B14938">
            <v>18507522</v>
          </cell>
          <cell r="C14938">
            <v>44315</v>
          </cell>
        </row>
        <row r="14939">
          <cell r="A14939" t="str">
            <v>BAJAJFINSV21APR9300PE</v>
          </cell>
          <cell r="B14939">
            <v>18507778</v>
          </cell>
          <cell r="C14939">
            <v>44315</v>
          </cell>
        </row>
        <row r="14940">
          <cell r="A14940" t="str">
            <v>BAJAJFINSV21APR9400CE</v>
          </cell>
          <cell r="B14940">
            <v>18508034</v>
          </cell>
          <cell r="C14940">
            <v>44315</v>
          </cell>
        </row>
        <row r="14941">
          <cell r="A14941" t="str">
            <v>BAJAJFINSV21APR9400PE</v>
          </cell>
          <cell r="B14941">
            <v>18508290</v>
          </cell>
          <cell r="C14941">
            <v>44315</v>
          </cell>
        </row>
        <row r="14942">
          <cell r="A14942" t="str">
            <v>BAJAJFINSV21APR9500CE</v>
          </cell>
          <cell r="B14942">
            <v>18508546</v>
          </cell>
          <cell r="C14942">
            <v>44315</v>
          </cell>
        </row>
        <row r="14943">
          <cell r="A14943" t="str">
            <v>BAJAJFINSV21APR9500PE</v>
          </cell>
          <cell r="B14943">
            <v>18508802</v>
          </cell>
          <cell r="C14943">
            <v>44315</v>
          </cell>
        </row>
        <row r="14944">
          <cell r="A14944" t="str">
            <v>BAJAJFINSV21APR9600CE</v>
          </cell>
          <cell r="B14944">
            <v>18509058</v>
          </cell>
          <cell r="C14944">
            <v>44315</v>
          </cell>
        </row>
        <row r="14945">
          <cell r="A14945" t="str">
            <v>BAJAJFINSV21APR9600PE</v>
          </cell>
          <cell r="B14945">
            <v>18509314</v>
          </cell>
          <cell r="C14945">
            <v>44315</v>
          </cell>
        </row>
        <row r="14946">
          <cell r="A14946" t="str">
            <v>BAJAJFINSV21APR9700CE</v>
          </cell>
          <cell r="B14946">
            <v>18509570</v>
          </cell>
          <cell r="C14946">
            <v>44315</v>
          </cell>
        </row>
        <row r="14947">
          <cell r="A14947" t="str">
            <v>BAJAJFINSV21APR9700PE</v>
          </cell>
          <cell r="B14947">
            <v>18509826</v>
          </cell>
          <cell r="C14947">
            <v>44315</v>
          </cell>
        </row>
        <row r="14948">
          <cell r="A14948" t="str">
            <v>BAJAJFINSV21APR9800CE</v>
          </cell>
          <cell r="B14948">
            <v>18510082</v>
          </cell>
          <cell r="C14948">
            <v>44315</v>
          </cell>
        </row>
        <row r="14949">
          <cell r="A14949" t="str">
            <v>BAJAJFINSV21APR9800PE</v>
          </cell>
          <cell r="B14949">
            <v>18510338</v>
          </cell>
          <cell r="C14949">
            <v>44315</v>
          </cell>
        </row>
        <row r="14950">
          <cell r="A14950" t="str">
            <v>BAJAJFINSV21APR9900CE</v>
          </cell>
          <cell r="B14950">
            <v>18510594</v>
          </cell>
          <cell r="C14950">
            <v>44315</v>
          </cell>
        </row>
        <row r="14951">
          <cell r="A14951" t="str">
            <v>BAJAJFINSV21APR9900PE</v>
          </cell>
          <cell r="B14951">
            <v>18510850</v>
          </cell>
          <cell r="C14951">
            <v>44315</v>
          </cell>
        </row>
        <row r="14952">
          <cell r="A14952" t="str">
            <v>BAJFINANCE21FEB3400CE</v>
          </cell>
          <cell r="B14952">
            <v>18747650</v>
          </cell>
          <cell r="C14952">
            <v>44252</v>
          </cell>
        </row>
        <row r="14953">
          <cell r="A14953" t="str">
            <v>BAJFINANCE21FEB3400PE</v>
          </cell>
          <cell r="B14953">
            <v>18747906</v>
          </cell>
          <cell r="C14953">
            <v>44252</v>
          </cell>
        </row>
        <row r="14954">
          <cell r="A14954" t="str">
            <v>BAJFINANCE21FEB3500CE</v>
          </cell>
          <cell r="B14954">
            <v>18748162</v>
          </cell>
          <cell r="C14954">
            <v>44252</v>
          </cell>
        </row>
        <row r="14955">
          <cell r="A14955" t="str">
            <v>BAJFINANCE21FEB3500PE</v>
          </cell>
          <cell r="B14955">
            <v>18748418</v>
          </cell>
          <cell r="C14955">
            <v>44252</v>
          </cell>
        </row>
        <row r="14956">
          <cell r="A14956" t="str">
            <v>BAJFINANCE21FEB3600CE</v>
          </cell>
          <cell r="B14956">
            <v>18748674</v>
          </cell>
          <cell r="C14956">
            <v>44252</v>
          </cell>
        </row>
        <row r="14957">
          <cell r="A14957" t="str">
            <v>BAJFINANCE21FEB3600PE</v>
          </cell>
          <cell r="B14957">
            <v>18748930</v>
          </cell>
          <cell r="C14957">
            <v>44252</v>
          </cell>
        </row>
        <row r="14958">
          <cell r="A14958" t="str">
            <v>BAJFINANCE21FEB3700CE</v>
          </cell>
          <cell r="B14958">
            <v>18749186</v>
          </cell>
          <cell r="C14958">
            <v>44252</v>
          </cell>
        </row>
        <row r="14959">
          <cell r="A14959" t="str">
            <v>BAJFINANCE21FEB3700PE</v>
          </cell>
          <cell r="B14959">
            <v>18759682</v>
          </cell>
          <cell r="C14959">
            <v>44252</v>
          </cell>
        </row>
        <row r="14960">
          <cell r="A14960" t="str">
            <v>BAJFINANCE21FEB3800CE</v>
          </cell>
          <cell r="B14960">
            <v>18759938</v>
          </cell>
          <cell r="C14960">
            <v>44252</v>
          </cell>
        </row>
        <row r="14961">
          <cell r="A14961" t="str">
            <v>BAJFINANCE21FEB3800PE</v>
          </cell>
          <cell r="B14961">
            <v>18760962</v>
          </cell>
          <cell r="C14961">
            <v>44252</v>
          </cell>
        </row>
        <row r="14962">
          <cell r="A14962" t="str">
            <v>BAJFINANCE21FEB3900CE</v>
          </cell>
          <cell r="B14962">
            <v>18761218</v>
          </cell>
          <cell r="C14962">
            <v>44252</v>
          </cell>
        </row>
        <row r="14963">
          <cell r="A14963" t="str">
            <v>BAJFINANCE21FEB3900PE</v>
          </cell>
          <cell r="B14963">
            <v>18761474</v>
          </cell>
          <cell r="C14963">
            <v>44252</v>
          </cell>
        </row>
        <row r="14964">
          <cell r="A14964" t="str">
            <v>BAJFINANCE21FEB4000CE</v>
          </cell>
          <cell r="B14964">
            <v>18761730</v>
          </cell>
          <cell r="C14964">
            <v>44252</v>
          </cell>
        </row>
        <row r="14965">
          <cell r="A14965" t="str">
            <v>BAJFINANCE21FEB4000PE</v>
          </cell>
          <cell r="B14965">
            <v>18864386</v>
          </cell>
          <cell r="C14965">
            <v>44252</v>
          </cell>
        </row>
        <row r="14966">
          <cell r="A14966" t="str">
            <v>BAJFINANCE21FEB4100CE</v>
          </cell>
          <cell r="B14966">
            <v>18865154</v>
          </cell>
          <cell r="C14966">
            <v>44252</v>
          </cell>
        </row>
        <row r="14967">
          <cell r="A14967" t="str">
            <v>BAJFINANCE21FEB4100PE</v>
          </cell>
          <cell r="B14967">
            <v>18865410</v>
          </cell>
          <cell r="C14967">
            <v>44252</v>
          </cell>
        </row>
        <row r="14968">
          <cell r="A14968" t="str">
            <v>BAJFINANCE21FEB4200CE</v>
          </cell>
          <cell r="B14968">
            <v>18866178</v>
          </cell>
          <cell r="C14968">
            <v>44252</v>
          </cell>
        </row>
        <row r="14969">
          <cell r="A14969" t="str">
            <v>BAJFINANCE21FEB4200PE</v>
          </cell>
          <cell r="B14969">
            <v>18866434</v>
          </cell>
          <cell r="C14969">
            <v>44252</v>
          </cell>
        </row>
        <row r="14970">
          <cell r="A14970" t="str">
            <v>BAJFINANCE21FEB4300CE</v>
          </cell>
          <cell r="B14970">
            <v>18866690</v>
          </cell>
          <cell r="C14970">
            <v>44252</v>
          </cell>
        </row>
        <row r="14971">
          <cell r="A14971" t="str">
            <v>BAJFINANCE21FEB4300PE</v>
          </cell>
          <cell r="B14971">
            <v>18866946</v>
          </cell>
          <cell r="C14971">
            <v>44252</v>
          </cell>
        </row>
        <row r="14972">
          <cell r="A14972" t="str">
            <v>BAJFINANCE21FEB4400CE</v>
          </cell>
          <cell r="B14972">
            <v>18867202</v>
          </cell>
          <cell r="C14972">
            <v>44252</v>
          </cell>
        </row>
        <row r="14973">
          <cell r="A14973" t="str">
            <v>BAJFINANCE21FEB4400PE</v>
          </cell>
          <cell r="B14973">
            <v>18889730</v>
          </cell>
          <cell r="C14973">
            <v>44252</v>
          </cell>
        </row>
        <row r="14974">
          <cell r="A14974" t="str">
            <v>BAJFINANCE21FEB4500CE</v>
          </cell>
          <cell r="B14974">
            <v>18889986</v>
          </cell>
          <cell r="C14974">
            <v>44252</v>
          </cell>
        </row>
        <row r="14975">
          <cell r="A14975" t="str">
            <v>BAJFINANCE21FEB4500PE</v>
          </cell>
          <cell r="B14975">
            <v>18890242</v>
          </cell>
          <cell r="C14975">
            <v>44252</v>
          </cell>
        </row>
        <row r="14976">
          <cell r="A14976" t="str">
            <v>BAJFINANCE21FEB4600CE</v>
          </cell>
          <cell r="B14976">
            <v>18890498</v>
          </cell>
          <cell r="C14976">
            <v>44252</v>
          </cell>
        </row>
        <row r="14977">
          <cell r="A14977" t="str">
            <v>BAJFINANCE21FEB4600PE</v>
          </cell>
          <cell r="B14977">
            <v>18909954</v>
          </cell>
          <cell r="C14977">
            <v>44252</v>
          </cell>
        </row>
        <row r="14978">
          <cell r="A14978" t="str">
            <v>BAJFINANCE21FEB4700CE</v>
          </cell>
          <cell r="B14978">
            <v>18910210</v>
          </cell>
          <cell r="C14978">
            <v>44252</v>
          </cell>
        </row>
        <row r="14979">
          <cell r="A14979" t="str">
            <v>BAJFINANCE21FEB4700PE</v>
          </cell>
          <cell r="B14979">
            <v>18910466</v>
          </cell>
          <cell r="C14979">
            <v>44252</v>
          </cell>
        </row>
        <row r="14980">
          <cell r="A14980" t="str">
            <v>BAJFINANCE21FEB4800CE</v>
          </cell>
          <cell r="B14980">
            <v>18910722</v>
          </cell>
          <cell r="C14980">
            <v>44252</v>
          </cell>
        </row>
        <row r="14981">
          <cell r="A14981" t="str">
            <v>BAJFINANCE21FEB4800PE</v>
          </cell>
          <cell r="B14981">
            <v>18910978</v>
          </cell>
          <cell r="C14981">
            <v>44252</v>
          </cell>
        </row>
        <row r="14982">
          <cell r="A14982" t="str">
            <v>BAJFINANCE21FEB4900CE</v>
          </cell>
          <cell r="B14982">
            <v>18911234</v>
          </cell>
          <cell r="C14982">
            <v>44252</v>
          </cell>
        </row>
        <row r="14983">
          <cell r="A14983" t="str">
            <v>BAJFINANCE21FEB4900PE</v>
          </cell>
          <cell r="B14983">
            <v>18911490</v>
          </cell>
          <cell r="C14983">
            <v>44252</v>
          </cell>
        </row>
        <row r="14984">
          <cell r="A14984" t="str">
            <v>BAJFINANCE21FEB5000CE</v>
          </cell>
          <cell r="B14984">
            <v>18911746</v>
          </cell>
          <cell r="C14984">
            <v>44252</v>
          </cell>
        </row>
        <row r="14985">
          <cell r="A14985" t="str">
            <v>BAJFINANCE21FEB5000PE</v>
          </cell>
          <cell r="B14985">
            <v>18912002</v>
          </cell>
          <cell r="C14985">
            <v>44252</v>
          </cell>
        </row>
        <row r="14986">
          <cell r="A14986" t="str">
            <v>BAJFINANCE21FEB5100CE</v>
          </cell>
          <cell r="B14986">
            <v>18912258</v>
          </cell>
          <cell r="C14986">
            <v>44252</v>
          </cell>
        </row>
        <row r="14987">
          <cell r="A14987" t="str">
            <v>BAJFINANCE21FEB5100PE</v>
          </cell>
          <cell r="B14987">
            <v>18912514</v>
          </cell>
          <cell r="C14987">
            <v>44252</v>
          </cell>
        </row>
        <row r="14988">
          <cell r="A14988" t="str">
            <v>BAJFINANCE21FEB5200CE</v>
          </cell>
          <cell r="B14988">
            <v>18912770</v>
          </cell>
          <cell r="C14988">
            <v>44252</v>
          </cell>
        </row>
        <row r="14989">
          <cell r="A14989" t="str">
            <v>BAJFINANCE21FEB5200PE</v>
          </cell>
          <cell r="B14989">
            <v>18913026</v>
          </cell>
          <cell r="C14989">
            <v>44252</v>
          </cell>
        </row>
        <row r="14990">
          <cell r="A14990" t="str">
            <v>BAJFINANCE21FEB5300CE</v>
          </cell>
          <cell r="B14990">
            <v>18913282</v>
          </cell>
          <cell r="C14990">
            <v>44252</v>
          </cell>
        </row>
        <row r="14991">
          <cell r="A14991" t="str">
            <v>BAJFINANCE21FEB5300PE</v>
          </cell>
          <cell r="B14991">
            <v>18913538</v>
          </cell>
          <cell r="C14991">
            <v>44252</v>
          </cell>
        </row>
        <row r="14992">
          <cell r="A14992" t="str">
            <v>BAJFINANCE21FEB5400CE</v>
          </cell>
          <cell r="B14992">
            <v>18913794</v>
          </cell>
          <cell r="C14992">
            <v>44252</v>
          </cell>
        </row>
        <row r="14993">
          <cell r="A14993" t="str">
            <v>BAJFINANCE21FEB5400PE</v>
          </cell>
          <cell r="B14993">
            <v>18914050</v>
          </cell>
          <cell r="C14993">
            <v>44252</v>
          </cell>
        </row>
        <row r="14994">
          <cell r="A14994" t="str">
            <v>BAJFINANCE21FEB5500CE</v>
          </cell>
          <cell r="B14994">
            <v>18914306</v>
          </cell>
          <cell r="C14994">
            <v>44252</v>
          </cell>
        </row>
        <row r="14995">
          <cell r="A14995" t="str">
            <v>BAJFINANCE21FEB5500PE</v>
          </cell>
          <cell r="B14995">
            <v>18914562</v>
          </cell>
          <cell r="C14995">
            <v>44252</v>
          </cell>
        </row>
        <row r="14996">
          <cell r="A14996" t="str">
            <v>BAJFINANCE21FEB5600CE</v>
          </cell>
          <cell r="B14996">
            <v>18914818</v>
          </cell>
          <cell r="C14996">
            <v>44252</v>
          </cell>
        </row>
        <row r="14997">
          <cell r="A14997" t="str">
            <v>BAJFINANCE21FEB5600PE</v>
          </cell>
          <cell r="B14997">
            <v>18915074</v>
          </cell>
          <cell r="C14997">
            <v>44252</v>
          </cell>
        </row>
        <row r="14998">
          <cell r="A14998" t="str">
            <v>BAJFINANCE21FEB5700CE</v>
          </cell>
          <cell r="B14998">
            <v>18915330</v>
          </cell>
          <cell r="C14998">
            <v>44252</v>
          </cell>
        </row>
        <row r="14999">
          <cell r="A14999" t="str">
            <v>BAJFINANCE21FEB5700PE</v>
          </cell>
          <cell r="B14999">
            <v>18915586</v>
          </cell>
          <cell r="C14999">
            <v>44252</v>
          </cell>
        </row>
        <row r="15000">
          <cell r="A15000" t="str">
            <v>BAJFINANCE21FEB5800CE</v>
          </cell>
          <cell r="B15000">
            <v>18915842</v>
          </cell>
          <cell r="C15000">
            <v>44252</v>
          </cell>
        </row>
        <row r="15001">
          <cell r="A15001" t="str">
            <v>BAJFINANCE21FEB5800PE</v>
          </cell>
          <cell r="B15001">
            <v>18916098</v>
          </cell>
          <cell r="C15001">
            <v>44252</v>
          </cell>
        </row>
        <row r="15002">
          <cell r="A15002" t="str">
            <v>BAJFINANCE21FEB5900CE</v>
          </cell>
          <cell r="B15002">
            <v>18916354</v>
          </cell>
          <cell r="C15002">
            <v>44252</v>
          </cell>
        </row>
        <row r="15003">
          <cell r="A15003" t="str">
            <v>BAJFINANCE21FEB5900PE</v>
          </cell>
          <cell r="B15003">
            <v>18916610</v>
          </cell>
          <cell r="C15003">
            <v>44252</v>
          </cell>
        </row>
        <row r="15004">
          <cell r="A15004" t="str">
            <v>BAJFINANCE21FEB6000CE</v>
          </cell>
          <cell r="B15004">
            <v>18916866</v>
          </cell>
          <cell r="C15004">
            <v>44252</v>
          </cell>
        </row>
        <row r="15005">
          <cell r="A15005" t="str">
            <v>BAJFINANCE21FEB6000PE</v>
          </cell>
          <cell r="B15005">
            <v>18917122</v>
          </cell>
          <cell r="C15005">
            <v>44252</v>
          </cell>
        </row>
        <row r="15006">
          <cell r="A15006" t="str">
            <v>BAJFINANCE21FEB6100CE</v>
          </cell>
          <cell r="B15006">
            <v>18917378</v>
          </cell>
          <cell r="C15006">
            <v>44252</v>
          </cell>
        </row>
        <row r="15007">
          <cell r="A15007" t="str">
            <v>BAJFINANCE21FEB6100PE</v>
          </cell>
          <cell r="B15007">
            <v>18917634</v>
          </cell>
          <cell r="C15007">
            <v>44252</v>
          </cell>
        </row>
        <row r="15008">
          <cell r="A15008" t="str">
            <v>BAJFINANCE21FEB6200CE</v>
          </cell>
          <cell r="B15008">
            <v>18917890</v>
          </cell>
          <cell r="C15008">
            <v>44252</v>
          </cell>
        </row>
        <row r="15009">
          <cell r="A15009" t="str">
            <v>BAJFINANCE21FEB6200PE</v>
          </cell>
          <cell r="B15009">
            <v>18918146</v>
          </cell>
          <cell r="C15009">
            <v>44252</v>
          </cell>
        </row>
        <row r="15010">
          <cell r="A15010" t="str">
            <v>BAJFINANCE21FEB6300CE</v>
          </cell>
          <cell r="B15010">
            <v>9044482</v>
          </cell>
          <cell r="C15010">
            <v>44252</v>
          </cell>
        </row>
        <row r="15011">
          <cell r="A15011" t="str">
            <v>BAJFINANCE21FEB6300PE</v>
          </cell>
          <cell r="B15011">
            <v>9044738</v>
          </cell>
          <cell r="C15011">
            <v>44252</v>
          </cell>
        </row>
        <row r="15012">
          <cell r="A15012" t="str">
            <v>BAJFINANCE21FEB6400CE</v>
          </cell>
          <cell r="B15012">
            <v>11715330</v>
          </cell>
          <cell r="C15012">
            <v>44252</v>
          </cell>
        </row>
        <row r="15013">
          <cell r="A15013" t="str">
            <v>BAJFINANCE21FEB6400PE</v>
          </cell>
          <cell r="B15013">
            <v>11716610</v>
          </cell>
          <cell r="C15013">
            <v>44252</v>
          </cell>
        </row>
        <row r="15014">
          <cell r="A15014" t="str">
            <v>BAJFINANCE21FEB6500CE</v>
          </cell>
          <cell r="B15014">
            <v>11716866</v>
          </cell>
          <cell r="C15014">
            <v>44252</v>
          </cell>
        </row>
        <row r="15015">
          <cell r="A15015" t="str">
            <v>BAJFINANCE21FEB6500PE</v>
          </cell>
          <cell r="B15015">
            <v>11717122</v>
          </cell>
          <cell r="C15015">
            <v>44252</v>
          </cell>
        </row>
        <row r="15016">
          <cell r="A15016" t="str">
            <v>BAJFINANCE21FEB6600CE</v>
          </cell>
          <cell r="B15016">
            <v>12226562</v>
          </cell>
          <cell r="C15016">
            <v>44252</v>
          </cell>
        </row>
        <row r="15017">
          <cell r="A15017" t="str">
            <v>BAJFINANCE21FEB6600PE</v>
          </cell>
          <cell r="B15017">
            <v>12226818</v>
          </cell>
          <cell r="C15017">
            <v>44252</v>
          </cell>
        </row>
        <row r="15018">
          <cell r="A15018" t="str">
            <v>BAJFINANCE21FEB6700CE</v>
          </cell>
          <cell r="B15018">
            <v>12227586</v>
          </cell>
          <cell r="C15018">
            <v>44252</v>
          </cell>
        </row>
        <row r="15019">
          <cell r="A15019" t="str">
            <v>BAJFINANCE21FEB6700PE</v>
          </cell>
          <cell r="B15019">
            <v>12227842</v>
          </cell>
          <cell r="C15019">
            <v>44252</v>
          </cell>
        </row>
        <row r="15020">
          <cell r="A15020" t="str">
            <v>BAJFINANCE21FEB6800CE</v>
          </cell>
          <cell r="B15020">
            <v>13378818</v>
          </cell>
          <cell r="C15020">
            <v>44252</v>
          </cell>
        </row>
        <row r="15021">
          <cell r="A15021" t="str">
            <v>BAJFINANCE21FEB6800PE</v>
          </cell>
          <cell r="B15021">
            <v>13379074</v>
          </cell>
          <cell r="C15021">
            <v>44252</v>
          </cell>
        </row>
        <row r="15022">
          <cell r="A15022" t="str">
            <v>BAJFINANCE21FEB6900CE</v>
          </cell>
          <cell r="B15022">
            <v>13379330</v>
          </cell>
          <cell r="C15022">
            <v>44252</v>
          </cell>
        </row>
        <row r="15023">
          <cell r="A15023" t="str">
            <v>BAJFINANCE21FEB6900PE</v>
          </cell>
          <cell r="B15023">
            <v>13379586</v>
          </cell>
          <cell r="C15023">
            <v>44252</v>
          </cell>
        </row>
        <row r="15024">
          <cell r="A15024" t="str">
            <v>BAJFINANCE21MAR3400CE</v>
          </cell>
          <cell r="B15024">
            <v>13384450</v>
          </cell>
          <cell r="C15024">
            <v>44280</v>
          </cell>
        </row>
        <row r="15025">
          <cell r="A15025" t="str">
            <v>BAJFINANCE21MAR3400PE</v>
          </cell>
          <cell r="B15025">
            <v>13384706</v>
          </cell>
          <cell r="C15025">
            <v>44280</v>
          </cell>
        </row>
        <row r="15026">
          <cell r="A15026" t="str">
            <v>BAJFINANCE21MAR3500CE</v>
          </cell>
          <cell r="B15026">
            <v>13384962</v>
          </cell>
          <cell r="C15026">
            <v>44280</v>
          </cell>
        </row>
        <row r="15027">
          <cell r="A15027" t="str">
            <v>BAJFINANCE21MAR3500PE</v>
          </cell>
          <cell r="B15027">
            <v>13385730</v>
          </cell>
          <cell r="C15027">
            <v>44280</v>
          </cell>
        </row>
        <row r="15028">
          <cell r="A15028" t="str">
            <v>BAJFINANCE21MAR3600CE</v>
          </cell>
          <cell r="B15028">
            <v>13396738</v>
          </cell>
          <cell r="C15028">
            <v>44280</v>
          </cell>
        </row>
        <row r="15029">
          <cell r="A15029" t="str">
            <v>BAJFINANCE21MAR3600PE</v>
          </cell>
          <cell r="B15029">
            <v>13398018</v>
          </cell>
          <cell r="C15029">
            <v>44280</v>
          </cell>
        </row>
        <row r="15030">
          <cell r="A15030" t="str">
            <v>BAJFINANCE21MAR3700CE</v>
          </cell>
          <cell r="B15030">
            <v>13398274</v>
          </cell>
          <cell r="C15030">
            <v>44280</v>
          </cell>
        </row>
        <row r="15031">
          <cell r="A15031" t="str">
            <v>BAJFINANCE21MAR3700PE</v>
          </cell>
          <cell r="B15031">
            <v>13398530</v>
          </cell>
          <cell r="C15031">
            <v>44280</v>
          </cell>
        </row>
        <row r="15032">
          <cell r="A15032" t="str">
            <v>BAJFINANCE21MAR3800CE</v>
          </cell>
          <cell r="B15032">
            <v>13398786</v>
          </cell>
          <cell r="C15032">
            <v>44280</v>
          </cell>
        </row>
        <row r="15033">
          <cell r="A15033" t="str">
            <v>BAJFINANCE21MAR3800PE</v>
          </cell>
          <cell r="B15033">
            <v>13399042</v>
          </cell>
          <cell r="C15033">
            <v>44280</v>
          </cell>
        </row>
        <row r="15034">
          <cell r="A15034" t="str">
            <v>BAJFINANCE21MAR3900CE</v>
          </cell>
          <cell r="B15034">
            <v>13404162</v>
          </cell>
          <cell r="C15034">
            <v>44280</v>
          </cell>
        </row>
        <row r="15035">
          <cell r="A15035" t="str">
            <v>BAJFINANCE21MAR3900PE</v>
          </cell>
          <cell r="B15035">
            <v>13404418</v>
          </cell>
          <cell r="C15035">
            <v>44280</v>
          </cell>
        </row>
        <row r="15036">
          <cell r="A15036" t="str">
            <v>BAJFINANCE21MAR4000CE</v>
          </cell>
          <cell r="B15036">
            <v>13406978</v>
          </cell>
          <cell r="C15036">
            <v>44280</v>
          </cell>
        </row>
        <row r="15037">
          <cell r="A15037" t="str">
            <v>BAJFINANCE21MAR4000PE</v>
          </cell>
          <cell r="B15037">
            <v>13407490</v>
          </cell>
          <cell r="C15037">
            <v>44280</v>
          </cell>
        </row>
        <row r="15038">
          <cell r="A15038" t="str">
            <v>BAJFINANCE21MAR4100CE</v>
          </cell>
          <cell r="B15038">
            <v>13407746</v>
          </cell>
          <cell r="C15038">
            <v>44280</v>
          </cell>
        </row>
        <row r="15039">
          <cell r="A15039" t="str">
            <v>BAJFINANCE21MAR4100PE</v>
          </cell>
          <cell r="B15039">
            <v>13408002</v>
          </cell>
          <cell r="C15039">
            <v>44280</v>
          </cell>
        </row>
        <row r="15040">
          <cell r="A15040" t="str">
            <v>BAJFINANCE21MAR4200CE</v>
          </cell>
          <cell r="B15040">
            <v>13408258</v>
          </cell>
          <cell r="C15040">
            <v>44280</v>
          </cell>
        </row>
        <row r="15041">
          <cell r="A15041" t="str">
            <v>BAJFINANCE21MAR4200PE</v>
          </cell>
          <cell r="B15041">
            <v>13408514</v>
          </cell>
          <cell r="C15041">
            <v>44280</v>
          </cell>
        </row>
        <row r="15042">
          <cell r="A15042" t="str">
            <v>BAJFINANCE21MAR4300CE</v>
          </cell>
          <cell r="B15042">
            <v>13408770</v>
          </cell>
          <cell r="C15042">
            <v>44280</v>
          </cell>
        </row>
        <row r="15043">
          <cell r="A15043" t="str">
            <v>BAJFINANCE21MAR4300PE</v>
          </cell>
          <cell r="B15043">
            <v>13409026</v>
          </cell>
          <cell r="C15043">
            <v>44280</v>
          </cell>
        </row>
        <row r="15044">
          <cell r="A15044" t="str">
            <v>BAJFINANCE21MAR4400CE</v>
          </cell>
          <cell r="B15044">
            <v>13409282</v>
          </cell>
          <cell r="C15044">
            <v>44280</v>
          </cell>
        </row>
        <row r="15045">
          <cell r="A15045" t="str">
            <v>BAJFINANCE21MAR4400PE</v>
          </cell>
          <cell r="B15045">
            <v>13409538</v>
          </cell>
          <cell r="C15045">
            <v>44280</v>
          </cell>
        </row>
        <row r="15046">
          <cell r="A15046" t="str">
            <v>BAJFINANCE21MAR4500CE</v>
          </cell>
          <cell r="B15046">
            <v>13409794</v>
          </cell>
          <cell r="C15046">
            <v>44280</v>
          </cell>
        </row>
        <row r="15047">
          <cell r="A15047" t="str">
            <v>BAJFINANCE21MAR4500PE</v>
          </cell>
          <cell r="B15047">
            <v>13410050</v>
          </cell>
          <cell r="C15047">
            <v>44280</v>
          </cell>
        </row>
        <row r="15048">
          <cell r="A15048" t="str">
            <v>BAJFINANCE21MAR4600CE</v>
          </cell>
          <cell r="B15048">
            <v>13410306</v>
          </cell>
          <cell r="C15048">
            <v>44280</v>
          </cell>
        </row>
        <row r="15049">
          <cell r="A15049" t="str">
            <v>BAJFINANCE21MAR4600PE</v>
          </cell>
          <cell r="B15049">
            <v>13410562</v>
          </cell>
          <cell r="C15049">
            <v>44280</v>
          </cell>
        </row>
        <row r="15050">
          <cell r="A15050" t="str">
            <v>BAJFINANCE21MAR4700CE</v>
          </cell>
          <cell r="B15050">
            <v>13411330</v>
          </cell>
          <cell r="C15050">
            <v>44280</v>
          </cell>
        </row>
        <row r="15051">
          <cell r="A15051" t="str">
            <v>BAJFINANCE21MAR4700PE</v>
          </cell>
          <cell r="B15051">
            <v>13411586</v>
          </cell>
          <cell r="C15051">
            <v>44280</v>
          </cell>
        </row>
        <row r="15052">
          <cell r="A15052" t="str">
            <v>BAJFINANCE21MAR4800CE</v>
          </cell>
          <cell r="B15052">
            <v>13411842</v>
          </cell>
          <cell r="C15052">
            <v>44280</v>
          </cell>
        </row>
        <row r="15053">
          <cell r="A15053" t="str">
            <v>BAJFINANCE21MAR4800PE</v>
          </cell>
          <cell r="B15053">
            <v>13412098</v>
          </cell>
          <cell r="C15053">
            <v>44280</v>
          </cell>
        </row>
        <row r="15054">
          <cell r="A15054" t="str">
            <v>BAJFINANCE21MAR4900CE</v>
          </cell>
          <cell r="B15054">
            <v>13412354</v>
          </cell>
          <cell r="C15054">
            <v>44280</v>
          </cell>
        </row>
        <row r="15055">
          <cell r="A15055" t="str">
            <v>BAJFINANCE21MAR4900PE</v>
          </cell>
          <cell r="B15055">
            <v>13412610</v>
          </cell>
          <cell r="C15055">
            <v>44280</v>
          </cell>
        </row>
        <row r="15056">
          <cell r="A15056" t="str">
            <v>BAJFINANCE21MAR5000CE</v>
          </cell>
          <cell r="B15056">
            <v>13412866</v>
          </cell>
          <cell r="C15056">
            <v>44280</v>
          </cell>
        </row>
        <row r="15057">
          <cell r="A15057" t="str">
            <v>BAJFINANCE21MAR5000PE</v>
          </cell>
          <cell r="B15057">
            <v>13413122</v>
          </cell>
          <cell r="C15057">
            <v>44280</v>
          </cell>
        </row>
        <row r="15058">
          <cell r="A15058" t="str">
            <v>BAJFINANCE21MAR5100CE</v>
          </cell>
          <cell r="B15058">
            <v>13414402</v>
          </cell>
          <cell r="C15058">
            <v>44280</v>
          </cell>
        </row>
        <row r="15059">
          <cell r="A15059" t="str">
            <v>BAJFINANCE21MAR5100PE</v>
          </cell>
          <cell r="B15059">
            <v>13414658</v>
          </cell>
          <cell r="C15059">
            <v>44280</v>
          </cell>
        </row>
        <row r="15060">
          <cell r="A15060" t="str">
            <v>BAJFINANCE21MAR5200CE</v>
          </cell>
          <cell r="B15060">
            <v>13415682</v>
          </cell>
          <cell r="C15060">
            <v>44280</v>
          </cell>
        </row>
        <row r="15061">
          <cell r="A15061" t="str">
            <v>BAJFINANCE21MAR5200PE</v>
          </cell>
          <cell r="B15061">
            <v>13415938</v>
          </cell>
          <cell r="C15061">
            <v>44280</v>
          </cell>
        </row>
        <row r="15062">
          <cell r="A15062" t="str">
            <v>BAJFINANCE21MAR5300CE</v>
          </cell>
          <cell r="B15062">
            <v>13416194</v>
          </cell>
          <cell r="C15062">
            <v>44280</v>
          </cell>
        </row>
        <row r="15063">
          <cell r="A15063" t="str">
            <v>BAJFINANCE21MAR5300PE</v>
          </cell>
          <cell r="B15063">
            <v>13416962</v>
          </cell>
          <cell r="C15063">
            <v>44280</v>
          </cell>
        </row>
        <row r="15064">
          <cell r="A15064" t="str">
            <v>BAJFINANCE21MAR5400CE</v>
          </cell>
          <cell r="B15064">
            <v>13417218</v>
          </cell>
          <cell r="C15064">
            <v>44280</v>
          </cell>
        </row>
        <row r="15065">
          <cell r="A15065" t="str">
            <v>BAJFINANCE21MAR5400PE</v>
          </cell>
          <cell r="B15065">
            <v>13417474</v>
          </cell>
          <cell r="C15065">
            <v>44280</v>
          </cell>
        </row>
        <row r="15066">
          <cell r="A15066" t="str">
            <v>BAJFINANCE21MAR5500CE</v>
          </cell>
          <cell r="B15066">
            <v>13417986</v>
          </cell>
          <cell r="C15066">
            <v>44280</v>
          </cell>
        </row>
        <row r="15067">
          <cell r="A15067" t="str">
            <v>BAJFINANCE21MAR5500PE</v>
          </cell>
          <cell r="B15067">
            <v>13418498</v>
          </cell>
          <cell r="C15067">
            <v>44280</v>
          </cell>
        </row>
        <row r="15068">
          <cell r="A15068" t="str">
            <v>BAJFINANCE21MAR5600CE</v>
          </cell>
          <cell r="B15068">
            <v>13418754</v>
          </cell>
          <cell r="C15068">
            <v>44280</v>
          </cell>
        </row>
        <row r="15069">
          <cell r="A15069" t="str">
            <v>BAJFINANCE21MAR5600PE</v>
          </cell>
          <cell r="B15069">
            <v>13419010</v>
          </cell>
          <cell r="C15069">
            <v>44280</v>
          </cell>
        </row>
        <row r="15070">
          <cell r="A15070" t="str">
            <v>BAJFINANCE21MAR5700CE</v>
          </cell>
          <cell r="B15070">
            <v>13419266</v>
          </cell>
          <cell r="C15070">
            <v>44280</v>
          </cell>
        </row>
        <row r="15071">
          <cell r="A15071" t="str">
            <v>BAJFINANCE21MAR5700PE</v>
          </cell>
          <cell r="B15071">
            <v>13419522</v>
          </cell>
          <cell r="C15071">
            <v>44280</v>
          </cell>
        </row>
        <row r="15072">
          <cell r="A15072" t="str">
            <v>BAJFINANCE21MAR5800CE</v>
          </cell>
          <cell r="B15072">
            <v>13419778</v>
          </cell>
          <cell r="C15072">
            <v>44280</v>
          </cell>
        </row>
        <row r="15073">
          <cell r="A15073" t="str">
            <v>BAJFINANCE21MAR5800PE</v>
          </cell>
          <cell r="B15073">
            <v>13420034</v>
          </cell>
          <cell r="C15073">
            <v>44280</v>
          </cell>
        </row>
        <row r="15074">
          <cell r="A15074" t="str">
            <v>BAJFINANCE21MAR5900CE</v>
          </cell>
          <cell r="B15074">
            <v>13420290</v>
          </cell>
          <cell r="C15074">
            <v>44280</v>
          </cell>
        </row>
        <row r="15075">
          <cell r="A15075" t="str">
            <v>BAJFINANCE21MAR5900PE</v>
          </cell>
          <cell r="B15075">
            <v>13420546</v>
          </cell>
          <cell r="C15075">
            <v>44280</v>
          </cell>
        </row>
        <row r="15076">
          <cell r="A15076" t="str">
            <v>BAJFINANCE21MAR6000CE</v>
          </cell>
          <cell r="B15076">
            <v>13420802</v>
          </cell>
          <cell r="C15076">
            <v>44280</v>
          </cell>
        </row>
        <row r="15077">
          <cell r="A15077" t="str">
            <v>BAJFINANCE21MAR6000PE</v>
          </cell>
          <cell r="B15077">
            <v>13421058</v>
          </cell>
          <cell r="C15077">
            <v>44280</v>
          </cell>
        </row>
        <row r="15078">
          <cell r="A15078" t="str">
            <v>BAJFINANCE21MAR6100CE</v>
          </cell>
          <cell r="B15078">
            <v>13421314</v>
          </cell>
          <cell r="C15078">
            <v>44280</v>
          </cell>
        </row>
        <row r="15079">
          <cell r="A15079" t="str">
            <v>BAJFINANCE21MAR6100PE</v>
          </cell>
          <cell r="B15079">
            <v>13421570</v>
          </cell>
          <cell r="C15079">
            <v>44280</v>
          </cell>
        </row>
        <row r="15080">
          <cell r="A15080" t="str">
            <v>BAJFINANCE21MAR6200CE</v>
          </cell>
          <cell r="B15080">
            <v>13421826</v>
          </cell>
          <cell r="C15080">
            <v>44280</v>
          </cell>
        </row>
        <row r="15081">
          <cell r="A15081" t="str">
            <v>BAJFINANCE21MAR6200PE</v>
          </cell>
          <cell r="B15081">
            <v>13422082</v>
          </cell>
          <cell r="C15081">
            <v>44280</v>
          </cell>
        </row>
        <row r="15082">
          <cell r="A15082" t="str">
            <v>BAJFINANCE21MAR6300CE</v>
          </cell>
          <cell r="B15082">
            <v>13422338</v>
          </cell>
          <cell r="C15082">
            <v>44280</v>
          </cell>
        </row>
        <row r="15083">
          <cell r="A15083" t="str">
            <v>BAJFINANCE21MAR6300PE</v>
          </cell>
          <cell r="B15083">
            <v>13422594</v>
          </cell>
          <cell r="C15083">
            <v>44280</v>
          </cell>
        </row>
        <row r="15084">
          <cell r="A15084" t="str">
            <v>BAJFINANCE21MAR6400CE</v>
          </cell>
          <cell r="B15084">
            <v>13424386</v>
          </cell>
          <cell r="C15084">
            <v>44280</v>
          </cell>
        </row>
        <row r="15085">
          <cell r="A15085" t="str">
            <v>BAJFINANCE21MAR6400PE</v>
          </cell>
          <cell r="B15085">
            <v>13424642</v>
          </cell>
          <cell r="C15085">
            <v>44280</v>
          </cell>
        </row>
        <row r="15086">
          <cell r="A15086" t="str">
            <v>BAJFINANCE21MAR6500CE</v>
          </cell>
          <cell r="B15086">
            <v>13424898</v>
          </cell>
          <cell r="C15086">
            <v>44280</v>
          </cell>
        </row>
        <row r="15087">
          <cell r="A15087" t="str">
            <v>BAJFINANCE21MAR6500PE</v>
          </cell>
          <cell r="B15087">
            <v>13425154</v>
          </cell>
          <cell r="C15087">
            <v>44280</v>
          </cell>
        </row>
        <row r="15088">
          <cell r="A15088" t="str">
            <v>BAJFINANCE21MAR6600CE</v>
          </cell>
          <cell r="B15088">
            <v>13425410</v>
          </cell>
          <cell r="C15088">
            <v>44280</v>
          </cell>
        </row>
        <row r="15089">
          <cell r="A15089" t="str">
            <v>BAJFINANCE21MAR6600PE</v>
          </cell>
          <cell r="B15089">
            <v>13425666</v>
          </cell>
          <cell r="C15089">
            <v>44280</v>
          </cell>
        </row>
        <row r="15090">
          <cell r="A15090" t="str">
            <v>BAJFINANCE21MAR6700CE</v>
          </cell>
          <cell r="B15090">
            <v>13425922</v>
          </cell>
          <cell r="C15090">
            <v>44280</v>
          </cell>
        </row>
        <row r="15091">
          <cell r="A15091" t="str">
            <v>BAJFINANCE21MAR6700PE</v>
          </cell>
          <cell r="B15091">
            <v>13426178</v>
          </cell>
          <cell r="C15091">
            <v>44280</v>
          </cell>
        </row>
        <row r="15092">
          <cell r="A15092" t="str">
            <v>BAJFINANCE21MAR6800CE</v>
          </cell>
          <cell r="B15092">
            <v>13426434</v>
          </cell>
          <cell r="C15092">
            <v>44280</v>
          </cell>
        </row>
        <row r="15093">
          <cell r="A15093" t="str">
            <v>BAJFINANCE21MAR6800PE</v>
          </cell>
          <cell r="B15093">
            <v>13426690</v>
          </cell>
          <cell r="C15093">
            <v>44280</v>
          </cell>
        </row>
        <row r="15094">
          <cell r="A15094" t="str">
            <v>BAJFINANCE21MAR6900CE</v>
          </cell>
          <cell r="B15094">
            <v>13426946</v>
          </cell>
          <cell r="C15094">
            <v>44280</v>
          </cell>
        </row>
        <row r="15095">
          <cell r="A15095" t="str">
            <v>BAJFINANCE21MAR6900PE</v>
          </cell>
          <cell r="B15095">
            <v>13427202</v>
          </cell>
          <cell r="C15095">
            <v>44280</v>
          </cell>
        </row>
        <row r="15096">
          <cell r="A15096" t="str">
            <v>BAJFINANCE21APR3400CE</v>
          </cell>
          <cell r="B15096">
            <v>18536194</v>
          </cell>
          <cell r="C15096">
            <v>44315</v>
          </cell>
        </row>
        <row r="15097">
          <cell r="A15097" t="str">
            <v>BAJFINANCE21APR3400PE</v>
          </cell>
          <cell r="B15097">
            <v>18536450</v>
          </cell>
          <cell r="C15097">
            <v>44315</v>
          </cell>
        </row>
        <row r="15098">
          <cell r="A15098" t="str">
            <v>BAJFINANCE21APR3500CE</v>
          </cell>
          <cell r="B15098">
            <v>18536706</v>
          </cell>
          <cell r="C15098">
            <v>44315</v>
          </cell>
        </row>
        <row r="15099">
          <cell r="A15099" t="str">
            <v>BAJFINANCE21APR3500PE</v>
          </cell>
          <cell r="B15099">
            <v>18536962</v>
          </cell>
          <cell r="C15099">
            <v>44315</v>
          </cell>
        </row>
        <row r="15100">
          <cell r="A15100" t="str">
            <v>BAJFINANCE21APR3600CE</v>
          </cell>
          <cell r="B15100">
            <v>18537218</v>
          </cell>
          <cell r="C15100">
            <v>44315</v>
          </cell>
        </row>
        <row r="15101">
          <cell r="A15101" t="str">
            <v>BAJFINANCE21APR3600PE</v>
          </cell>
          <cell r="B15101">
            <v>18537474</v>
          </cell>
          <cell r="C15101">
            <v>44315</v>
          </cell>
        </row>
        <row r="15102">
          <cell r="A15102" t="str">
            <v>BAJFINANCE21APR3700CE</v>
          </cell>
          <cell r="B15102">
            <v>18537730</v>
          </cell>
          <cell r="C15102">
            <v>44315</v>
          </cell>
        </row>
        <row r="15103">
          <cell r="A15103" t="str">
            <v>BAJFINANCE21APR3700PE</v>
          </cell>
          <cell r="B15103">
            <v>18537986</v>
          </cell>
          <cell r="C15103">
            <v>44315</v>
          </cell>
        </row>
        <row r="15104">
          <cell r="A15104" t="str">
            <v>BAJFINANCE21APR3800CE</v>
          </cell>
          <cell r="B15104">
            <v>18538242</v>
          </cell>
          <cell r="C15104">
            <v>44315</v>
          </cell>
        </row>
        <row r="15105">
          <cell r="A15105" t="str">
            <v>BAJFINANCE21APR3800PE</v>
          </cell>
          <cell r="B15105">
            <v>18538498</v>
          </cell>
          <cell r="C15105">
            <v>44315</v>
          </cell>
        </row>
        <row r="15106">
          <cell r="A15106" t="str">
            <v>BAJFINANCE21APR3900CE</v>
          </cell>
          <cell r="B15106">
            <v>18541826</v>
          </cell>
          <cell r="C15106">
            <v>44315</v>
          </cell>
        </row>
        <row r="15107">
          <cell r="A15107" t="str">
            <v>BAJFINANCE21APR3900PE</v>
          </cell>
          <cell r="B15107">
            <v>18549250</v>
          </cell>
          <cell r="C15107">
            <v>44315</v>
          </cell>
        </row>
        <row r="15108">
          <cell r="A15108" t="str">
            <v>BAJFINANCE21APR4000CE</v>
          </cell>
          <cell r="B15108">
            <v>18549506</v>
          </cell>
          <cell r="C15108">
            <v>44315</v>
          </cell>
        </row>
        <row r="15109">
          <cell r="A15109" t="str">
            <v>BAJFINANCE21APR4000PE</v>
          </cell>
          <cell r="B15109">
            <v>18549762</v>
          </cell>
          <cell r="C15109">
            <v>44315</v>
          </cell>
        </row>
        <row r="15110">
          <cell r="A15110" t="str">
            <v>BAJFINANCE21APR4100CE</v>
          </cell>
          <cell r="B15110">
            <v>18550018</v>
          </cell>
          <cell r="C15110">
            <v>44315</v>
          </cell>
        </row>
        <row r="15111">
          <cell r="A15111" t="str">
            <v>BAJFINANCE21APR4100PE</v>
          </cell>
          <cell r="B15111">
            <v>18550274</v>
          </cell>
          <cell r="C15111">
            <v>44315</v>
          </cell>
        </row>
        <row r="15112">
          <cell r="A15112" t="str">
            <v>BAJFINANCE21APR4200CE</v>
          </cell>
          <cell r="B15112">
            <v>18550530</v>
          </cell>
          <cell r="C15112">
            <v>44315</v>
          </cell>
        </row>
        <row r="15113">
          <cell r="A15113" t="str">
            <v>BAJFINANCE21APR4200PE</v>
          </cell>
          <cell r="B15113">
            <v>18550786</v>
          </cell>
          <cell r="C15113">
            <v>44315</v>
          </cell>
        </row>
        <row r="15114">
          <cell r="A15114" t="str">
            <v>BAJFINANCE21APR4300CE</v>
          </cell>
          <cell r="B15114">
            <v>18551042</v>
          </cell>
          <cell r="C15114">
            <v>44315</v>
          </cell>
        </row>
        <row r="15115">
          <cell r="A15115" t="str">
            <v>BAJFINANCE21APR4300PE</v>
          </cell>
          <cell r="B15115">
            <v>18551298</v>
          </cell>
          <cell r="C15115">
            <v>44315</v>
          </cell>
        </row>
        <row r="15116">
          <cell r="A15116" t="str">
            <v>BAJFINANCE21APR4400CE</v>
          </cell>
          <cell r="B15116">
            <v>18551554</v>
          </cell>
          <cell r="C15116">
            <v>44315</v>
          </cell>
        </row>
        <row r="15117">
          <cell r="A15117" t="str">
            <v>BAJFINANCE21APR4400PE</v>
          </cell>
          <cell r="B15117">
            <v>18551810</v>
          </cell>
          <cell r="C15117">
            <v>44315</v>
          </cell>
        </row>
        <row r="15118">
          <cell r="A15118" t="str">
            <v>BAJFINANCE21APR4500CE</v>
          </cell>
          <cell r="B15118">
            <v>18552578</v>
          </cell>
          <cell r="C15118">
            <v>44315</v>
          </cell>
        </row>
        <row r="15119">
          <cell r="A15119" t="str">
            <v>BAJFINANCE21APR4500PE</v>
          </cell>
          <cell r="B15119">
            <v>18552834</v>
          </cell>
          <cell r="C15119">
            <v>44315</v>
          </cell>
        </row>
        <row r="15120">
          <cell r="A15120" t="str">
            <v>BAJFINANCE21APR4600CE</v>
          </cell>
          <cell r="B15120">
            <v>18553090</v>
          </cell>
          <cell r="C15120">
            <v>44315</v>
          </cell>
        </row>
        <row r="15121">
          <cell r="A15121" t="str">
            <v>BAJFINANCE21APR4600PE</v>
          </cell>
          <cell r="B15121">
            <v>18553346</v>
          </cell>
          <cell r="C15121">
            <v>44315</v>
          </cell>
        </row>
        <row r="15122">
          <cell r="A15122" t="str">
            <v>BAJFINANCE21APR4700CE</v>
          </cell>
          <cell r="B15122">
            <v>18553602</v>
          </cell>
          <cell r="C15122">
            <v>44315</v>
          </cell>
        </row>
        <row r="15123">
          <cell r="A15123" t="str">
            <v>BAJFINANCE21APR4700PE</v>
          </cell>
          <cell r="B15123">
            <v>18553858</v>
          </cell>
          <cell r="C15123">
            <v>44315</v>
          </cell>
        </row>
        <row r="15124">
          <cell r="A15124" t="str">
            <v>BAJFINANCE21APR4800CE</v>
          </cell>
          <cell r="B15124">
            <v>18554114</v>
          </cell>
          <cell r="C15124">
            <v>44315</v>
          </cell>
        </row>
        <row r="15125">
          <cell r="A15125" t="str">
            <v>BAJFINANCE21APR4800PE</v>
          </cell>
          <cell r="B15125">
            <v>18554370</v>
          </cell>
          <cell r="C15125">
            <v>44315</v>
          </cell>
        </row>
        <row r="15126">
          <cell r="A15126" t="str">
            <v>BAJFINANCE21APR4900CE</v>
          </cell>
          <cell r="B15126">
            <v>18554626</v>
          </cell>
          <cell r="C15126">
            <v>44315</v>
          </cell>
        </row>
        <row r="15127">
          <cell r="A15127" t="str">
            <v>BAJFINANCE21APR4900PE</v>
          </cell>
          <cell r="B15127">
            <v>18554882</v>
          </cell>
          <cell r="C15127">
            <v>44315</v>
          </cell>
        </row>
        <row r="15128">
          <cell r="A15128" t="str">
            <v>BAJFINANCE21APR5000CE</v>
          </cell>
          <cell r="B15128">
            <v>18555138</v>
          </cell>
          <cell r="C15128">
            <v>44315</v>
          </cell>
        </row>
        <row r="15129">
          <cell r="A15129" t="str">
            <v>BAJFINANCE21APR5000PE</v>
          </cell>
          <cell r="B15129">
            <v>18555394</v>
          </cell>
          <cell r="C15129">
            <v>44315</v>
          </cell>
        </row>
        <row r="15130">
          <cell r="A15130" t="str">
            <v>BAJFINANCE21APR5100CE</v>
          </cell>
          <cell r="B15130">
            <v>18556930</v>
          </cell>
          <cell r="C15130">
            <v>44315</v>
          </cell>
        </row>
        <row r="15131">
          <cell r="A15131" t="str">
            <v>BAJFINANCE21APR5100PE</v>
          </cell>
          <cell r="B15131">
            <v>18557186</v>
          </cell>
          <cell r="C15131">
            <v>44315</v>
          </cell>
        </row>
        <row r="15132">
          <cell r="A15132" t="str">
            <v>BAJFINANCE21APR5200CE</v>
          </cell>
          <cell r="B15132">
            <v>18557442</v>
          </cell>
          <cell r="C15132">
            <v>44315</v>
          </cell>
        </row>
        <row r="15133">
          <cell r="A15133" t="str">
            <v>BAJFINANCE21APR5200PE</v>
          </cell>
          <cell r="B15133">
            <v>18557698</v>
          </cell>
          <cell r="C15133">
            <v>44315</v>
          </cell>
        </row>
        <row r="15134">
          <cell r="A15134" t="str">
            <v>BAJFINANCE21APR5300CE</v>
          </cell>
          <cell r="B15134">
            <v>18557954</v>
          </cell>
          <cell r="C15134">
            <v>44315</v>
          </cell>
        </row>
        <row r="15135">
          <cell r="A15135" t="str">
            <v>BAJFINANCE21APR5300PE</v>
          </cell>
          <cell r="B15135">
            <v>18558210</v>
          </cell>
          <cell r="C15135">
            <v>44315</v>
          </cell>
        </row>
        <row r="15136">
          <cell r="A15136" t="str">
            <v>BAJFINANCE21APR5400CE</v>
          </cell>
          <cell r="B15136">
            <v>18558466</v>
          </cell>
          <cell r="C15136">
            <v>44315</v>
          </cell>
        </row>
        <row r="15137">
          <cell r="A15137" t="str">
            <v>BAJFINANCE21APR5400PE</v>
          </cell>
          <cell r="B15137">
            <v>18558722</v>
          </cell>
          <cell r="C15137">
            <v>44315</v>
          </cell>
        </row>
        <row r="15138">
          <cell r="A15138" t="str">
            <v>BAJFINANCE21APR5500CE</v>
          </cell>
          <cell r="B15138">
            <v>18564354</v>
          </cell>
          <cell r="C15138">
            <v>44315</v>
          </cell>
        </row>
        <row r="15139">
          <cell r="A15139" t="str">
            <v>BAJFINANCE21APR5500PE</v>
          </cell>
          <cell r="B15139">
            <v>18564610</v>
          </cell>
          <cell r="C15139">
            <v>44315</v>
          </cell>
        </row>
        <row r="15140">
          <cell r="A15140" t="str">
            <v>BAJFINANCE21APR5600CE</v>
          </cell>
          <cell r="B15140">
            <v>18564866</v>
          </cell>
          <cell r="C15140">
            <v>44315</v>
          </cell>
        </row>
        <row r="15141">
          <cell r="A15141" t="str">
            <v>BAJFINANCE21APR5600PE</v>
          </cell>
          <cell r="B15141">
            <v>18565122</v>
          </cell>
          <cell r="C15141">
            <v>44315</v>
          </cell>
        </row>
        <row r="15142">
          <cell r="A15142" t="str">
            <v>BAJFINANCE21APR5700CE</v>
          </cell>
          <cell r="B15142">
            <v>18565378</v>
          </cell>
          <cell r="C15142">
            <v>44315</v>
          </cell>
        </row>
        <row r="15143">
          <cell r="A15143" t="str">
            <v>BAJFINANCE21APR5700PE</v>
          </cell>
          <cell r="B15143">
            <v>18565634</v>
          </cell>
          <cell r="C15143">
            <v>44315</v>
          </cell>
        </row>
        <row r="15144">
          <cell r="A15144" t="str">
            <v>BAJFINANCE21APR5800CE</v>
          </cell>
          <cell r="B15144">
            <v>18565890</v>
          </cell>
          <cell r="C15144">
            <v>44315</v>
          </cell>
        </row>
        <row r="15145">
          <cell r="A15145" t="str">
            <v>BAJFINANCE21APR5800PE</v>
          </cell>
          <cell r="B15145">
            <v>18566146</v>
          </cell>
          <cell r="C15145">
            <v>44315</v>
          </cell>
        </row>
        <row r="15146">
          <cell r="A15146" t="str">
            <v>BAJFINANCE21APR5900CE</v>
          </cell>
          <cell r="B15146">
            <v>18566402</v>
          </cell>
          <cell r="C15146">
            <v>44315</v>
          </cell>
        </row>
        <row r="15147">
          <cell r="A15147" t="str">
            <v>BAJFINANCE21APR5900PE</v>
          </cell>
          <cell r="B15147">
            <v>18566658</v>
          </cell>
          <cell r="C15147">
            <v>44315</v>
          </cell>
        </row>
        <row r="15148">
          <cell r="A15148" t="str">
            <v>BAJFINANCE21APR6000CE</v>
          </cell>
          <cell r="B15148">
            <v>18566914</v>
          </cell>
          <cell r="C15148">
            <v>44315</v>
          </cell>
        </row>
        <row r="15149">
          <cell r="A15149" t="str">
            <v>BAJFINANCE21APR6000PE</v>
          </cell>
          <cell r="B15149">
            <v>18567170</v>
          </cell>
          <cell r="C15149">
            <v>44315</v>
          </cell>
        </row>
        <row r="15150">
          <cell r="A15150" t="str">
            <v>BAJFINANCE21APR6100CE</v>
          </cell>
          <cell r="B15150">
            <v>18567426</v>
          </cell>
          <cell r="C15150">
            <v>44315</v>
          </cell>
        </row>
        <row r="15151">
          <cell r="A15151" t="str">
            <v>BAJFINANCE21APR6100PE</v>
          </cell>
          <cell r="B15151">
            <v>18567682</v>
          </cell>
          <cell r="C15151">
            <v>44315</v>
          </cell>
        </row>
        <row r="15152">
          <cell r="A15152" t="str">
            <v>BAJFINANCE21APR6200CE</v>
          </cell>
          <cell r="B15152">
            <v>18567938</v>
          </cell>
          <cell r="C15152">
            <v>44315</v>
          </cell>
        </row>
        <row r="15153">
          <cell r="A15153" t="str">
            <v>BAJFINANCE21APR6200PE</v>
          </cell>
          <cell r="B15153">
            <v>18568194</v>
          </cell>
          <cell r="C15153">
            <v>44315</v>
          </cell>
        </row>
        <row r="15154">
          <cell r="A15154" t="str">
            <v>BAJFINANCE21APR6300CE</v>
          </cell>
          <cell r="B15154">
            <v>18568450</v>
          </cell>
          <cell r="C15154">
            <v>44315</v>
          </cell>
        </row>
        <row r="15155">
          <cell r="A15155" t="str">
            <v>BAJFINANCE21APR6300PE</v>
          </cell>
          <cell r="B15155">
            <v>18568706</v>
          </cell>
          <cell r="C15155">
            <v>44315</v>
          </cell>
        </row>
        <row r="15156">
          <cell r="A15156" t="str">
            <v>BAJFINANCE21APR6400CE</v>
          </cell>
          <cell r="B15156">
            <v>18568962</v>
          </cell>
          <cell r="C15156">
            <v>44315</v>
          </cell>
        </row>
        <row r="15157">
          <cell r="A15157" t="str">
            <v>BAJFINANCE21APR6400PE</v>
          </cell>
          <cell r="B15157">
            <v>18569218</v>
          </cell>
          <cell r="C15157">
            <v>44315</v>
          </cell>
        </row>
        <row r="15158">
          <cell r="A15158" t="str">
            <v>BAJFINANCE21APR6500CE</v>
          </cell>
          <cell r="B15158">
            <v>18569474</v>
          </cell>
          <cell r="C15158">
            <v>44315</v>
          </cell>
        </row>
        <row r="15159">
          <cell r="A15159" t="str">
            <v>BAJFINANCE21APR6500PE</v>
          </cell>
          <cell r="B15159">
            <v>18569730</v>
          </cell>
          <cell r="C15159">
            <v>44315</v>
          </cell>
        </row>
        <row r="15160">
          <cell r="A15160" t="str">
            <v>BAJFINANCE21APR6600CE</v>
          </cell>
          <cell r="B15160">
            <v>18569986</v>
          </cell>
          <cell r="C15160">
            <v>44315</v>
          </cell>
        </row>
        <row r="15161">
          <cell r="A15161" t="str">
            <v>BAJFINANCE21APR6600PE</v>
          </cell>
          <cell r="B15161">
            <v>18570242</v>
          </cell>
          <cell r="C15161">
            <v>44315</v>
          </cell>
        </row>
        <row r="15162">
          <cell r="A15162" t="str">
            <v>BAJFINANCE21APR6700CE</v>
          </cell>
          <cell r="B15162">
            <v>18570498</v>
          </cell>
          <cell r="C15162">
            <v>44315</v>
          </cell>
        </row>
        <row r="15163">
          <cell r="A15163" t="str">
            <v>BAJFINANCE21APR6700PE</v>
          </cell>
          <cell r="B15163">
            <v>18570754</v>
          </cell>
          <cell r="C15163">
            <v>44315</v>
          </cell>
        </row>
        <row r="15164">
          <cell r="A15164" t="str">
            <v>BAJFINANCE21APR6800CE</v>
          </cell>
          <cell r="B15164">
            <v>18571010</v>
          </cell>
          <cell r="C15164">
            <v>44315</v>
          </cell>
        </row>
        <row r="15165">
          <cell r="A15165" t="str">
            <v>BAJFINANCE21APR6800PE</v>
          </cell>
          <cell r="B15165">
            <v>18571266</v>
          </cell>
          <cell r="C15165">
            <v>44315</v>
          </cell>
        </row>
        <row r="15166">
          <cell r="A15166" t="str">
            <v>BAJFINANCE21APR6900CE</v>
          </cell>
          <cell r="B15166">
            <v>18571522</v>
          </cell>
          <cell r="C15166">
            <v>44315</v>
          </cell>
        </row>
        <row r="15167">
          <cell r="A15167" t="str">
            <v>BAJFINANCE21APR6900PE</v>
          </cell>
          <cell r="B15167">
            <v>18571778</v>
          </cell>
          <cell r="C15167">
            <v>44315</v>
          </cell>
        </row>
        <row r="15168">
          <cell r="A15168" t="str">
            <v>BALKRISIND21FEB1040CE</v>
          </cell>
          <cell r="B15168">
            <v>18918402</v>
          </cell>
          <cell r="C15168">
            <v>44252</v>
          </cell>
        </row>
        <row r="15169">
          <cell r="A15169" t="str">
            <v>BALKRISIND21FEB1040PE</v>
          </cell>
          <cell r="B15169">
            <v>18918658</v>
          </cell>
          <cell r="C15169">
            <v>44252</v>
          </cell>
        </row>
        <row r="15170">
          <cell r="A15170" t="str">
            <v>BALKRISIND21FEB1060CE</v>
          </cell>
          <cell r="B15170">
            <v>18918914</v>
          </cell>
          <cell r="C15170">
            <v>44252</v>
          </cell>
        </row>
        <row r="15171">
          <cell r="A15171" t="str">
            <v>BALKRISIND21FEB1060PE</v>
          </cell>
          <cell r="B15171">
            <v>18919170</v>
          </cell>
          <cell r="C15171">
            <v>44252</v>
          </cell>
        </row>
        <row r="15172">
          <cell r="A15172" t="str">
            <v>BALKRISIND21FEB1080CE</v>
          </cell>
          <cell r="B15172">
            <v>18919426</v>
          </cell>
          <cell r="C15172">
            <v>44252</v>
          </cell>
        </row>
        <row r="15173">
          <cell r="A15173" t="str">
            <v>BALKRISIND21FEB1080PE</v>
          </cell>
          <cell r="B15173">
            <v>18934274</v>
          </cell>
          <cell r="C15173">
            <v>44252</v>
          </cell>
        </row>
        <row r="15174">
          <cell r="A15174" t="str">
            <v>BALKRISIND21FEB1100CE</v>
          </cell>
          <cell r="B15174">
            <v>18934530</v>
          </cell>
          <cell r="C15174">
            <v>44252</v>
          </cell>
        </row>
        <row r="15175">
          <cell r="A15175" t="str">
            <v>BALKRISIND21FEB1100PE</v>
          </cell>
          <cell r="B15175">
            <v>18974210</v>
          </cell>
          <cell r="C15175">
            <v>44252</v>
          </cell>
        </row>
        <row r="15176">
          <cell r="A15176" t="str">
            <v>BALKRISIND21FEB1120CE</v>
          </cell>
          <cell r="B15176">
            <v>18976002</v>
          </cell>
          <cell r="C15176">
            <v>44252</v>
          </cell>
        </row>
        <row r="15177">
          <cell r="A15177" t="str">
            <v>BALKRISIND21FEB1120PE</v>
          </cell>
          <cell r="B15177">
            <v>18976258</v>
          </cell>
          <cell r="C15177">
            <v>44252</v>
          </cell>
        </row>
        <row r="15178">
          <cell r="A15178" t="str">
            <v>BALKRISIND21FEB1140CE</v>
          </cell>
          <cell r="B15178">
            <v>18976514</v>
          </cell>
          <cell r="C15178">
            <v>44252</v>
          </cell>
        </row>
        <row r="15179">
          <cell r="A15179" t="str">
            <v>BALKRISIND21FEB1140PE</v>
          </cell>
          <cell r="B15179">
            <v>18976770</v>
          </cell>
          <cell r="C15179">
            <v>44252</v>
          </cell>
        </row>
        <row r="15180">
          <cell r="A15180" t="str">
            <v>BALKRISIND21FEB1160CE</v>
          </cell>
          <cell r="B15180">
            <v>18977538</v>
          </cell>
          <cell r="C15180">
            <v>44252</v>
          </cell>
        </row>
        <row r="15181">
          <cell r="A15181" t="str">
            <v>BALKRISIND21FEB1160PE</v>
          </cell>
          <cell r="B15181">
            <v>18977794</v>
          </cell>
          <cell r="C15181">
            <v>44252</v>
          </cell>
        </row>
        <row r="15182">
          <cell r="A15182" t="str">
            <v>BALKRISIND21FEB1180CE</v>
          </cell>
          <cell r="B15182">
            <v>18978050</v>
          </cell>
          <cell r="C15182">
            <v>44252</v>
          </cell>
        </row>
        <row r="15183">
          <cell r="A15183" t="str">
            <v>BALKRISIND21FEB1180PE</v>
          </cell>
          <cell r="B15183">
            <v>18978306</v>
          </cell>
          <cell r="C15183">
            <v>44252</v>
          </cell>
        </row>
        <row r="15184">
          <cell r="A15184" t="str">
            <v>BALKRISIND21FEB1200CE</v>
          </cell>
          <cell r="B15184">
            <v>18979074</v>
          </cell>
          <cell r="C15184">
            <v>44252</v>
          </cell>
        </row>
        <row r="15185">
          <cell r="A15185" t="str">
            <v>BALKRISIND21FEB1200PE</v>
          </cell>
          <cell r="B15185">
            <v>18979330</v>
          </cell>
          <cell r="C15185">
            <v>44252</v>
          </cell>
        </row>
        <row r="15186">
          <cell r="A15186" t="str">
            <v>BALKRISIND21FEB1220CE</v>
          </cell>
          <cell r="B15186">
            <v>18979586</v>
          </cell>
          <cell r="C15186">
            <v>44252</v>
          </cell>
        </row>
        <row r="15187">
          <cell r="A15187" t="str">
            <v>BALKRISIND21FEB1220PE</v>
          </cell>
          <cell r="B15187">
            <v>18979842</v>
          </cell>
          <cell r="C15187">
            <v>44252</v>
          </cell>
        </row>
        <row r="15188">
          <cell r="A15188" t="str">
            <v>BALKRISIND21FEB1240CE</v>
          </cell>
          <cell r="B15188">
            <v>18980610</v>
          </cell>
          <cell r="C15188">
            <v>44252</v>
          </cell>
        </row>
        <row r="15189">
          <cell r="A15189" t="str">
            <v>BALKRISIND21FEB1240PE</v>
          </cell>
          <cell r="B15189">
            <v>18980866</v>
          </cell>
          <cell r="C15189">
            <v>44252</v>
          </cell>
        </row>
        <row r="15190">
          <cell r="A15190" t="str">
            <v>BALKRISIND21FEB1260CE</v>
          </cell>
          <cell r="B15190">
            <v>18981122</v>
          </cell>
          <cell r="C15190">
            <v>44252</v>
          </cell>
        </row>
        <row r="15191">
          <cell r="A15191" t="str">
            <v>BALKRISIND21FEB1260PE</v>
          </cell>
          <cell r="B15191">
            <v>18981378</v>
          </cell>
          <cell r="C15191">
            <v>44252</v>
          </cell>
        </row>
        <row r="15192">
          <cell r="A15192" t="str">
            <v>BALKRISIND21FEB1280CE</v>
          </cell>
          <cell r="B15192">
            <v>18981634</v>
          </cell>
          <cell r="C15192">
            <v>44252</v>
          </cell>
        </row>
        <row r="15193">
          <cell r="A15193" t="str">
            <v>BALKRISIND21FEB1280PE</v>
          </cell>
          <cell r="B15193">
            <v>18981890</v>
          </cell>
          <cell r="C15193">
            <v>44252</v>
          </cell>
        </row>
        <row r="15194">
          <cell r="A15194" t="str">
            <v>BALKRISIND21FEB1300CE</v>
          </cell>
          <cell r="B15194">
            <v>18982146</v>
          </cell>
          <cell r="C15194">
            <v>44252</v>
          </cell>
        </row>
        <row r="15195">
          <cell r="A15195" t="str">
            <v>BALKRISIND21FEB1300PE</v>
          </cell>
          <cell r="B15195">
            <v>18982402</v>
          </cell>
          <cell r="C15195">
            <v>44252</v>
          </cell>
        </row>
        <row r="15196">
          <cell r="A15196" t="str">
            <v>BALKRISIND21FEB1320CE</v>
          </cell>
          <cell r="B15196">
            <v>18982658</v>
          </cell>
          <cell r="C15196">
            <v>44252</v>
          </cell>
        </row>
        <row r="15197">
          <cell r="A15197" t="str">
            <v>BALKRISIND21FEB1320PE</v>
          </cell>
          <cell r="B15197">
            <v>18983426</v>
          </cell>
          <cell r="C15197">
            <v>44252</v>
          </cell>
        </row>
        <row r="15198">
          <cell r="A15198" t="str">
            <v>BALKRISIND21FEB1340CE</v>
          </cell>
          <cell r="B15198">
            <v>18984194</v>
          </cell>
          <cell r="C15198">
            <v>44252</v>
          </cell>
        </row>
        <row r="15199">
          <cell r="A15199" t="str">
            <v>BALKRISIND21FEB1340PE</v>
          </cell>
          <cell r="B15199">
            <v>18984450</v>
          </cell>
          <cell r="C15199">
            <v>44252</v>
          </cell>
        </row>
        <row r="15200">
          <cell r="A15200" t="str">
            <v>BALKRISIND21FEB1360CE</v>
          </cell>
          <cell r="B15200">
            <v>18989058</v>
          </cell>
          <cell r="C15200">
            <v>44252</v>
          </cell>
        </row>
        <row r="15201">
          <cell r="A15201" t="str">
            <v>BALKRISIND21FEB1360PE</v>
          </cell>
          <cell r="B15201">
            <v>18989314</v>
          </cell>
          <cell r="C15201">
            <v>44252</v>
          </cell>
        </row>
        <row r="15202">
          <cell r="A15202" t="str">
            <v>BALKRISIND21FEB1380CE</v>
          </cell>
          <cell r="B15202">
            <v>18989570</v>
          </cell>
          <cell r="C15202">
            <v>44252</v>
          </cell>
        </row>
        <row r="15203">
          <cell r="A15203" t="str">
            <v>BALKRISIND21FEB1380PE</v>
          </cell>
          <cell r="B15203">
            <v>18989826</v>
          </cell>
          <cell r="C15203">
            <v>44252</v>
          </cell>
        </row>
        <row r="15204">
          <cell r="A15204" t="str">
            <v>BALKRISIND21FEB1400CE</v>
          </cell>
          <cell r="B15204">
            <v>18990082</v>
          </cell>
          <cell r="C15204">
            <v>44252</v>
          </cell>
        </row>
        <row r="15205">
          <cell r="A15205" t="str">
            <v>BALKRISIND21FEB1400PE</v>
          </cell>
          <cell r="B15205">
            <v>18990338</v>
          </cell>
          <cell r="C15205">
            <v>44252</v>
          </cell>
        </row>
        <row r="15206">
          <cell r="A15206" t="str">
            <v>BALKRISIND21FEB1420CE</v>
          </cell>
          <cell r="B15206">
            <v>18990594</v>
          </cell>
          <cell r="C15206">
            <v>44252</v>
          </cell>
        </row>
        <row r="15207">
          <cell r="A15207" t="str">
            <v>BALKRISIND21FEB1420PE</v>
          </cell>
          <cell r="B15207">
            <v>18990850</v>
          </cell>
          <cell r="C15207">
            <v>44252</v>
          </cell>
        </row>
        <row r="15208">
          <cell r="A15208" t="str">
            <v>BALKRISIND21FEB1440CE</v>
          </cell>
          <cell r="B15208">
            <v>18991106</v>
          </cell>
          <cell r="C15208">
            <v>44252</v>
          </cell>
        </row>
        <row r="15209">
          <cell r="A15209" t="str">
            <v>BALKRISIND21FEB1440PE</v>
          </cell>
          <cell r="B15209">
            <v>18991362</v>
          </cell>
          <cell r="C15209">
            <v>44252</v>
          </cell>
        </row>
        <row r="15210">
          <cell r="A15210" t="str">
            <v>BALKRISIND21FEB1460CE</v>
          </cell>
          <cell r="B15210">
            <v>18991618</v>
          </cell>
          <cell r="C15210">
            <v>44252</v>
          </cell>
        </row>
        <row r="15211">
          <cell r="A15211" t="str">
            <v>BALKRISIND21FEB1460PE</v>
          </cell>
          <cell r="B15211">
            <v>18991874</v>
          </cell>
          <cell r="C15211">
            <v>44252</v>
          </cell>
        </row>
        <row r="15212">
          <cell r="A15212" t="str">
            <v>BALKRISIND21FEB1480CE</v>
          </cell>
          <cell r="B15212">
            <v>18993666</v>
          </cell>
          <cell r="C15212">
            <v>44252</v>
          </cell>
        </row>
        <row r="15213">
          <cell r="A15213" t="str">
            <v>BALKRISIND21FEB1480PE</v>
          </cell>
          <cell r="B15213">
            <v>19022082</v>
          </cell>
          <cell r="C15213">
            <v>44252</v>
          </cell>
        </row>
        <row r="15214">
          <cell r="A15214" t="str">
            <v>BALKRISIND21FEB1500CE</v>
          </cell>
          <cell r="B15214">
            <v>19025154</v>
          </cell>
          <cell r="C15214">
            <v>44252</v>
          </cell>
        </row>
        <row r="15215">
          <cell r="A15215" t="str">
            <v>BALKRISIND21FEB1500PE</v>
          </cell>
          <cell r="B15215">
            <v>19025410</v>
          </cell>
          <cell r="C15215">
            <v>44252</v>
          </cell>
        </row>
        <row r="15216">
          <cell r="A15216" t="str">
            <v>BALKRISIND21FEB1520CE</v>
          </cell>
          <cell r="B15216">
            <v>19025922</v>
          </cell>
          <cell r="C15216">
            <v>44252</v>
          </cell>
        </row>
        <row r="15217">
          <cell r="A15217" t="str">
            <v>BALKRISIND21FEB1520PE</v>
          </cell>
          <cell r="B15217">
            <v>19026178</v>
          </cell>
          <cell r="C15217">
            <v>44252</v>
          </cell>
        </row>
        <row r="15218">
          <cell r="A15218" t="str">
            <v>BALKRISIND21FEB1540CE</v>
          </cell>
          <cell r="B15218">
            <v>19027202</v>
          </cell>
          <cell r="C15218">
            <v>44252</v>
          </cell>
        </row>
        <row r="15219">
          <cell r="A15219" t="str">
            <v>BALKRISIND21FEB1540PE</v>
          </cell>
          <cell r="B15219">
            <v>19032322</v>
          </cell>
          <cell r="C15219">
            <v>44252</v>
          </cell>
        </row>
        <row r="15220">
          <cell r="A15220" t="str">
            <v>BALKRISIND21FEB1560CE</v>
          </cell>
          <cell r="B15220">
            <v>19032578</v>
          </cell>
          <cell r="C15220">
            <v>44252</v>
          </cell>
        </row>
        <row r="15221">
          <cell r="A15221" t="str">
            <v>BALKRISIND21FEB1560PE</v>
          </cell>
          <cell r="B15221">
            <v>19033090</v>
          </cell>
          <cell r="C15221">
            <v>44252</v>
          </cell>
        </row>
        <row r="15222">
          <cell r="A15222" t="str">
            <v>BALKRISIND21FEB1580CE</v>
          </cell>
          <cell r="B15222">
            <v>19033858</v>
          </cell>
          <cell r="C15222">
            <v>44252</v>
          </cell>
        </row>
        <row r="15223">
          <cell r="A15223" t="str">
            <v>BALKRISIND21FEB1580PE</v>
          </cell>
          <cell r="B15223">
            <v>19034114</v>
          </cell>
          <cell r="C15223">
            <v>44252</v>
          </cell>
        </row>
        <row r="15224">
          <cell r="A15224" t="str">
            <v>BALKRISIND21FEB1600CE</v>
          </cell>
          <cell r="B15224">
            <v>19043586</v>
          </cell>
          <cell r="C15224">
            <v>44252</v>
          </cell>
        </row>
        <row r="15225">
          <cell r="A15225" t="str">
            <v>BALKRISIND21FEB1600PE</v>
          </cell>
          <cell r="B15225">
            <v>19078402</v>
          </cell>
          <cell r="C15225">
            <v>44252</v>
          </cell>
        </row>
        <row r="15226">
          <cell r="A15226" t="str">
            <v>BALKRISIND21FEB1620CE</v>
          </cell>
          <cell r="B15226">
            <v>19078658</v>
          </cell>
          <cell r="C15226">
            <v>44252</v>
          </cell>
        </row>
        <row r="15227">
          <cell r="A15227" t="str">
            <v>BALKRISIND21FEB1620PE</v>
          </cell>
          <cell r="B15227">
            <v>19078914</v>
          </cell>
          <cell r="C15227">
            <v>44252</v>
          </cell>
        </row>
        <row r="15228">
          <cell r="A15228" t="str">
            <v>BALKRISIND21FEB1640CE</v>
          </cell>
          <cell r="B15228">
            <v>19079170</v>
          </cell>
          <cell r="C15228">
            <v>44252</v>
          </cell>
        </row>
        <row r="15229">
          <cell r="A15229" t="str">
            <v>BALKRISIND21FEB1640PE</v>
          </cell>
          <cell r="B15229">
            <v>19079426</v>
          </cell>
          <cell r="C15229">
            <v>44252</v>
          </cell>
        </row>
        <row r="15230">
          <cell r="A15230" t="str">
            <v>BALKRISIND21FEB1660CE</v>
          </cell>
          <cell r="B15230">
            <v>19079682</v>
          </cell>
          <cell r="C15230">
            <v>44252</v>
          </cell>
        </row>
        <row r="15231">
          <cell r="A15231" t="str">
            <v>BALKRISIND21FEB1660PE</v>
          </cell>
          <cell r="B15231">
            <v>19079938</v>
          </cell>
          <cell r="C15231">
            <v>44252</v>
          </cell>
        </row>
        <row r="15232">
          <cell r="A15232" t="str">
            <v>BALKRISIND21FEB1680CE</v>
          </cell>
          <cell r="B15232">
            <v>19080194</v>
          </cell>
          <cell r="C15232">
            <v>44252</v>
          </cell>
        </row>
        <row r="15233">
          <cell r="A15233" t="str">
            <v>BALKRISIND21FEB1680PE</v>
          </cell>
          <cell r="B15233">
            <v>19080450</v>
          </cell>
          <cell r="C15233">
            <v>44252</v>
          </cell>
        </row>
        <row r="15234">
          <cell r="A15234" t="str">
            <v>BALKRISIND21FEB1700CE</v>
          </cell>
          <cell r="B15234">
            <v>19080706</v>
          </cell>
          <cell r="C15234">
            <v>44252</v>
          </cell>
        </row>
        <row r="15235">
          <cell r="A15235" t="str">
            <v>BALKRISIND21FEB1700PE</v>
          </cell>
          <cell r="B15235">
            <v>19080962</v>
          </cell>
          <cell r="C15235">
            <v>44252</v>
          </cell>
        </row>
        <row r="15236">
          <cell r="A15236" t="str">
            <v>BALKRISIND21FEB1720CE</v>
          </cell>
          <cell r="B15236">
            <v>19081218</v>
          </cell>
          <cell r="C15236">
            <v>44252</v>
          </cell>
        </row>
        <row r="15237">
          <cell r="A15237" t="str">
            <v>BALKRISIND21FEB1720PE</v>
          </cell>
          <cell r="B15237">
            <v>19081474</v>
          </cell>
          <cell r="C15237">
            <v>44252</v>
          </cell>
        </row>
        <row r="15238">
          <cell r="A15238" t="str">
            <v>BALKRISIND21FEB1740CE</v>
          </cell>
          <cell r="B15238">
            <v>19081730</v>
          </cell>
          <cell r="C15238">
            <v>44252</v>
          </cell>
        </row>
        <row r="15239">
          <cell r="A15239" t="str">
            <v>BALKRISIND21FEB1740PE</v>
          </cell>
          <cell r="B15239">
            <v>19081986</v>
          </cell>
          <cell r="C15239">
            <v>44252</v>
          </cell>
        </row>
        <row r="15240">
          <cell r="A15240" t="str">
            <v>BALKRISIND21FEB1760CE</v>
          </cell>
          <cell r="B15240">
            <v>19082242</v>
          </cell>
          <cell r="C15240">
            <v>44252</v>
          </cell>
        </row>
        <row r="15241">
          <cell r="A15241" t="str">
            <v>BALKRISIND21FEB1760PE</v>
          </cell>
          <cell r="B15241">
            <v>19082498</v>
          </cell>
          <cell r="C15241">
            <v>44252</v>
          </cell>
        </row>
        <row r="15242">
          <cell r="A15242" t="str">
            <v>BALKRISIND21FEB1780CE</v>
          </cell>
          <cell r="B15242">
            <v>19082754</v>
          </cell>
          <cell r="C15242">
            <v>44252</v>
          </cell>
        </row>
        <row r="15243">
          <cell r="A15243" t="str">
            <v>BALKRISIND21FEB1780PE</v>
          </cell>
          <cell r="B15243">
            <v>19083010</v>
          </cell>
          <cell r="C15243">
            <v>44252</v>
          </cell>
        </row>
        <row r="15244">
          <cell r="A15244" t="str">
            <v>BALKRISIND21FEB1800CE</v>
          </cell>
          <cell r="B15244">
            <v>19083266</v>
          </cell>
          <cell r="C15244">
            <v>44252</v>
          </cell>
        </row>
        <row r="15245">
          <cell r="A15245" t="str">
            <v>BALKRISIND21FEB1800PE</v>
          </cell>
          <cell r="B15245">
            <v>19083522</v>
          </cell>
          <cell r="C15245">
            <v>44252</v>
          </cell>
        </row>
        <row r="15246">
          <cell r="A15246" t="str">
            <v>BALKRISIND21FEB1820CE</v>
          </cell>
          <cell r="B15246">
            <v>19083778</v>
          </cell>
          <cell r="C15246">
            <v>44252</v>
          </cell>
        </row>
        <row r="15247">
          <cell r="A15247" t="str">
            <v>BALKRISIND21FEB1820PE</v>
          </cell>
          <cell r="B15247">
            <v>19084034</v>
          </cell>
          <cell r="C15247">
            <v>44252</v>
          </cell>
        </row>
        <row r="15248">
          <cell r="A15248" t="str">
            <v>BALKRISIND21FEB1840CE</v>
          </cell>
          <cell r="B15248">
            <v>19084290</v>
          </cell>
          <cell r="C15248">
            <v>44252</v>
          </cell>
        </row>
        <row r="15249">
          <cell r="A15249" t="str">
            <v>BALKRISIND21FEB1840PE</v>
          </cell>
          <cell r="B15249">
            <v>19084546</v>
          </cell>
          <cell r="C15249">
            <v>44252</v>
          </cell>
        </row>
        <row r="15250">
          <cell r="A15250" t="str">
            <v>BALKRISIND21FEB1860CE</v>
          </cell>
          <cell r="B15250">
            <v>19084802</v>
          </cell>
          <cell r="C15250">
            <v>44252</v>
          </cell>
        </row>
        <row r="15251">
          <cell r="A15251" t="str">
            <v>BALKRISIND21FEB1860PE</v>
          </cell>
          <cell r="B15251">
            <v>19085058</v>
          </cell>
          <cell r="C15251">
            <v>44252</v>
          </cell>
        </row>
        <row r="15252">
          <cell r="A15252" t="str">
            <v>BALKRISIND21FEB1880CE</v>
          </cell>
          <cell r="B15252">
            <v>19085314</v>
          </cell>
          <cell r="C15252">
            <v>44252</v>
          </cell>
        </row>
        <row r="15253">
          <cell r="A15253" t="str">
            <v>BALKRISIND21FEB1880PE</v>
          </cell>
          <cell r="B15253">
            <v>19085570</v>
          </cell>
          <cell r="C15253">
            <v>44252</v>
          </cell>
        </row>
        <row r="15254">
          <cell r="A15254" t="str">
            <v>BALKRISIND21FEB1900CE</v>
          </cell>
          <cell r="B15254">
            <v>19085826</v>
          </cell>
          <cell r="C15254">
            <v>44252</v>
          </cell>
        </row>
        <row r="15255">
          <cell r="A15255" t="str">
            <v>BALKRISIND21FEB1900PE</v>
          </cell>
          <cell r="B15255">
            <v>19086082</v>
          </cell>
          <cell r="C15255">
            <v>44252</v>
          </cell>
        </row>
        <row r="15256">
          <cell r="A15256" t="str">
            <v>BALKRISIND21FEB1920CE</v>
          </cell>
          <cell r="B15256">
            <v>19086338</v>
          </cell>
          <cell r="C15256">
            <v>44252</v>
          </cell>
        </row>
        <row r="15257">
          <cell r="A15257" t="str">
            <v>BALKRISIND21FEB1920PE</v>
          </cell>
          <cell r="B15257">
            <v>19086594</v>
          </cell>
          <cell r="C15257">
            <v>44252</v>
          </cell>
        </row>
        <row r="15258">
          <cell r="A15258" t="str">
            <v>BALKRISIND21FEB1940CE</v>
          </cell>
          <cell r="B15258">
            <v>19086850</v>
          </cell>
          <cell r="C15258">
            <v>44252</v>
          </cell>
        </row>
        <row r="15259">
          <cell r="A15259" t="str">
            <v>BALKRISIND21FEB1940PE</v>
          </cell>
          <cell r="B15259">
            <v>19087106</v>
          </cell>
          <cell r="C15259">
            <v>44252</v>
          </cell>
        </row>
        <row r="15260">
          <cell r="A15260" t="str">
            <v>BALKRISIND21FEB1960CE</v>
          </cell>
          <cell r="B15260">
            <v>19087362</v>
          </cell>
          <cell r="C15260">
            <v>44252</v>
          </cell>
        </row>
        <row r="15261">
          <cell r="A15261" t="str">
            <v>BALKRISIND21FEB1960PE</v>
          </cell>
          <cell r="B15261">
            <v>19087618</v>
          </cell>
          <cell r="C15261">
            <v>44252</v>
          </cell>
        </row>
        <row r="15262">
          <cell r="A15262" t="str">
            <v>BALKRISIND21FEB1980CE</v>
          </cell>
          <cell r="B15262">
            <v>19087874</v>
          </cell>
          <cell r="C15262">
            <v>44252</v>
          </cell>
        </row>
        <row r="15263">
          <cell r="A15263" t="str">
            <v>BALKRISIND21FEB1980PE</v>
          </cell>
          <cell r="B15263">
            <v>19088130</v>
          </cell>
          <cell r="C15263">
            <v>44252</v>
          </cell>
        </row>
        <row r="15264">
          <cell r="A15264" t="str">
            <v>BALKRISIND21FEB2000CE</v>
          </cell>
          <cell r="B15264">
            <v>19088386</v>
          </cell>
          <cell r="C15264">
            <v>44252</v>
          </cell>
        </row>
        <row r="15265">
          <cell r="A15265" t="str">
            <v>BALKRISIND21FEB2000PE</v>
          </cell>
          <cell r="B15265">
            <v>19088642</v>
          </cell>
          <cell r="C15265">
            <v>44252</v>
          </cell>
        </row>
        <row r="15266">
          <cell r="A15266" t="str">
            <v>BALKRISIND21FEB2020CE</v>
          </cell>
          <cell r="B15266">
            <v>19088898</v>
          </cell>
          <cell r="C15266">
            <v>44252</v>
          </cell>
        </row>
        <row r="15267">
          <cell r="A15267" t="str">
            <v>BALKRISIND21FEB2020PE</v>
          </cell>
          <cell r="B15267">
            <v>19089154</v>
          </cell>
          <cell r="C15267">
            <v>44252</v>
          </cell>
        </row>
        <row r="15268">
          <cell r="A15268" t="str">
            <v>BALKRISIND21FEB2040CE</v>
          </cell>
          <cell r="B15268">
            <v>19089410</v>
          </cell>
          <cell r="C15268">
            <v>44252</v>
          </cell>
        </row>
        <row r="15269">
          <cell r="A15269" t="str">
            <v>BALKRISIND21FEB2040PE</v>
          </cell>
          <cell r="B15269">
            <v>19089666</v>
          </cell>
          <cell r="C15269">
            <v>44252</v>
          </cell>
        </row>
        <row r="15270">
          <cell r="A15270" t="str">
            <v>BALKRISIND21FEB2060CE</v>
          </cell>
          <cell r="B15270">
            <v>19089922</v>
          </cell>
          <cell r="C15270">
            <v>44252</v>
          </cell>
        </row>
        <row r="15271">
          <cell r="A15271" t="str">
            <v>BALKRISIND21FEB2060PE</v>
          </cell>
          <cell r="B15271">
            <v>19090178</v>
          </cell>
          <cell r="C15271">
            <v>44252</v>
          </cell>
        </row>
        <row r="15272">
          <cell r="A15272" t="str">
            <v>BALKRISIND21FEB2080CE</v>
          </cell>
          <cell r="B15272">
            <v>19090434</v>
          </cell>
          <cell r="C15272">
            <v>44252</v>
          </cell>
        </row>
        <row r="15273">
          <cell r="A15273" t="str">
            <v>BALKRISIND21FEB2080PE</v>
          </cell>
          <cell r="B15273">
            <v>19090690</v>
          </cell>
          <cell r="C15273">
            <v>44252</v>
          </cell>
        </row>
        <row r="15274">
          <cell r="A15274" t="str">
            <v>BALKRISIND21FEB2100CE</v>
          </cell>
          <cell r="B15274">
            <v>19090946</v>
          </cell>
          <cell r="C15274">
            <v>44252</v>
          </cell>
        </row>
        <row r="15275">
          <cell r="A15275" t="str">
            <v>BALKRISIND21FEB2100PE</v>
          </cell>
          <cell r="B15275">
            <v>19091202</v>
          </cell>
          <cell r="C15275">
            <v>44252</v>
          </cell>
        </row>
        <row r="15276">
          <cell r="A15276" t="str">
            <v>BALKRISIND21FEB2120CE</v>
          </cell>
          <cell r="B15276">
            <v>19091458</v>
          </cell>
          <cell r="C15276">
            <v>44252</v>
          </cell>
        </row>
        <row r="15277">
          <cell r="A15277" t="str">
            <v>BALKRISIND21FEB2120PE</v>
          </cell>
          <cell r="B15277">
            <v>19091714</v>
          </cell>
          <cell r="C15277">
            <v>44252</v>
          </cell>
        </row>
        <row r="15278">
          <cell r="A15278" t="str">
            <v>BALKRISIND21FEB2140CE</v>
          </cell>
          <cell r="B15278">
            <v>19091970</v>
          </cell>
          <cell r="C15278">
            <v>44252</v>
          </cell>
        </row>
        <row r="15279">
          <cell r="A15279" t="str">
            <v>BALKRISIND21FEB2140PE</v>
          </cell>
          <cell r="B15279">
            <v>19092226</v>
          </cell>
          <cell r="C15279">
            <v>44252</v>
          </cell>
        </row>
        <row r="15280">
          <cell r="A15280" t="str">
            <v>BALKRISIND21FEB2160CE</v>
          </cell>
          <cell r="B15280">
            <v>19092482</v>
          </cell>
          <cell r="C15280">
            <v>44252</v>
          </cell>
        </row>
        <row r="15281">
          <cell r="A15281" t="str">
            <v>BALKRISIND21FEB2160PE</v>
          </cell>
          <cell r="B15281">
            <v>19092738</v>
          </cell>
          <cell r="C15281">
            <v>44252</v>
          </cell>
        </row>
        <row r="15282">
          <cell r="A15282" t="str">
            <v>BALKRISIND21FEB2180CE</v>
          </cell>
          <cell r="B15282">
            <v>9044994</v>
          </cell>
          <cell r="C15282">
            <v>44252</v>
          </cell>
        </row>
        <row r="15283">
          <cell r="A15283" t="str">
            <v>BALKRISIND21FEB2180PE</v>
          </cell>
          <cell r="B15283">
            <v>9045506</v>
          </cell>
          <cell r="C15283">
            <v>44252</v>
          </cell>
        </row>
        <row r="15284">
          <cell r="A15284" t="str">
            <v>BALKRISIND21MAR1040CE</v>
          </cell>
          <cell r="B15284">
            <v>13438978</v>
          </cell>
          <cell r="C15284">
            <v>44280</v>
          </cell>
        </row>
        <row r="15285">
          <cell r="A15285" t="str">
            <v>BALKRISIND21MAR1040PE</v>
          </cell>
          <cell r="B15285">
            <v>13439234</v>
          </cell>
          <cell r="C15285">
            <v>44280</v>
          </cell>
        </row>
        <row r="15286">
          <cell r="A15286" t="str">
            <v>BALKRISIND21MAR1060CE</v>
          </cell>
          <cell r="B15286">
            <v>13439490</v>
          </cell>
          <cell r="C15286">
            <v>44280</v>
          </cell>
        </row>
        <row r="15287">
          <cell r="A15287" t="str">
            <v>BALKRISIND21MAR1060PE</v>
          </cell>
          <cell r="B15287">
            <v>13439746</v>
          </cell>
          <cell r="C15287">
            <v>44280</v>
          </cell>
        </row>
        <row r="15288">
          <cell r="A15288" t="str">
            <v>BALKRISIND21MAR1080CE</v>
          </cell>
          <cell r="B15288">
            <v>13440002</v>
          </cell>
          <cell r="C15288">
            <v>44280</v>
          </cell>
        </row>
        <row r="15289">
          <cell r="A15289" t="str">
            <v>BALKRISIND21MAR1080PE</v>
          </cell>
          <cell r="B15289">
            <v>13440258</v>
          </cell>
          <cell r="C15289">
            <v>44280</v>
          </cell>
        </row>
        <row r="15290">
          <cell r="A15290" t="str">
            <v>BALKRISIND21MAR1100CE</v>
          </cell>
          <cell r="B15290">
            <v>13440514</v>
          </cell>
          <cell r="C15290">
            <v>44280</v>
          </cell>
        </row>
        <row r="15291">
          <cell r="A15291" t="str">
            <v>BALKRISIND21MAR1100PE</v>
          </cell>
          <cell r="B15291">
            <v>13440770</v>
          </cell>
          <cell r="C15291">
            <v>44280</v>
          </cell>
        </row>
        <row r="15292">
          <cell r="A15292" t="str">
            <v>BALKRISIND21MAR1120CE</v>
          </cell>
          <cell r="B15292">
            <v>13441026</v>
          </cell>
          <cell r="C15292">
            <v>44280</v>
          </cell>
        </row>
        <row r="15293">
          <cell r="A15293" t="str">
            <v>BALKRISIND21MAR1120PE</v>
          </cell>
          <cell r="B15293">
            <v>13441282</v>
          </cell>
          <cell r="C15293">
            <v>44280</v>
          </cell>
        </row>
        <row r="15294">
          <cell r="A15294" t="str">
            <v>BALKRISIND21MAR1140CE</v>
          </cell>
          <cell r="B15294">
            <v>13441538</v>
          </cell>
          <cell r="C15294">
            <v>44280</v>
          </cell>
        </row>
        <row r="15295">
          <cell r="A15295" t="str">
            <v>BALKRISIND21MAR1140PE</v>
          </cell>
          <cell r="B15295">
            <v>13441794</v>
          </cell>
          <cell r="C15295">
            <v>44280</v>
          </cell>
        </row>
        <row r="15296">
          <cell r="A15296" t="str">
            <v>BALKRISIND21MAR1160CE</v>
          </cell>
          <cell r="B15296">
            <v>13442050</v>
          </cell>
          <cell r="C15296">
            <v>44280</v>
          </cell>
        </row>
        <row r="15297">
          <cell r="A15297" t="str">
            <v>BALKRISIND21MAR1160PE</v>
          </cell>
          <cell r="B15297">
            <v>13442306</v>
          </cell>
          <cell r="C15297">
            <v>44280</v>
          </cell>
        </row>
        <row r="15298">
          <cell r="A15298" t="str">
            <v>BALKRISIND21MAR1180CE</v>
          </cell>
          <cell r="B15298">
            <v>13442562</v>
          </cell>
          <cell r="C15298">
            <v>44280</v>
          </cell>
        </row>
        <row r="15299">
          <cell r="A15299" t="str">
            <v>BALKRISIND21MAR1180PE</v>
          </cell>
          <cell r="B15299">
            <v>13442818</v>
          </cell>
          <cell r="C15299">
            <v>44280</v>
          </cell>
        </row>
        <row r="15300">
          <cell r="A15300" t="str">
            <v>BALKRISIND21MAR1200CE</v>
          </cell>
          <cell r="B15300">
            <v>13443074</v>
          </cell>
          <cell r="C15300">
            <v>44280</v>
          </cell>
        </row>
        <row r="15301">
          <cell r="A15301" t="str">
            <v>BALKRISIND21MAR1200PE</v>
          </cell>
          <cell r="B15301">
            <v>13443330</v>
          </cell>
          <cell r="C15301">
            <v>44280</v>
          </cell>
        </row>
        <row r="15302">
          <cell r="A15302" t="str">
            <v>BALKRISIND21MAR1220CE</v>
          </cell>
          <cell r="B15302">
            <v>13443586</v>
          </cell>
          <cell r="C15302">
            <v>44280</v>
          </cell>
        </row>
        <row r="15303">
          <cell r="A15303" t="str">
            <v>BALKRISIND21MAR1220PE</v>
          </cell>
          <cell r="B15303">
            <v>13443842</v>
          </cell>
          <cell r="C15303">
            <v>44280</v>
          </cell>
        </row>
        <row r="15304">
          <cell r="A15304" t="str">
            <v>BALKRISIND21MAR1240CE</v>
          </cell>
          <cell r="B15304">
            <v>13444098</v>
          </cell>
          <cell r="C15304">
            <v>44280</v>
          </cell>
        </row>
        <row r="15305">
          <cell r="A15305" t="str">
            <v>BALKRISIND21MAR1240PE</v>
          </cell>
          <cell r="B15305">
            <v>13444354</v>
          </cell>
          <cell r="C15305">
            <v>44280</v>
          </cell>
        </row>
        <row r="15306">
          <cell r="A15306" t="str">
            <v>BALKRISIND21MAR1260CE</v>
          </cell>
          <cell r="B15306">
            <v>13444610</v>
          </cell>
          <cell r="C15306">
            <v>44280</v>
          </cell>
        </row>
        <row r="15307">
          <cell r="A15307" t="str">
            <v>BALKRISIND21MAR1260PE</v>
          </cell>
          <cell r="B15307">
            <v>13444866</v>
          </cell>
          <cell r="C15307">
            <v>44280</v>
          </cell>
        </row>
        <row r="15308">
          <cell r="A15308" t="str">
            <v>BALKRISIND21MAR1280CE</v>
          </cell>
          <cell r="B15308">
            <v>13445122</v>
          </cell>
          <cell r="C15308">
            <v>44280</v>
          </cell>
        </row>
        <row r="15309">
          <cell r="A15309" t="str">
            <v>BALKRISIND21MAR1280PE</v>
          </cell>
          <cell r="B15309">
            <v>13445378</v>
          </cell>
          <cell r="C15309">
            <v>44280</v>
          </cell>
        </row>
        <row r="15310">
          <cell r="A15310" t="str">
            <v>BALKRISIND21MAR1300CE</v>
          </cell>
          <cell r="B15310">
            <v>13445634</v>
          </cell>
          <cell r="C15310">
            <v>44280</v>
          </cell>
        </row>
        <row r="15311">
          <cell r="A15311" t="str">
            <v>BALKRISIND21MAR1300PE</v>
          </cell>
          <cell r="B15311">
            <v>13445890</v>
          </cell>
          <cell r="C15311">
            <v>44280</v>
          </cell>
        </row>
        <row r="15312">
          <cell r="A15312" t="str">
            <v>BALKRISIND21MAR1320CE</v>
          </cell>
          <cell r="B15312">
            <v>13446146</v>
          </cell>
          <cell r="C15312">
            <v>44280</v>
          </cell>
        </row>
        <row r="15313">
          <cell r="A15313" t="str">
            <v>BALKRISIND21MAR1320PE</v>
          </cell>
          <cell r="B15313">
            <v>13446402</v>
          </cell>
          <cell r="C15313">
            <v>44280</v>
          </cell>
        </row>
        <row r="15314">
          <cell r="A15314" t="str">
            <v>BALKRISIND21MAR1340CE</v>
          </cell>
          <cell r="B15314">
            <v>13446914</v>
          </cell>
          <cell r="C15314">
            <v>44280</v>
          </cell>
        </row>
        <row r="15315">
          <cell r="A15315" t="str">
            <v>BALKRISIND21MAR1340PE</v>
          </cell>
          <cell r="B15315">
            <v>13447170</v>
          </cell>
          <cell r="C15315">
            <v>44280</v>
          </cell>
        </row>
        <row r="15316">
          <cell r="A15316" t="str">
            <v>BALKRISIND21MAR1360CE</v>
          </cell>
          <cell r="B15316">
            <v>13447426</v>
          </cell>
          <cell r="C15316">
            <v>44280</v>
          </cell>
        </row>
        <row r="15317">
          <cell r="A15317" t="str">
            <v>BALKRISIND21MAR1360PE</v>
          </cell>
          <cell r="B15317">
            <v>13447682</v>
          </cell>
          <cell r="C15317">
            <v>44280</v>
          </cell>
        </row>
        <row r="15318">
          <cell r="A15318" t="str">
            <v>BALKRISIND21MAR1380CE</v>
          </cell>
          <cell r="B15318">
            <v>13447938</v>
          </cell>
          <cell r="C15318">
            <v>44280</v>
          </cell>
        </row>
        <row r="15319">
          <cell r="A15319" t="str">
            <v>BALKRISIND21MAR1380PE</v>
          </cell>
          <cell r="B15319">
            <v>13448194</v>
          </cell>
          <cell r="C15319">
            <v>44280</v>
          </cell>
        </row>
        <row r="15320">
          <cell r="A15320" t="str">
            <v>BALKRISIND21MAR1400CE</v>
          </cell>
          <cell r="B15320">
            <v>13448450</v>
          </cell>
          <cell r="C15320">
            <v>44280</v>
          </cell>
        </row>
        <row r="15321">
          <cell r="A15321" t="str">
            <v>BALKRISIND21MAR1400PE</v>
          </cell>
          <cell r="B15321">
            <v>13448706</v>
          </cell>
          <cell r="C15321">
            <v>44280</v>
          </cell>
        </row>
        <row r="15322">
          <cell r="A15322" t="str">
            <v>BALKRISIND21MAR1420CE</v>
          </cell>
          <cell r="B15322">
            <v>13448962</v>
          </cell>
          <cell r="C15322">
            <v>44280</v>
          </cell>
        </row>
        <row r="15323">
          <cell r="A15323" t="str">
            <v>BALKRISIND21MAR1420PE</v>
          </cell>
          <cell r="B15323">
            <v>13449218</v>
          </cell>
          <cell r="C15323">
            <v>44280</v>
          </cell>
        </row>
        <row r="15324">
          <cell r="A15324" t="str">
            <v>BALKRISIND21MAR1440CE</v>
          </cell>
          <cell r="B15324">
            <v>13449474</v>
          </cell>
          <cell r="C15324">
            <v>44280</v>
          </cell>
        </row>
        <row r="15325">
          <cell r="A15325" t="str">
            <v>BALKRISIND21MAR1440PE</v>
          </cell>
          <cell r="B15325">
            <v>13449730</v>
          </cell>
          <cell r="C15325">
            <v>44280</v>
          </cell>
        </row>
        <row r="15326">
          <cell r="A15326" t="str">
            <v>BALKRISIND21MAR1460CE</v>
          </cell>
          <cell r="B15326">
            <v>13449986</v>
          </cell>
          <cell r="C15326">
            <v>44280</v>
          </cell>
        </row>
        <row r="15327">
          <cell r="A15327" t="str">
            <v>BALKRISIND21MAR1460PE</v>
          </cell>
          <cell r="B15327">
            <v>13450242</v>
          </cell>
          <cell r="C15327">
            <v>44280</v>
          </cell>
        </row>
        <row r="15328">
          <cell r="A15328" t="str">
            <v>BALKRISIND21MAR1480CE</v>
          </cell>
          <cell r="B15328">
            <v>13450498</v>
          </cell>
          <cell r="C15328">
            <v>44280</v>
          </cell>
        </row>
        <row r="15329">
          <cell r="A15329" t="str">
            <v>BALKRISIND21MAR1480PE</v>
          </cell>
          <cell r="B15329">
            <v>13450754</v>
          </cell>
          <cell r="C15329">
            <v>44280</v>
          </cell>
        </row>
        <row r="15330">
          <cell r="A15330" t="str">
            <v>BALKRISIND21MAR1500CE</v>
          </cell>
          <cell r="B15330">
            <v>13451010</v>
          </cell>
          <cell r="C15330">
            <v>44280</v>
          </cell>
        </row>
        <row r="15331">
          <cell r="A15331" t="str">
            <v>BALKRISIND21MAR1500PE</v>
          </cell>
          <cell r="B15331">
            <v>13451266</v>
          </cell>
          <cell r="C15331">
            <v>44280</v>
          </cell>
        </row>
        <row r="15332">
          <cell r="A15332" t="str">
            <v>BALKRISIND21MAR1520CE</v>
          </cell>
          <cell r="B15332">
            <v>13451522</v>
          </cell>
          <cell r="C15332">
            <v>44280</v>
          </cell>
        </row>
        <row r="15333">
          <cell r="A15333" t="str">
            <v>BALKRISIND21MAR1520PE</v>
          </cell>
          <cell r="B15333">
            <v>13451778</v>
          </cell>
          <cell r="C15333">
            <v>44280</v>
          </cell>
        </row>
        <row r="15334">
          <cell r="A15334" t="str">
            <v>BALKRISIND21MAR1540CE</v>
          </cell>
          <cell r="B15334">
            <v>13452034</v>
          </cell>
          <cell r="C15334">
            <v>44280</v>
          </cell>
        </row>
        <row r="15335">
          <cell r="A15335" t="str">
            <v>BALKRISIND21MAR1540PE</v>
          </cell>
          <cell r="B15335">
            <v>13452290</v>
          </cell>
          <cell r="C15335">
            <v>44280</v>
          </cell>
        </row>
        <row r="15336">
          <cell r="A15336" t="str">
            <v>BALKRISIND21MAR1560CE</v>
          </cell>
          <cell r="B15336">
            <v>13452546</v>
          </cell>
          <cell r="C15336">
            <v>44280</v>
          </cell>
        </row>
        <row r="15337">
          <cell r="A15337" t="str">
            <v>BALKRISIND21MAR1560PE</v>
          </cell>
          <cell r="B15337">
            <v>13452802</v>
          </cell>
          <cell r="C15337">
            <v>44280</v>
          </cell>
        </row>
        <row r="15338">
          <cell r="A15338" t="str">
            <v>BALKRISIND21MAR1580CE</v>
          </cell>
          <cell r="B15338">
            <v>13453058</v>
          </cell>
          <cell r="C15338">
            <v>44280</v>
          </cell>
        </row>
        <row r="15339">
          <cell r="A15339" t="str">
            <v>BALKRISIND21MAR1580PE</v>
          </cell>
          <cell r="B15339">
            <v>13453314</v>
          </cell>
          <cell r="C15339">
            <v>44280</v>
          </cell>
        </row>
        <row r="15340">
          <cell r="A15340" t="str">
            <v>BALKRISIND21MAR1600CE</v>
          </cell>
          <cell r="B15340">
            <v>13453570</v>
          </cell>
          <cell r="C15340">
            <v>44280</v>
          </cell>
        </row>
        <row r="15341">
          <cell r="A15341" t="str">
            <v>BALKRISIND21MAR1600PE</v>
          </cell>
          <cell r="B15341">
            <v>13453826</v>
          </cell>
          <cell r="C15341">
            <v>44280</v>
          </cell>
        </row>
        <row r="15342">
          <cell r="A15342" t="str">
            <v>BALKRISIND21MAR1620CE</v>
          </cell>
          <cell r="B15342">
            <v>13454082</v>
          </cell>
          <cell r="C15342">
            <v>44280</v>
          </cell>
        </row>
        <row r="15343">
          <cell r="A15343" t="str">
            <v>BALKRISIND21MAR1620PE</v>
          </cell>
          <cell r="B15343">
            <v>13454338</v>
          </cell>
          <cell r="C15343">
            <v>44280</v>
          </cell>
        </row>
        <row r="15344">
          <cell r="A15344" t="str">
            <v>BALKRISIND21MAR1640CE</v>
          </cell>
          <cell r="B15344">
            <v>13454594</v>
          </cell>
          <cell r="C15344">
            <v>44280</v>
          </cell>
        </row>
        <row r="15345">
          <cell r="A15345" t="str">
            <v>BALKRISIND21MAR1640PE</v>
          </cell>
          <cell r="B15345">
            <v>13454850</v>
          </cell>
          <cell r="C15345">
            <v>44280</v>
          </cell>
        </row>
        <row r="15346">
          <cell r="A15346" t="str">
            <v>BALKRISIND21MAR1660CE</v>
          </cell>
          <cell r="B15346">
            <v>13455106</v>
          </cell>
          <cell r="C15346">
            <v>44280</v>
          </cell>
        </row>
        <row r="15347">
          <cell r="A15347" t="str">
            <v>BALKRISIND21MAR1660PE</v>
          </cell>
          <cell r="B15347">
            <v>13455362</v>
          </cell>
          <cell r="C15347">
            <v>44280</v>
          </cell>
        </row>
        <row r="15348">
          <cell r="A15348" t="str">
            <v>BALKRISIND21MAR1680CE</v>
          </cell>
          <cell r="B15348">
            <v>13455618</v>
          </cell>
          <cell r="C15348">
            <v>44280</v>
          </cell>
        </row>
        <row r="15349">
          <cell r="A15349" t="str">
            <v>BALKRISIND21MAR1680PE</v>
          </cell>
          <cell r="B15349">
            <v>13455874</v>
          </cell>
          <cell r="C15349">
            <v>44280</v>
          </cell>
        </row>
        <row r="15350">
          <cell r="A15350" t="str">
            <v>BALKRISIND21MAR1700CE</v>
          </cell>
          <cell r="B15350">
            <v>13456130</v>
          </cell>
          <cell r="C15350">
            <v>44280</v>
          </cell>
        </row>
        <row r="15351">
          <cell r="A15351" t="str">
            <v>BALKRISIND21MAR1700PE</v>
          </cell>
          <cell r="B15351">
            <v>13456386</v>
          </cell>
          <cell r="C15351">
            <v>44280</v>
          </cell>
        </row>
        <row r="15352">
          <cell r="A15352" t="str">
            <v>BALKRISIND21MAR1720CE</v>
          </cell>
          <cell r="B15352">
            <v>13459970</v>
          </cell>
          <cell r="C15352">
            <v>44280</v>
          </cell>
        </row>
        <row r="15353">
          <cell r="A15353" t="str">
            <v>BALKRISIND21MAR1720PE</v>
          </cell>
          <cell r="B15353">
            <v>13460226</v>
          </cell>
          <cell r="C15353">
            <v>44280</v>
          </cell>
        </row>
        <row r="15354">
          <cell r="A15354" t="str">
            <v>BALKRISIND21MAR1740CE</v>
          </cell>
          <cell r="B15354">
            <v>13460482</v>
          </cell>
          <cell r="C15354">
            <v>44280</v>
          </cell>
        </row>
        <row r="15355">
          <cell r="A15355" t="str">
            <v>BALKRISIND21MAR1740PE</v>
          </cell>
          <cell r="B15355">
            <v>13460738</v>
          </cell>
          <cell r="C15355">
            <v>44280</v>
          </cell>
        </row>
        <row r="15356">
          <cell r="A15356" t="str">
            <v>BALKRISIND21MAR1760CE</v>
          </cell>
          <cell r="B15356">
            <v>13460994</v>
          </cell>
          <cell r="C15356">
            <v>44280</v>
          </cell>
        </row>
        <row r="15357">
          <cell r="A15357" t="str">
            <v>BALKRISIND21MAR1760PE</v>
          </cell>
          <cell r="B15357">
            <v>13461250</v>
          </cell>
          <cell r="C15357">
            <v>44280</v>
          </cell>
        </row>
        <row r="15358">
          <cell r="A15358" t="str">
            <v>BALKRISIND21MAR1780CE</v>
          </cell>
          <cell r="B15358">
            <v>13461506</v>
          </cell>
          <cell r="C15358">
            <v>44280</v>
          </cell>
        </row>
        <row r="15359">
          <cell r="A15359" t="str">
            <v>BALKRISIND21MAR1780PE</v>
          </cell>
          <cell r="B15359">
            <v>13461762</v>
          </cell>
          <cell r="C15359">
            <v>44280</v>
          </cell>
        </row>
        <row r="15360">
          <cell r="A15360" t="str">
            <v>BALKRISIND21MAR1800CE</v>
          </cell>
          <cell r="B15360">
            <v>13462018</v>
          </cell>
          <cell r="C15360">
            <v>44280</v>
          </cell>
        </row>
        <row r="15361">
          <cell r="A15361" t="str">
            <v>BALKRISIND21MAR1800PE</v>
          </cell>
          <cell r="B15361">
            <v>13462274</v>
          </cell>
          <cell r="C15361">
            <v>44280</v>
          </cell>
        </row>
        <row r="15362">
          <cell r="A15362" t="str">
            <v>BALKRISIND21MAR1820CE</v>
          </cell>
          <cell r="B15362">
            <v>13462530</v>
          </cell>
          <cell r="C15362">
            <v>44280</v>
          </cell>
        </row>
        <row r="15363">
          <cell r="A15363" t="str">
            <v>BALKRISIND21MAR1820PE</v>
          </cell>
          <cell r="B15363">
            <v>13462786</v>
          </cell>
          <cell r="C15363">
            <v>44280</v>
          </cell>
        </row>
        <row r="15364">
          <cell r="A15364" t="str">
            <v>BALKRISIND21MAR1840CE</v>
          </cell>
          <cell r="B15364">
            <v>13463042</v>
          </cell>
          <cell r="C15364">
            <v>44280</v>
          </cell>
        </row>
        <row r="15365">
          <cell r="A15365" t="str">
            <v>BALKRISIND21MAR1840PE</v>
          </cell>
          <cell r="B15365">
            <v>13463298</v>
          </cell>
          <cell r="C15365">
            <v>44280</v>
          </cell>
        </row>
        <row r="15366">
          <cell r="A15366" t="str">
            <v>BALKRISIND21MAR1860CE</v>
          </cell>
          <cell r="B15366">
            <v>13463554</v>
          </cell>
          <cell r="C15366">
            <v>44280</v>
          </cell>
        </row>
        <row r="15367">
          <cell r="A15367" t="str">
            <v>BALKRISIND21MAR1860PE</v>
          </cell>
          <cell r="B15367">
            <v>13463810</v>
          </cell>
          <cell r="C15367">
            <v>44280</v>
          </cell>
        </row>
        <row r="15368">
          <cell r="A15368" t="str">
            <v>BALKRISIND21MAR1880CE</v>
          </cell>
          <cell r="B15368">
            <v>13464066</v>
          </cell>
          <cell r="C15368">
            <v>44280</v>
          </cell>
        </row>
        <row r="15369">
          <cell r="A15369" t="str">
            <v>BALKRISIND21MAR1880PE</v>
          </cell>
          <cell r="B15369">
            <v>13464322</v>
          </cell>
          <cell r="C15369">
            <v>44280</v>
          </cell>
        </row>
        <row r="15370">
          <cell r="A15370" t="str">
            <v>BALKRISIND21MAR1900CE</v>
          </cell>
          <cell r="B15370">
            <v>13464578</v>
          </cell>
          <cell r="C15370">
            <v>44280</v>
          </cell>
        </row>
        <row r="15371">
          <cell r="A15371" t="str">
            <v>BALKRISIND21MAR1900PE</v>
          </cell>
          <cell r="B15371">
            <v>13464834</v>
          </cell>
          <cell r="C15371">
            <v>44280</v>
          </cell>
        </row>
        <row r="15372">
          <cell r="A15372" t="str">
            <v>BALKRISIND21MAR1920CE</v>
          </cell>
          <cell r="B15372">
            <v>13465090</v>
          </cell>
          <cell r="C15372">
            <v>44280</v>
          </cell>
        </row>
        <row r="15373">
          <cell r="A15373" t="str">
            <v>BALKRISIND21MAR1920PE</v>
          </cell>
          <cell r="B15373">
            <v>13465346</v>
          </cell>
          <cell r="C15373">
            <v>44280</v>
          </cell>
        </row>
        <row r="15374">
          <cell r="A15374" t="str">
            <v>BALKRISIND21MAR1940CE</v>
          </cell>
          <cell r="B15374">
            <v>13465602</v>
          </cell>
          <cell r="C15374">
            <v>44280</v>
          </cell>
        </row>
        <row r="15375">
          <cell r="A15375" t="str">
            <v>BALKRISIND21MAR1940PE</v>
          </cell>
          <cell r="B15375">
            <v>13465858</v>
          </cell>
          <cell r="C15375">
            <v>44280</v>
          </cell>
        </row>
        <row r="15376">
          <cell r="A15376" t="str">
            <v>BALKRISIND21MAR1960CE</v>
          </cell>
          <cell r="B15376">
            <v>13466114</v>
          </cell>
          <cell r="C15376">
            <v>44280</v>
          </cell>
        </row>
        <row r="15377">
          <cell r="A15377" t="str">
            <v>BALKRISIND21MAR1960PE</v>
          </cell>
          <cell r="B15377">
            <v>13466370</v>
          </cell>
          <cell r="C15377">
            <v>44280</v>
          </cell>
        </row>
        <row r="15378">
          <cell r="A15378" t="str">
            <v>BALKRISIND21MAR1980CE</v>
          </cell>
          <cell r="B15378">
            <v>13466626</v>
          </cell>
          <cell r="C15378">
            <v>44280</v>
          </cell>
        </row>
        <row r="15379">
          <cell r="A15379" t="str">
            <v>BALKRISIND21MAR1980PE</v>
          </cell>
          <cell r="B15379">
            <v>13466882</v>
          </cell>
          <cell r="C15379">
            <v>44280</v>
          </cell>
        </row>
        <row r="15380">
          <cell r="A15380" t="str">
            <v>BALKRISIND21MAR2000CE</v>
          </cell>
          <cell r="B15380">
            <v>13467138</v>
          </cell>
          <cell r="C15380">
            <v>44280</v>
          </cell>
        </row>
        <row r="15381">
          <cell r="A15381" t="str">
            <v>BALKRISIND21MAR2000PE</v>
          </cell>
          <cell r="B15381">
            <v>13467394</v>
          </cell>
          <cell r="C15381">
            <v>44280</v>
          </cell>
        </row>
        <row r="15382">
          <cell r="A15382" t="str">
            <v>BALKRISIND21MAR2020CE</v>
          </cell>
          <cell r="B15382">
            <v>13467650</v>
          </cell>
          <cell r="C15382">
            <v>44280</v>
          </cell>
        </row>
        <row r="15383">
          <cell r="A15383" t="str">
            <v>BALKRISIND21MAR2020PE</v>
          </cell>
          <cell r="B15383">
            <v>13467906</v>
          </cell>
          <cell r="C15383">
            <v>44280</v>
          </cell>
        </row>
        <row r="15384">
          <cell r="A15384" t="str">
            <v>BALKRISIND21MAR2040CE</v>
          </cell>
          <cell r="B15384">
            <v>13468162</v>
          </cell>
          <cell r="C15384">
            <v>44280</v>
          </cell>
        </row>
        <row r="15385">
          <cell r="A15385" t="str">
            <v>BALKRISIND21MAR2040PE</v>
          </cell>
          <cell r="B15385">
            <v>13468418</v>
          </cell>
          <cell r="C15385">
            <v>44280</v>
          </cell>
        </row>
        <row r="15386">
          <cell r="A15386" t="str">
            <v>BALKRISIND21MAR2060CE</v>
          </cell>
          <cell r="B15386">
            <v>13468674</v>
          </cell>
          <cell r="C15386">
            <v>44280</v>
          </cell>
        </row>
        <row r="15387">
          <cell r="A15387" t="str">
            <v>BALKRISIND21MAR2060PE</v>
          </cell>
          <cell r="B15387">
            <v>13468930</v>
          </cell>
          <cell r="C15387">
            <v>44280</v>
          </cell>
        </row>
        <row r="15388">
          <cell r="A15388" t="str">
            <v>BALKRISIND21MAR2080CE</v>
          </cell>
          <cell r="B15388">
            <v>13469186</v>
          </cell>
          <cell r="C15388">
            <v>44280</v>
          </cell>
        </row>
        <row r="15389">
          <cell r="A15389" t="str">
            <v>BALKRISIND21MAR2080PE</v>
          </cell>
          <cell r="B15389">
            <v>13469442</v>
          </cell>
          <cell r="C15389">
            <v>44280</v>
          </cell>
        </row>
        <row r="15390">
          <cell r="A15390" t="str">
            <v>BALKRISIND21MAR2100CE</v>
          </cell>
          <cell r="B15390">
            <v>13469698</v>
          </cell>
          <cell r="C15390">
            <v>44280</v>
          </cell>
        </row>
        <row r="15391">
          <cell r="A15391" t="str">
            <v>BALKRISIND21MAR2100PE</v>
          </cell>
          <cell r="B15391">
            <v>13469954</v>
          </cell>
          <cell r="C15391">
            <v>44280</v>
          </cell>
        </row>
        <row r="15392">
          <cell r="A15392" t="str">
            <v>BALKRISIND21MAR2120CE</v>
          </cell>
          <cell r="B15392">
            <v>13470210</v>
          </cell>
          <cell r="C15392">
            <v>44280</v>
          </cell>
        </row>
        <row r="15393">
          <cell r="A15393" t="str">
            <v>BALKRISIND21MAR2120PE</v>
          </cell>
          <cell r="B15393">
            <v>13470466</v>
          </cell>
          <cell r="C15393">
            <v>44280</v>
          </cell>
        </row>
        <row r="15394">
          <cell r="A15394" t="str">
            <v>BALKRISIND21MAR2140CE</v>
          </cell>
          <cell r="B15394">
            <v>13470722</v>
          </cell>
          <cell r="C15394">
            <v>44280</v>
          </cell>
        </row>
        <row r="15395">
          <cell r="A15395" t="str">
            <v>BALKRISIND21MAR2140PE</v>
          </cell>
          <cell r="B15395">
            <v>13470978</v>
          </cell>
          <cell r="C15395">
            <v>44280</v>
          </cell>
        </row>
        <row r="15396">
          <cell r="A15396" t="str">
            <v>BALKRISIND21MAR2160CE</v>
          </cell>
          <cell r="B15396">
            <v>13471234</v>
          </cell>
          <cell r="C15396">
            <v>44280</v>
          </cell>
        </row>
        <row r="15397">
          <cell r="A15397" t="str">
            <v>BALKRISIND21MAR2160PE</v>
          </cell>
          <cell r="B15397">
            <v>13471490</v>
          </cell>
          <cell r="C15397">
            <v>44280</v>
          </cell>
        </row>
        <row r="15398">
          <cell r="A15398" t="str">
            <v>BALKRISIND21MAR2180CE</v>
          </cell>
          <cell r="B15398">
            <v>13471746</v>
          </cell>
          <cell r="C15398">
            <v>44280</v>
          </cell>
        </row>
        <row r="15399">
          <cell r="A15399" t="str">
            <v>BALKRISIND21MAR2180PE</v>
          </cell>
          <cell r="B15399">
            <v>13472002</v>
          </cell>
          <cell r="C15399">
            <v>44280</v>
          </cell>
        </row>
        <row r="15400">
          <cell r="A15400" t="str">
            <v>BALKRISIND21APR1040CE</v>
          </cell>
          <cell r="B15400">
            <v>18574082</v>
          </cell>
          <cell r="C15400">
            <v>44315</v>
          </cell>
        </row>
        <row r="15401">
          <cell r="A15401" t="str">
            <v>BALKRISIND21APR1040PE</v>
          </cell>
          <cell r="B15401">
            <v>18574338</v>
          </cell>
          <cell r="C15401">
            <v>44315</v>
          </cell>
        </row>
        <row r="15402">
          <cell r="A15402" t="str">
            <v>BALKRISIND21APR1060CE</v>
          </cell>
          <cell r="B15402">
            <v>18574594</v>
          </cell>
          <cell r="C15402">
            <v>44315</v>
          </cell>
        </row>
        <row r="15403">
          <cell r="A15403" t="str">
            <v>BALKRISIND21APR1060PE</v>
          </cell>
          <cell r="B15403">
            <v>18574850</v>
          </cell>
          <cell r="C15403">
            <v>44315</v>
          </cell>
        </row>
        <row r="15404">
          <cell r="A15404" t="str">
            <v>BALKRISIND21APR1080CE</v>
          </cell>
          <cell r="B15404">
            <v>18575106</v>
          </cell>
          <cell r="C15404">
            <v>44315</v>
          </cell>
        </row>
        <row r="15405">
          <cell r="A15405" t="str">
            <v>BALKRISIND21APR1080PE</v>
          </cell>
          <cell r="B15405">
            <v>18637570</v>
          </cell>
          <cell r="C15405">
            <v>44315</v>
          </cell>
        </row>
        <row r="15406">
          <cell r="A15406" t="str">
            <v>BALKRISIND21APR1100CE</v>
          </cell>
          <cell r="B15406">
            <v>18637826</v>
          </cell>
          <cell r="C15406">
            <v>44315</v>
          </cell>
        </row>
        <row r="15407">
          <cell r="A15407" t="str">
            <v>BALKRISIND21APR1100PE</v>
          </cell>
          <cell r="B15407">
            <v>18638082</v>
          </cell>
          <cell r="C15407">
            <v>44315</v>
          </cell>
        </row>
        <row r="15408">
          <cell r="A15408" t="str">
            <v>BALKRISIND21APR1120CE</v>
          </cell>
          <cell r="B15408">
            <v>18638338</v>
          </cell>
          <cell r="C15408">
            <v>44315</v>
          </cell>
        </row>
        <row r="15409">
          <cell r="A15409" t="str">
            <v>BALKRISIND21APR1120PE</v>
          </cell>
          <cell r="B15409">
            <v>18638594</v>
          </cell>
          <cell r="C15409">
            <v>44315</v>
          </cell>
        </row>
        <row r="15410">
          <cell r="A15410" t="str">
            <v>BALKRISIND21APR1140CE</v>
          </cell>
          <cell r="B15410">
            <v>18638850</v>
          </cell>
          <cell r="C15410">
            <v>44315</v>
          </cell>
        </row>
        <row r="15411">
          <cell r="A15411" t="str">
            <v>BALKRISIND21APR1140PE</v>
          </cell>
          <cell r="B15411">
            <v>18639106</v>
          </cell>
          <cell r="C15411">
            <v>44315</v>
          </cell>
        </row>
        <row r="15412">
          <cell r="A15412" t="str">
            <v>BALKRISIND21APR1160CE</v>
          </cell>
          <cell r="B15412">
            <v>18639362</v>
          </cell>
          <cell r="C15412">
            <v>44315</v>
          </cell>
        </row>
        <row r="15413">
          <cell r="A15413" t="str">
            <v>BALKRISIND21APR1160PE</v>
          </cell>
          <cell r="B15413">
            <v>18639618</v>
          </cell>
          <cell r="C15413">
            <v>44315</v>
          </cell>
        </row>
        <row r="15414">
          <cell r="A15414" t="str">
            <v>BALKRISIND21APR1180CE</v>
          </cell>
          <cell r="B15414">
            <v>18639874</v>
          </cell>
          <cell r="C15414">
            <v>44315</v>
          </cell>
        </row>
        <row r="15415">
          <cell r="A15415" t="str">
            <v>BALKRISIND21APR1180PE</v>
          </cell>
          <cell r="B15415">
            <v>18640642</v>
          </cell>
          <cell r="C15415">
            <v>44315</v>
          </cell>
        </row>
        <row r="15416">
          <cell r="A15416" t="str">
            <v>BALKRISIND21APR1200CE</v>
          </cell>
          <cell r="B15416">
            <v>18640898</v>
          </cell>
          <cell r="C15416">
            <v>44315</v>
          </cell>
        </row>
        <row r="15417">
          <cell r="A15417" t="str">
            <v>BALKRISIND21APR1200PE</v>
          </cell>
          <cell r="B15417">
            <v>18641154</v>
          </cell>
          <cell r="C15417">
            <v>44315</v>
          </cell>
        </row>
        <row r="15418">
          <cell r="A15418" t="str">
            <v>BALKRISIND21APR1220CE</v>
          </cell>
          <cell r="B15418">
            <v>18641410</v>
          </cell>
          <cell r="C15418">
            <v>44315</v>
          </cell>
        </row>
        <row r="15419">
          <cell r="A15419" t="str">
            <v>BALKRISIND21APR1220PE</v>
          </cell>
          <cell r="B15419">
            <v>18641666</v>
          </cell>
          <cell r="C15419">
            <v>44315</v>
          </cell>
        </row>
        <row r="15420">
          <cell r="A15420" t="str">
            <v>BALKRISIND21APR1240CE</v>
          </cell>
          <cell r="B15420">
            <v>18641922</v>
          </cell>
          <cell r="C15420">
            <v>44315</v>
          </cell>
        </row>
        <row r="15421">
          <cell r="A15421" t="str">
            <v>BALKRISIND21APR1240PE</v>
          </cell>
          <cell r="B15421">
            <v>18646274</v>
          </cell>
          <cell r="C15421">
            <v>44315</v>
          </cell>
        </row>
        <row r="15422">
          <cell r="A15422" t="str">
            <v>BALKRISIND21APR1260CE</v>
          </cell>
          <cell r="B15422">
            <v>18646530</v>
          </cell>
          <cell r="C15422">
            <v>44315</v>
          </cell>
        </row>
        <row r="15423">
          <cell r="A15423" t="str">
            <v>BALKRISIND21APR1260PE</v>
          </cell>
          <cell r="B15423">
            <v>18646786</v>
          </cell>
          <cell r="C15423">
            <v>44315</v>
          </cell>
        </row>
        <row r="15424">
          <cell r="A15424" t="str">
            <v>BALKRISIND21APR1280CE</v>
          </cell>
          <cell r="B15424">
            <v>18647042</v>
          </cell>
          <cell r="C15424">
            <v>44315</v>
          </cell>
        </row>
        <row r="15425">
          <cell r="A15425" t="str">
            <v>BALKRISIND21APR1280PE</v>
          </cell>
          <cell r="B15425">
            <v>18647298</v>
          </cell>
          <cell r="C15425">
            <v>44315</v>
          </cell>
        </row>
        <row r="15426">
          <cell r="A15426" t="str">
            <v>BALKRISIND21APR1300CE</v>
          </cell>
          <cell r="B15426">
            <v>18647554</v>
          </cell>
          <cell r="C15426">
            <v>44315</v>
          </cell>
        </row>
        <row r="15427">
          <cell r="A15427" t="str">
            <v>BALKRISIND21APR1300PE</v>
          </cell>
          <cell r="B15427">
            <v>18647810</v>
          </cell>
          <cell r="C15427">
            <v>44315</v>
          </cell>
        </row>
        <row r="15428">
          <cell r="A15428" t="str">
            <v>BALKRISIND21APR1320CE</v>
          </cell>
          <cell r="B15428">
            <v>18648066</v>
          </cell>
          <cell r="C15428">
            <v>44315</v>
          </cell>
        </row>
        <row r="15429">
          <cell r="A15429" t="str">
            <v>BALKRISIND21APR1320PE</v>
          </cell>
          <cell r="B15429">
            <v>18648322</v>
          </cell>
          <cell r="C15429">
            <v>44315</v>
          </cell>
        </row>
        <row r="15430">
          <cell r="A15430" t="str">
            <v>BALKRISIND21APR1340CE</v>
          </cell>
          <cell r="B15430">
            <v>18648578</v>
          </cell>
          <cell r="C15430">
            <v>44315</v>
          </cell>
        </row>
        <row r="15431">
          <cell r="A15431" t="str">
            <v>BALKRISIND21APR1340PE</v>
          </cell>
          <cell r="B15431">
            <v>18648834</v>
          </cell>
          <cell r="C15431">
            <v>44315</v>
          </cell>
        </row>
        <row r="15432">
          <cell r="A15432" t="str">
            <v>BALKRISIND21APR1360CE</v>
          </cell>
          <cell r="B15432">
            <v>18649090</v>
          </cell>
          <cell r="C15432">
            <v>44315</v>
          </cell>
        </row>
        <row r="15433">
          <cell r="A15433" t="str">
            <v>BALKRISIND21APR1360PE</v>
          </cell>
          <cell r="B15433">
            <v>18649346</v>
          </cell>
          <cell r="C15433">
            <v>44315</v>
          </cell>
        </row>
        <row r="15434">
          <cell r="A15434" t="str">
            <v>BALKRISIND21APR1380CE</v>
          </cell>
          <cell r="B15434">
            <v>18649602</v>
          </cell>
          <cell r="C15434">
            <v>44315</v>
          </cell>
        </row>
        <row r="15435">
          <cell r="A15435" t="str">
            <v>BALKRISIND21APR1380PE</v>
          </cell>
          <cell r="B15435">
            <v>18649858</v>
          </cell>
          <cell r="C15435">
            <v>44315</v>
          </cell>
        </row>
        <row r="15436">
          <cell r="A15436" t="str">
            <v>BALKRISIND21APR1400CE</v>
          </cell>
          <cell r="B15436">
            <v>18650114</v>
          </cell>
          <cell r="C15436">
            <v>44315</v>
          </cell>
        </row>
        <row r="15437">
          <cell r="A15437" t="str">
            <v>BALKRISIND21APR1400PE</v>
          </cell>
          <cell r="B15437">
            <v>18650370</v>
          </cell>
          <cell r="C15437">
            <v>44315</v>
          </cell>
        </row>
        <row r="15438">
          <cell r="A15438" t="str">
            <v>BALKRISIND21APR1420CE</v>
          </cell>
          <cell r="B15438">
            <v>18650626</v>
          </cell>
          <cell r="C15438">
            <v>44315</v>
          </cell>
        </row>
        <row r="15439">
          <cell r="A15439" t="str">
            <v>BALKRISIND21APR1420PE</v>
          </cell>
          <cell r="B15439">
            <v>18650882</v>
          </cell>
          <cell r="C15439">
            <v>44315</v>
          </cell>
        </row>
        <row r="15440">
          <cell r="A15440" t="str">
            <v>BALKRISIND21APR1440CE</v>
          </cell>
          <cell r="B15440">
            <v>18651138</v>
          </cell>
          <cell r="C15440">
            <v>44315</v>
          </cell>
        </row>
        <row r="15441">
          <cell r="A15441" t="str">
            <v>BALKRISIND21APR1440PE</v>
          </cell>
          <cell r="B15441">
            <v>18651394</v>
          </cell>
          <cell r="C15441">
            <v>44315</v>
          </cell>
        </row>
        <row r="15442">
          <cell r="A15442" t="str">
            <v>BALKRISIND21APR1460CE</v>
          </cell>
          <cell r="B15442">
            <v>18651650</v>
          </cell>
          <cell r="C15442">
            <v>44315</v>
          </cell>
        </row>
        <row r="15443">
          <cell r="A15443" t="str">
            <v>BALKRISIND21APR1460PE</v>
          </cell>
          <cell r="B15443">
            <v>18651906</v>
          </cell>
          <cell r="C15443">
            <v>44315</v>
          </cell>
        </row>
        <row r="15444">
          <cell r="A15444" t="str">
            <v>BALKRISIND21APR1480CE</v>
          </cell>
          <cell r="B15444">
            <v>18652162</v>
          </cell>
          <cell r="C15444">
            <v>44315</v>
          </cell>
        </row>
        <row r="15445">
          <cell r="A15445" t="str">
            <v>BALKRISIND21APR1480PE</v>
          </cell>
          <cell r="B15445">
            <v>18652418</v>
          </cell>
          <cell r="C15445">
            <v>44315</v>
          </cell>
        </row>
        <row r="15446">
          <cell r="A15446" t="str">
            <v>BALKRISIND21APR1500CE</v>
          </cell>
          <cell r="B15446">
            <v>18652674</v>
          </cell>
          <cell r="C15446">
            <v>44315</v>
          </cell>
        </row>
        <row r="15447">
          <cell r="A15447" t="str">
            <v>BALKRISIND21APR1500PE</v>
          </cell>
          <cell r="B15447">
            <v>18652930</v>
          </cell>
          <cell r="C15447">
            <v>44315</v>
          </cell>
        </row>
        <row r="15448">
          <cell r="A15448" t="str">
            <v>BALKRISIND21APR1520CE</v>
          </cell>
          <cell r="B15448">
            <v>18653186</v>
          </cell>
          <cell r="C15448">
            <v>44315</v>
          </cell>
        </row>
        <row r="15449">
          <cell r="A15449" t="str">
            <v>BALKRISIND21APR1520PE</v>
          </cell>
          <cell r="B15449">
            <v>18653442</v>
          </cell>
          <cell r="C15449">
            <v>44315</v>
          </cell>
        </row>
        <row r="15450">
          <cell r="A15450" t="str">
            <v>BALKRISIND21APR1540CE</v>
          </cell>
          <cell r="B15450">
            <v>18653698</v>
          </cell>
          <cell r="C15450">
            <v>44315</v>
          </cell>
        </row>
        <row r="15451">
          <cell r="A15451" t="str">
            <v>BALKRISIND21APR1540PE</v>
          </cell>
          <cell r="B15451">
            <v>18653954</v>
          </cell>
          <cell r="C15451">
            <v>44315</v>
          </cell>
        </row>
        <row r="15452">
          <cell r="A15452" t="str">
            <v>BALKRISIND21APR1560CE</v>
          </cell>
          <cell r="B15452">
            <v>18654210</v>
          </cell>
          <cell r="C15452">
            <v>44315</v>
          </cell>
        </row>
        <row r="15453">
          <cell r="A15453" t="str">
            <v>BALKRISIND21APR1560PE</v>
          </cell>
          <cell r="B15453">
            <v>18654466</v>
          </cell>
          <cell r="C15453">
            <v>44315</v>
          </cell>
        </row>
        <row r="15454">
          <cell r="A15454" t="str">
            <v>BALKRISIND21APR1580CE</v>
          </cell>
          <cell r="B15454">
            <v>18654722</v>
          </cell>
          <cell r="C15454">
            <v>44315</v>
          </cell>
        </row>
        <row r="15455">
          <cell r="A15455" t="str">
            <v>BALKRISIND21APR1580PE</v>
          </cell>
          <cell r="B15455">
            <v>18654978</v>
          </cell>
          <cell r="C15455">
            <v>44315</v>
          </cell>
        </row>
        <row r="15456">
          <cell r="A15456" t="str">
            <v>BALKRISIND21APR1600CE</v>
          </cell>
          <cell r="B15456">
            <v>18655234</v>
          </cell>
          <cell r="C15456">
            <v>44315</v>
          </cell>
        </row>
        <row r="15457">
          <cell r="A15457" t="str">
            <v>BALKRISIND21APR1600PE</v>
          </cell>
          <cell r="B15457">
            <v>18655490</v>
          </cell>
          <cell r="C15457">
            <v>44315</v>
          </cell>
        </row>
        <row r="15458">
          <cell r="A15458" t="str">
            <v>BALKRISIND21APR1620CE</v>
          </cell>
          <cell r="B15458">
            <v>18655746</v>
          </cell>
          <cell r="C15458">
            <v>44315</v>
          </cell>
        </row>
        <row r="15459">
          <cell r="A15459" t="str">
            <v>BALKRISIND21APR1620PE</v>
          </cell>
          <cell r="B15459">
            <v>18656002</v>
          </cell>
          <cell r="C15459">
            <v>44315</v>
          </cell>
        </row>
        <row r="15460">
          <cell r="A15460" t="str">
            <v>BALKRISIND21APR1640CE</v>
          </cell>
          <cell r="B15460">
            <v>18656258</v>
          </cell>
          <cell r="C15460">
            <v>44315</v>
          </cell>
        </row>
        <row r="15461">
          <cell r="A15461" t="str">
            <v>BALKRISIND21APR1640PE</v>
          </cell>
          <cell r="B15461">
            <v>18656514</v>
          </cell>
          <cell r="C15461">
            <v>44315</v>
          </cell>
        </row>
        <row r="15462">
          <cell r="A15462" t="str">
            <v>BALKRISIND21APR1660CE</v>
          </cell>
          <cell r="B15462">
            <v>18656770</v>
          </cell>
          <cell r="C15462">
            <v>44315</v>
          </cell>
        </row>
        <row r="15463">
          <cell r="A15463" t="str">
            <v>BALKRISIND21APR1660PE</v>
          </cell>
          <cell r="B15463">
            <v>18657026</v>
          </cell>
          <cell r="C15463">
            <v>44315</v>
          </cell>
        </row>
        <row r="15464">
          <cell r="A15464" t="str">
            <v>BALKRISIND21APR1680CE</v>
          </cell>
          <cell r="B15464">
            <v>18657282</v>
          </cell>
          <cell r="C15464">
            <v>44315</v>
          </cell>
        </row>
        <row r="15465">
          <cell r="A15465" t="str">
            <v>BALKRISIND21APR1680PE</v>
          </cell>
          <cell r="B15465">
            <v>18657538</v>
          </cell>
          <cell r="C15465">
            <v>44315</v>
          </cell>
        </row>
        <row r="15466">
          <cell r="A15466" t="str">
            <v>BALKRISIND21APR1700CE</v>
          </cell>
          <cell r="B15466">
            <v>18657794</v>
          </cell>
          <cell r="C15466">
            <v>44315</v>
          </cell>
        </row>
        <row r="15467">
          <cell r="A15467" t="str">
            <v>BALKRISIND21APR1700PE</v>
          </cell>
          <cell r="B15467">
            <v>18658050</v>
          </cell>
          <cell r="C15467">
            <v>44315</v>
          </cell>
        </row>
        <row r="15468">
          <cell r="A15468" t="str">
            <v>BALKRISIND21APR1720CE</v>
          </cell>
          <cell r="B15468">
            <v>18658306</v>
          </cell>
          <cell r="C15468">
            <v>44315</v>
          </cell>
        </row>
        <row r="15469">
          <cell r="A15469" t="str">
            <v>BALKRISIND21APR1720PE</v>
          </cell>
          <cell r="B15469">
            <v>18658562</v>
          </cell>
          <cell r="C15469">
            <v>44315</v>
          </cell>
        </row>
        <row r="15470">
          <cell r="A15470" t="str">
            <v>BALKRISIND21APR1740CE</v>
          </cell>
          <cell r="B15470">
            <v>18658818</v>
          </cell>
          <cell r="C15470">
            <v>44315</v>
          </cell>
        </row>
        <row r="15471">
          <cell r="A15471" t="str">
            <v>BALKRISIND21APR1740PE</v>
          </cell>
          <cell r="B15471">
            <v>18659074</v>
          </cell>
          <cell r="C15471">
            <v>44315</v>
          </cell>
        </row>
        <row r="15472">
          <cell r="A15472" t="str">
            <v>BALKRISIND21APR1760CE</v>
          </cell>
          <cell r="B15472">
            <v>18659330</v>
          </cell>
          <cell r="C15472">
            <v>44315</v>
          </cell>
        </row>
        <row r="15473">
          <cell r="A15473" t="str">
            <v>BALKRISIND21APR1760PE</v>
          </cell>
          <cell r="B15473">
            <v>18659586</v>
          </cell>
          <cell r="C15473">
            <v>44315</v>
          </cell>
        </row>
        <row r="15474">
          <cell r="A15474" t="str">
            <v>BALKRISIND21APR1780CE</v>
          </cell>
          <cell r="B15474">
            <v>18659842</v>
          </cell>
          <cell r="C15474">
            <v>44315</v>
          </cell>
        </row>
        <row r="15475">
          <cell r="A15475" t="str">
            <v>BALKRISIND21APR1780PE</v>
          </cell>
          <cell r="B15475">
            <v>18660098</v>
          </cell>
          <cell r="C15475">
            <v>44315</v>
          </cell>
        </row>
        <row r="15476">
          <cell r="A15476" t="str">
            <v>BALKRISIND21APR1800CE</v>
          </cell>
          <cell r="B15476">
            <v>18660354</v>
          </cell>
          <cell r="C15476">
            <v>44315</v>
          </cell>
        </row>
        <row r="15477">
          <cell r="A15477" t="str">
            <v>BALKRISIND21APR1800PE</v>
          </cell>
          <cell r="B15477">
            <v>18660610</v>
          </cell>
          <cell r="C15477">
            <v>44315</v>
          </cell>
        </row>
        <row r="15478">
          <cell r="A15478" t="str">
            <v>BALKRISIND21APR1820CE</v>
          </cell>
          <cell r="B15478">
            <v>18660866</v>
          </cell>
          <cell r="C15478">
            <v>44315</v>
          </cell>
        </row>
        <row r="15479">
          <cell r="A15479" t="str">
            <v>BALKRISIND21APR1820PE</v>
          </cell>
          <cell r="B15479">
            <v>18661122</v>
          </cell>
          <cell r="C15479">
            <v>44315</v>
          </cell>
        </row>
        <row r="15480">
          <cell r="A15480" t="str">
            <v>BALKRISIND21APR1840CE</v>
          </cell>
          <cell r="B15480">
            <v>18661378</v>
          </cell>
          <cell r="C15480">
            <v>44315</v>
          </cell>
        </row>
        <row r="15481">
          <cell r="A15481" t="str">
            <v>BALKRISIND21APR1840PE</v>
          </cell>
          <cell r="B15481">
            <v>18661634</v>
          </cell>
          <cell r="C15481">
            <v>44315</v>
          </cell>
        </row>
        <row r="15482">
          <cell r="A15482" t="str">
            <v>BALKRISIND21APR1860CE</v>
          </cell>
          <cell r="B15482">
            <v>18661890</v>
          </cell>
          <cell r="C15482">
            <v>44315</v>
          </cell>
        </row>
        <row r="15483">
          <cell r="A15483" t="str">
            <v>BALKRISIND21APR1860PE</v>
          </cell>
          <cell r="B15483">
            <v>18662146</v>
          </cell>
          <cell r="C15483">
            <v>44315</v>
          </cell>
        </row>
        <row r="15484">
          <cell r="A15484" t="str">
            <v>BALKRISIND21APR1880CE</v>
          </cell>
          <cell r="B15484">
            <v>18662402</v>
          </cell>
          <cell r="C15484">
            <v>44315</v>
          </cell>
        </row>
        <row r="15485">
          <cell r="A15485" t="str">
            <v>BALKRISIND21APR1880PE</v>
          </cell>
          <cell r="B15485">
            <v>18662658</v>
          </cell>
          <cell r="C15485">
            <v>44315</v>
          </cell>
        </row>
        <row r="15486">
          <cell r="A15486" t="str">
            <v>BALKRISIND21APR1900CE</v>
          </cell>
          <cell r="B15486">
            <v>18662914</v>
          </cell>
          <cell r="C15486">
            <v>44315</v>
          </cell>
        </row>
        <row r="15487">
          <cell r="A15487" t="str">
            <v>BALKRISIND21APR1900PE</v>
          </cell>
          <cell r="B15487">
            <v>18663170</v>
          </cell>
          <cell r="C15487">
            <v>44315</v>
          </cell>
        </row>
        <row r="15488">
          <cell r="A15488" t="str">
            <v>BALKRISIND21APR1920CE</v>
          </cell>
          <cell r="B15488">
            <v>18663426</v>
          </cell>
          <cell r="C15488">
            <v>44315</v>
          </cell>
        </row>
        <row r="15489">
          <cell r="A15489" t="str">
            <v>BALKRISIND21APR1920PE</v>
          </cell>
          <cell r="B15489">
            <v>18663682</v>
          </cell>
          <cell r="C15489">
            <v>44315</v>
          </cell>
        </row>
        <row r="15490">
          <cell r="A15490" t="str">
            <v>BALKRISIND21APR1940CE</v>
          </cell>
          <cell r="B15490">
            <v>18663938</v>
          </cell>
          <cell r="C15490">
            <v>44315</v>
          </cell>
        </row>
        <row r="15491">
          <cell r="A15491" t="str">
            <v>BALKRISIND21APR1940PE</v>
          </cell>
          <cell r="B15491">
            <v>18664194</v>
          </cell>
          <cell r="C15491">
            <v>44315</v>
          </cell>
        </row>
        <row r="15492">
          <cell r="A15492" t="str">
            <v>BALKRISIND21APR1960CE</v>
          </cell>
          <cell r="B15492">
            <v>18664450</v>
          </cell>
          <cell r="C15492">
            <v>44315</v>
          </cell>
        </row>
        <row r="15493">
          <cell r="A15493" t="str">
            <v>BALKRISIND21APR1960PE</v>
          </cell>
          <cell r="B15493">
            <v>18664706</v>
          </cell>
          <cell r="C15493">
            <v>44315</v>
          </cell>
        </row>
        <row r="15494">
          <cell r="A15494" t="str">
            <v>BALKRISIND21APR1980CE</v>
          </cell>
          <cell r="B15494">
            <v>18664962</v>
          </cell>
          <cell r="C15494">
            <v>44315</v>
          </cell>
        </row>
        <row r="15495">
          <cell r="A15495" t="str">
            <v>BALKRISIND21APR1980PE</v>
          </cell>
          <cell r="B15495">
            <v>18665218</v>
          </cell>
          <cell r="C15495">
            <v>44315</v>
          </cell>
        </row>
        <row r="15496">
          <cell r="A15496" t="str">
            <v>BALKRISIND21APR2000CE</v>
          </cell>
          <cell r="B15496">
            <v>18665474</v>
          </cell>
          <cell r="C15496">
            <v>44315</v>
          </cell>
        </row>
        <row r="15497">
          <cell r="A15497" t="str">
            <v>BALKRISIND21APR2000PE</v>
          </cell>
          <cell r="B15497">
            <v>18665730</v>
          </cell>
          <cell r="C15497">
            <v>44315</v>
          </cell>
        </row>
        <row r="15498">
          <cell r="A15498" t="str">
            <v>BALKRISIND21APR2020CE</v>
          </cell>
          <cell r="B15498">
            <v>18665986</v>
          </cell>
          <cell r="C15498">
            <v>44315</v>
          </cell>
        </row>
        <row r="15499">
          <cell r="A15499" t="str">
            <v>BALKRISIND21APR2020PE</v>
          </cell>
          <cell r="B15499">
            <v>18666242</v>
          </cell>
          <cell r="C15499">
            <v>44315</v>
          </cell>
        </row>
        <row r="15500">
          <cell r="A15500" t="str">
            <v>BALKRISIND21APR2040CE</v>
          </cell>
          <cell r="B15500">
            <v>18666498</v>
          </cell>
          <cell r="C15500">
            <v>44315</v>
          </cell>
        </row>
        <row r="15501">
          <cell r="A15501" t="str">
            <v>BALKRISIND21APR2040PE</v>
          </cell>
          <cell r="B15501">
            <v>18666754</v>
          </cell>
          <cell r="C15501">
            <v>44315</v>
          </cell>
        </row>
        <row r="15502">
          <cell r="A15502" t="str">
            <v>BALKRISIND21APR2060CE</v>
          </cell>
          <cell r="B15502">
            <v>18667010</v>
          </cell>
          <cell r="C15502">
            <v>44315</v>
          </cell>
        </row>
        <row r="15503">
          <cell r="A15503" t="str">
            <v>BALKRISIND21APR2060PE</v>
          </cell>
          <cell r="B15503">
            <v>18667266</v>
          </cell>
          <cell r="C15503">
            <v>44315</v>
          </cell>
        </row>
        <row r="15504">
          <cell r="A15504" t="str">
            <v>BALKRISIND21APR2080CE</v>
          </cell>
          <cell r="B15504">
            <v>18667522</v>
          </cell>
          <cell r="C15504">
            <v>44315</v>
          </cell>
        </row>
        <row r="15505">
          <cell r="A15505" t="str">
            <v>BALKRISIND21APR2080PE</v>
          </cell>
          <cell r="B15505">
            <v>18667778</v>
          </cell>
          <cell r="C15505">
            <v>44315</v>
          </cell>
        </row>
        <row r="15506">
          <cell r="A15506" t="str">
            <v>BALKRISIND21APR2100CE</v>
          </cell>
          <cell r="B15506">
            <v>18668034</v>
          </cell>
          <cell r="C15506">
            <v>44315</v>
          </cell>
        </row>
        <row r="15507">
          <cell r="A15507" t="str">
            <v>BALKRISIND21APR2100PE</v>
          </cell>
          <cell r="B15507">
            <v>18668290</v>
          </cell>
          <cell r="C15507">
            <v>44315</v>
          </cell>
        </row>
        <row r="15508">
          <cell r="A15508" t="str">
            <v>BALKRISIND21APR2120CE</v>
          </cell>
          <cell r="B15508">
            <v>18668546</v>
          </cell>
          <cell r="C15508">
            <v>44315</v>
          </cell>
        </row>
        <row r="15509">
          <cell r="A15509" t="str">
            <v>BALKRISIND21APR2120PE</v>
          </cell>
          <cell r="B15509">
            <v>18668802</v>
          </cell>
          <cell r="C15509">
            <v>44315</v>
          </cell>
        </row>
        <row r="15510">
          <cell r="A15510" t="str">
            <v>BALKRISIND21APR2140CE</v>
          </cell>
          <cell r="B15510">
            <v>18669058</v>
          </cell>
          <cell r="C15510">
            <v>44315</v>
          </cell>
        </row>
        <row r="15511">
          <cell r="A15511" t="str">
            <v>BALKRISIND21APR2140PE</v>
          </cell>
          <cell r="B15511">
            <v>18669314</v>
          </cell>
          <cell r="C15511">
            <v>44315</v>
          </cell>
        </row>
        <row r="15512">
          <cell r="A15512" t="str">
            <v>BALKRISIND21APR2160CE</v>
          </cell>
          <cell r="B15512">
            <v>18669570</v>
          </cell>
          <cell r="C15512">
            <v>44315</v>
          </cell>
        </row>
        <row r="15513">
          <cell r="A15513" t="str">
            <v>BALKRISIND21APR2160PE</v>
          </cell>
          <cell r="B15513">
            <v>18669826</v>
          </cell>
          <cell r="C15513">
            <v>44315</v>
          </cell>
        </row>
        <row r="15514">
          <cell r="A15514" t="str">
            <v>BALKRISIND21APR2180CE</v>
          </cell>
          <cell r="B15514">
            <v>18671106</v>
          </cell>
          <cell r="C15514">
            <v>44315</v>
          </cell>
        </row>
        <row r="15515">
          <cell r="A15515" t="str">
            <v>BALKRISIND21APR2180PE</v>
          </cell>
          <cell r="B15515">
            <v>18671362</v>
          </cell>
          <cell r="C15515">
            <v>44315</v>
          </cell>
        </row>
        <row r="15516">
          <cell r="A15516" t="str">
            <v>BANDHANBNK21FEB210CE</v>
          </cell>
          <cell r="B15516">
            <v>13023234</v>
          </cell>
          <cell r="C15516">
            <v>44252</v>
          </cell>
        </row>
        <row r="15517">
          <cell r="A15517" t="str">
            <v>BANDHANBNK21FEB210PE</v>
          </cell>
          <cell r="B15517">
            <v>13024514</v>
          </cell>
          <cell r="C15517">
            <v>44252</v>
          </cell>
        </row>
        <row r="15518">
          <cell r="A15518" t="str">
            <v>BANDHANBNK21FEB220CE</v>
          </cell>
          <cell r="B15518">
            <v>13491714</v>
          </cell>
          <cell r="C15518">
            <v>44252</v>
          </cell>
        </row>
        <row r="15519">
          <cell r="A15519" t="str">
            <v>BANDHANBNK21FEB220PE</v>
          </cell>
          <cell r="B15519">
            <v>13491970</v>
          </cell>
          <cell r="C15519">
            <v>44252</v>
          </cell>
        </row>
        <row r="15520">
          <cell r="A15520" t="str">
            <v>BANDHANBNK21FEB230CE</v>
          </cell>
          <cell r="B15520">
            <v>13492226</v>
          </cell>
          <cell r="C15520">
            <v>44252</v>
          </cell>
        </row>
        <row r="15521">
          <cell r="A15521" t="str">
            <v>BANDHANBNK21FEB230PE</v>
          </cell>
          <cell r="B15521">
            <v>13492482</v>
          </cell>
          <cell r="C15521">
            <v>44252</v>
          </cell>
        </row>
        <row r="15522">
          <cell r="A15522" t="str">
            <v>BANDHANBNK21FEB240CE</v>
          </cell>
          <cell r="B15522">
            <v>13492738</v>
          </cell>
          <cell r="C15522">
            <v>44252</v>
          </cell>
        </row>
        <row r="15523">
          <cell r="A15523" t="str">
            <v>BANDHANBNK21FEB240PE</v>
          </cell>
          <cell r="B15523">
            <v>13492994</v>
          </cell>
          <cell r="C15523">
            <v>44252</v>
          </cell>
        </row>
        <row r="15524">
          <cell r="A15524" t="str">
            <v>BANDHANBNK21FEB250CE</v>
          </cell>
          <cell r="B15524">
            <v>19092994</v>
          </cell>
          <cell r="C15524">
            <v>44252</v>
          </cell>
        </row>
        <row r="15525">
          <cell r="A15525" t="str">
            <v>BANDHANBNK21FEB250PE</v>
          </cell>
          <cell r="B15525">
            <v>19093250</v>
          </cell>
          <cell r="C15525">
            <v>44252</v>
          </cell>
        </row>
        <row r="15526">
          <cell r="A15526" t="str">
            <v>BANDHANBNK21FEB260CE</v>
          </cell>
          <cell r="B15526">
            <v>19093506</v>
          </cell>
          <cell r="C15526">
            <v>44252</v>
          </cell>
        </row>
        <row r="15527">
          <cell r="A15527" t="str">
            <v>BANDHANBNK21FEB260PE</v>
          </cell>
          <cell r="B15527">
            <v>19093762</v>
          </cell>
          <cell r="C15527">
            <v>44252</v>
          </cell>
        </row>
        <row r="15528">
          <cell r="A15528" t="str">
            <v>BANDHANBNK21FEB270CE</v>
          </cell>
          <cell r="B15528">
            <v>19094018</v>
          </cell>
          <cell r="C15528">
            <v>44252</v>
          </cell>
        </row>
        <row r="15529">
          <cell r="A15529" t="str">
            <v>BANDHANBNK21FEB270PE</v>
          </cell>
          <cell r="B15529">
            <v>19094274</v>
          </cell>
          <cell r="C15529">
            <v>44252</v>
          </cell>
        </row>
        <row r="15530">
          <cell r="A15530" t="str">
            <v>BANDHANBNK21FEB280CE</v>
          </cell>
          <cell r="B15530">
            <v>19094530</v>
          </cell>
          <cell r="C15530">
            <v>44252</v>
          </cell>
        </row>
        <row r="15531">
          <cell r="A15531" t="str">
            <v>BANDHANBNK21FEB280PE</v>
          </cell>
          <cell r="B15531">
            <v>19094786</v>
          </cell>
          <cell r="C15531">
            <v>44252</v>
          </cell>
        </row>
        <row r="15532">
          <cell r="A15532" t="str">
            <v>BANDHANBNK21FEB290CE</v>
          </cell>
          <cell r="B15532">
            <v>19095042</v>
          </cell>
          <cell r="C15532">
            <v>44252</v>
          </cell>
        </row>
        <row r="15533">
          <cell r="A15533" t="str">
            <v>BANDHANBNK21FEB290PE</v>
          </cell>
          <cell r="B15533">
            <v>19095298</v>
          </cell>
          <cell r="C15533">
            <v>44252</v>
          </cell>
        </row>
        <row r="15534">
          <cell r="A15534" t="str">
            <v>BANDHANBNK21FEB300CE</v>
          </cell>
          <cell r="B15534">
            <v>19095554</v>
          </cell>
          <cell r="C15534">
            <v>44252</v>
          </cell>
        </row>
        <row r="15535">
          <cell r="A15535" t="str">
            <v>BANDHANBNK21FEB300PE</v>
          </cell>
          <cell r="B15535">
            <v>19095810</v>
          </cell>
          <cell r="C15535">
            <v>44252</v>
          </cell>
        </row>
        <row r="15536">
          <cell r="A15536" t="str">
            <v>BANDHANBNK21FEB310CE</v>
          </cell>
          <cell r="B15536">
            <v>19096066</v>
          </cell>
          <cell r="C15536">
            <v>44252</v>
          </cell>
        </row>
        <row r="15537">
          <cell r="A15537" t="str">
            <v>BANDHANBNK21FEB310PE</v>
          </cell>
          <cell r="B15537">
            <v>19096322</v>
          </cell>
          <cell r="C15537">
            <v>44252</v>
          </cell>
        </row>
        <row r="15538">
          <cell r="A15538" t="str">
            <v>BANDHANBNK21FEB320CE</v>
          </cell>
          <cell r="B15538">
            <v>19096578</v>
          </cell>
          <cell r="C15538">
            <v>44252</v>
          </cell>
        </row>
        <row r="15539">
          <cell r="A15539" t="str">
            <v>BANDHANBNK21FEB320PE</v>
          </cell>
          <cell r="B15539">
            <v>19096834</v>
          </cell>
          <cell r="C15539">
            <v>44252</v>
          </cell>
        </row>
        <row r="15540">
          <cell r="A15540" t="str">
            <v>BANDHANBNK21FEB330CE</v>
          </cell>
          <cell r="B15540">
            <v>19097090</v>
          </cell>
          <cell r="C15540">
            <v>44252</v>
          </cell>
        </row>
        <row r="15541">
          <cell r="A15541" t="str">
            <v>BANDHANBNK21FEB330PE</v>
          </cell>
          <cell r="B15541">
            <v>19097346</v>
          </cell>
          <cell r="C15541">
            <v>44252</v>
          </cell>
        </row>
        <row r="15542">
          <cell r="A15542" t="str">
            <v>BANDHANBNK21FEB340CE</v>
          </cell>
          <cell r="B15542">
            <v>19097602</v>
          </cell>
          <cell r="C15542">
            <v>44252</v>
          </cell>
        </row>
        <row r="15543">
          <cell r="A15543" t="str">
            <v>BANDHANBNK21FEB340PE</v>
          </cell>
          <cell r="B15543">
            <v>19097858</v>
          </cell>
          <cell r="C15543">
            <v>44252</v>
          </cell>
        </row>
        <row r="15544">
          <cell r="A15544" t="str">
            <v>BANDHANBNK21FEB350CE</v>
          </cell>
          <cell r="B15544">
            <v>19098882</v>
          </cell>
          <cell r="C15544">
            <v>44252</v>
          </cell>
        </row>
        <row r="15545">
          <cell r="A15545" t="str">
            <v>BANDHANBNK21FEB350PE</v>
          </cell>
          <cell r="B15545">
            <v>19131138</v>
          </cell>
          <cell r="C15545">
            <v>44252</v>
          </cell>
        </row>
        <row r="15546">
          <cell r="A15546" t="str">
            <v>BANDHANBNK21FEB360CE</v>
          </cell>
          <cell r="B15546">
            <v>19131394</v>
          </cell>
          <cell r="C15546">
            <v>44252</v>
          </cell>
        </row>
        <row r="15547">
          <cell r="A15547" t="str">
            <v>BANDHANBNK21FEB360PE</v>
          </cell>
          <cell r="B15547">
            <v>19131650</v>
          </cell>
          <cell r="C15547">
            <v>44252</v>
          </cell>
        </row>
        <row r="15548">
          <cell r="A15548" t="str">
            <v>BANDHANBNK21FEB370CE</v>
          </cell>
          <cell r="B15548">
            <v>19131906</v>
          </cell>
          <cell r="C15548">
            <v>44252</v>
          </cell>
        </row>
        <row r="15549">
          <cell r="A15549" t="str">
            <v>BANDHANBNK21FEB370PE</v>
          </cell>
          <cell r="B15549">
            <v>19132162</v>
          </cell>
          <cell r="C15549">
            <v>44252</v>
          </cell>
        </row>
        <row r="15550">
          <cell r="A15550" t="str">
            <v>BANDHANBNK21FEB380CE</v>
          </cell>
          <cell r="B15550">
            <v>19132418</v>
          </cell>
          <cell r="C15550">
            <v>44252</v>
          </cell>
        </row>
        <row r="15551">
          <cell r="A15551" t="str">
            <v>BANDHANBNK21FEB380PE</v>
          </cell>
          <cell r="B15551">
            <v>19132674</v>
          </cell>
          <cell r="C15551">
            <v>44252</v>
          </cell>
        </row>
        <row r="15552">
          <cell r="A15552" t="str">
            <v>BANDHANBNK21FEB390CE</v>
          </cell>
          <cell r="B15552">
            <v>19132930</v>
          </cell>
          <cell r="C15552">
            <v>44252</v>
          </cell>
        </row>
        <row r="15553">
          <cell r="A15553" t="str">
            <v>BANDHANBNK21FEB390PE</v>
          </cell>
          <cell r="B15553">
            <v>19133186</v>
          </cell>
          <cell r="C15553">
            <v>44252</v>
          </cell>
        </row>
        <row r="15554">
          <cell r="A15554" t="str">
            <v>BANDHANBNK21FEB400CE</v>
          </cell>
          <cell r="B15554">
            <v>19133442</v>
          </cell>
          <cell r="C15554">
            <v>44252</v>
          </cell>
        </row>
        <row r="15555">
          <cell r="A15555" t="str">
            <v>BANDHANBNK21FEB400PE</v>
          </cell>
          <cell r="B15555">
            <v>19133698</v>
          </cell>
          <cell r="C15555">
            <v>44252</v>
          </cell>
        </row>
        <row r="15556">
          <cell r="A15556" t="str">
            <v>BANDHANBNK21FEB410CE</v>
          </cell>
          <cell r="B15556">
            <v>19133954</v>
          </cell>
          <cell r="C15556">
            <v>44252</v>
          </cell>
        </row>
        <row r="15557">
          <cell r="A15557" t="str">
            <v>BANDHANBNK21FEB410PE</v>
          </cell>
          <cell r="B15557">
            <v>19134210</v>
          </cell>
          <cell r="C15557">
            <v>44252</v>
          </cell>
        </row>
        <row r="15558">
          <cell r="A15558" t="str">
            <v>BANDHANBNK21FEB420CE</v>
          </cell>
          <cell r="B15558">
            <v>19134466</v>
          </cell>
          <cell r="C15558">
            <v>44252</v>
          </cell>
        </row>
        <row r="15559">
          <cell r="A15559" t="str">
            <v>BANDHANBNK21FEB420PE</v>
          </cell>
          <cell r="B15559">
            <v>19134722</v>
          </cell>
          <cell r="C15559">
            <v>44252</v>
          </cell>
        </row>
        <row r="15560">
          <cell r="A15560" t="str">
            <v>BANDHANBNK21FEB430CE</v>
          </cell>
          <cell r="B15560">
            <v>19134978</v>
          </cell>
          <cell r="C15560">
            <v>44252</v>
          </cell>
        </row>
        <row r="15561">
          <cell r="A15561" t="str">
            <v>BANDHANBNK21FEB430PE</v>
          </cell>
          <cell r="B15561">
            <v>19135234</v>
          </cell>
          <cell r="C15561">
            <v>44252</v>
          </cell>
        </row>
        <row r="15562">
          <cell r="A15562" t="str">
            <v>BANDHANBNK21FEB440CE</v>
          </cell>
          <cell r="B15562">
            <v>19135490</v>
          </cell>
          <cell r="C15562">
            <v>44252</v>
          </cell>
        </row>
        <row r="15563">
          <cell r="A15563" t="str">
            <v>BANDHANBNK21FEB440PE</v>
          </cell>
          <cell r="B15563">
            <v>19135746</v>
          </cell>
          <cell r="C15563">
            <v>44252</v>
          </cell>
        </row>
        <row r="15564">
          <cell r="A15564" t="str">
            <v>BANDHANBNK21FEB450CE</v>
          </cell>
          <cell r="B15564">
            <v>19136002</v>
          </cell>
          <cell r="C15564">
            <v>44252</v>
          </cell>
        </row>
        <row r="15565">
          <cell r="A15565" t="str">
            <v>BANDHANBNK21FEB450PE</v>
          </cell>
          <cell r="B15565">
            <v>19136258</v>
          </cell>
          <cell r="C15565">
            <v>44252</v>
          </cell>
        </row>
        <row r="15566">
          <cell r="A15566" t="str">
            <v>BANDHANBNK21FEB460CE</v>
          </cell>
          <cell r="B15566">
            <v>19136514</v>
          </cell>
          <cell r="C15566">
            <v>44252</v>
          </cell>
        </row>
        <row r="15567">
          <cell r="A15567" t="str">
            <v>BANDHANBNK21FEB460PE</v>
          </cell>
          <cell r="B15567">
            <v>19136770</v>
          </cell>
          <cell r="C15567">
            <v>44252</v>
          </cell>
        </row>
        <row r="15568">
          <cell r="A15568" t="str">
            <v>BANDHANBNK21FEB470CE</v>
          </cell>
          <cell r="B15568">
            <v>19137026</v>
          </cell>
          <cell r="C15568">
            <v>44252</v>
          </cell>
        </row>
        <row r="15569">
          <cell r="A15569" t="str">
            <v>BANDHANBNK21FEB470PE</v>
          </cell>
          <cell r="B15569">
            <v>19137282</v>
          </cell>
          <cell r="C15569">
            <v>44252</v>
          </cell>
        </row>
        <row r="15570">
          <cell r="A15570" t="str">
            <v>BANDHANBNK21FEB480CE</v>
          </cell>
          <cell r="B15570">
            <v>19137538</v>
          </cell>
          <cell r="C15570">
            <v>44252</v>
          </cell>
        </row>
        <row r="15571">
          <cell r="A15571" t="str">
            <v>BANDHANBNK21FEB480PE</v>
          </cell>
          <cell r="B15571">
            <v>19162370</v>
          </cell>
          <cell r="C15571">
            <v>44252</v>
          </cell>
        </row>
        <row r="15572">
          <cell r="A15572" t="str">
            <v>BANDHANBNK21FEB490CE</v>
          </cell>
          <cell r="B15572">
            <v>19162626</v>
          </cell>
          <cell r="C15572">
            <v>44252</v>
          </cell>
        </row>
        <row r="15573">
          <cell r="A15573" t="str">
            <v>BANDHANBNK21FEB490PE</v>
          </cell>
          <cell r="B15573">
            <v>19162882</v>
          </cell>
          <cell r="C15573">
            <v>44252</v>
          </cell>
        </row>
        <row r="15574">
          <cell r="A15574" t="str">
            <v>BANDHANBNK21FEB500CE</v>
          </cell>
          <cell r="B15574">
            <v>9590530</v>
          </cell>
          <cell r="C15574">
            <v>44252</v>
          </cell>
        </row>
        <row r="15575">
          <cell r="A15575" t="str">
            <v>BANDHANBNK21FEB500PE</v>
          </cell>
          <cell r="B15575">
            <v>9590786</v>
          </cell>
          <cell r="C15575">
            <v>44252</v>
          </cell>
        </row>
        <row r="15576">
          <cell r="A15576" t="str">
            <v>BANDHANBNK21FEB510CE</v>
          </cell>
          <cell r="B15576">
            <v>10186498</v>
          </cell>
          <cell r="C15576">
            <v>44252</v>
          </cell>
        </row>
        <row r="15577">
          <cell r="A15577" t="str">
            <v>BANDHANBNK21FEB510PE</v>
          </cell>
          <cell r="B15577">
            <v>10187778</v>
          </cell>
          <cell r="C15577">
            <v>44252</v>
          </cell>
        </row>
        <row r="15578">
          <cell r="A15578" t="str">
            <v>BANDHANBNK21MAR210CE</v>
          </cell>
          <cell r="B15578">
            <v>13026306</v>
          </cell>
          <cell r="C15578">
            <v>44280</v>
          </cell>
        </row>
        <row r="15579">
          <cell r="A15579" t="str">
            <v>BANDHANBNK21MAR210PE</v>
          </cell>
          <cell r="B15579">
            <v>13026562</v>
          </cell>
          <cell r="C15579">
            <v>44280</v>
          </cell>
        </row>
        <row r="15580">
          <cell r="A15580" t="str">
            <v>BANDHANBNK21MAR220CE</v>
          </cell>
          <cell r="B15580">
            <v>13496322</v>
          </cell>
          <cell r="C15580">
            <v>44280</v>
          </cell>
        </row>
        <row r="15581">
          <cell r="A15581" t="str">
            <v>BANDHANBNK21MAR220PE</v>
          </cell>
          <cell r="B15581">
            <v>13496578</v>
          </cell>
          <cell r="C15581">
            <v>44280</v>
          </cell>
        </row>
        <row r="15582">
          <cell r="A15582" t="str">
            <v>BANDHANBNK21MAR230CE</v>
          </cell>
          <cell r="B15582">
            <v>13496834</v>
          </cell>
          <cell r="C15582">
            <v>44280</v>
          </cell>
        </row>
        <row r="15583">
          <cell r="A15583" t="str">
            <v>BANDHANBNK21MAR230PE</v>
          </cell>
          <cell r="B15583">
            <v>13497090</v>
          </cell>
          <cell r="C15583">
            <v>44280</v>
          </cell>
        </row>
        <row r="15584">
          <cell r="A15584" t="str">
            <v>BANDHANBNK21MAR240CE</v>
          </cell>
          <cell r="B15584">
            <v>13498882</v>
          </cell>
          <cell r="C15584">
            <v>44280</v>
          </cell>
        </row>
        <row r="15585">
          <cell r="A15585" t="str">
            <v>BANDHANBNK21MAR240PE</v>
          </cell>
          <cell r="B15585">
            <v>13499138</v>
          </cell>
          <cell r="C15585">
            <v>44280</v>
          </cell>
        </row>
        <row r="15586">
          <cell r="A15586" t="str">
            <v>BANDHANBNK21MAR250CE</v>
          </cell>
          <cell r="B15586">
            <v>13499394</v>
          </cell>
          <cell r="C15586">
            <v>44280</v>
          </cell>
        </row>
        <row r="15587">
          <cell r="A15587" t="str">
            <v>BANDHANBNK21MAR250PE</v>
          </cell>
          <cell r="B15587">
            <v>13499650</v>
          </cell>
          <cell r="C15587">
            <v>44280</v>
          </cell>
        </row>
        <row r="15588">
          <cell r="A15588" t="str">
            <v>BANDHANBNK21MAR260CE</v>
          </cell>
          <cell r="B15588">
            <v>13500418</v>
          </cell>
          <cell r="C15588">
            <v>44280</v>
          </cell>
        </row>
        <row r="15589">
          <cell r="A15589" t="str">
            <v>BANDHANBNK21MAR260PE</v>
          </cell>
          <cell r="B15589">
            <v>13500674</v>
          </cell>
          <cell r="C15589">
            <v>44280</v>
          </cell>
        </row>
        <row r="15590">
          <cell r="A15590" t="str">
            <v>BANDHANBNK21MAR270CE</v>
          </cell>
          <cell r="B15590">
            <v>13500930</v>
          </cell>
          <cell r="C15590">
            <v>44280</v>
          </cell>
        </row>
        <row r="15591">
          <cell r="A15591" t="str">
            <v>BANDHANBNK21MAR270PE</v>
          </cell>
          <cell r="B15591">
            <v>13501186</v>
          </cell>
          <cell r="C15591">
            <v>44280</v>
          </cell>
        </row>
        <row r="15592">
          <cell r="A15592" t="str">
            <v>BANDHANBNK21MAR280CE</v>
          </cell>
          <cell r="B15592">
            <v>13501442</v>
          </cell>
          <cell r="C15592">
            <v>44280</v>
          </cell>
        </row>
        <row r="15593">
          <cell r="A15593" t="str">
            <v>BANDHANBNK21MAR280PE</v>
          </cell>
          <cell r="B15593">
            <v>13501698</v>
          </cell>
          <cell r="C15593">
            <v>44280</v>
          </cell>
        </row>
        <row r="15594">
          <cell r="A15594" t="str">
            <v>BANDHANBNK21MAR290CE</v>
          </cell>
          <cell r="B15594">
            <v>13501954</v>
          </cell>
          <cell r="C15594">
            <v>44280</v>
          </cell>
        </row>
        <row r="15595">
          <cell r="A15595" t="str">
            <v>BANDHANBNK21MAR290PE</v>
          </cell>
          <cell r="B15595">
            <v>13502210</v>
          </cell>
          <cell r="C15595">
            <v>44280</v>
          </cell>
        </row>
        <row r="15596">
          <cell r="A15596" t="str">
            <v>BANDHANBNK21MAR300CE</v>
          </cell>
          <cell r="B15596">
            <v>13502978</v>
          </cell>
          <cell r="C15596">
            <v>44280</v>
          </cell>
        </row>
        <row r="15597">
          <cell r="A15597" t="str">
            <v>BANDHANBNK21MAR300PE</v>
          </cell>
          <cell r="B15597">
            <v>13503234</v>
          </cell>
          <cell r="C15597">
            <v>44280</v>
          </cell>
        </row>
        <row r="15598">
          <cell r="A15598" t="str">
            <v>BANDHANBNK21MAR310CE</v>
          </cell>
          <cell r="B15598">
            <v>13503490</v>
          </cell>
          <cell r="C15598">
            <v>44280</v>
          </cell>
        </row>
        <row r="15599">
          <cell r="A15599" t="str">
            <v>BANDHANBNK21MAR310PE</v>
          </cell>
          <cell r="B15599">
            <v>13503746</v>
          </cell>
          <cell r="C15599">
            <v>44280</v>
          </cell>
        </row>
        <row r="15600">
          <cell r="A15600" t="str">
            <v>BANDHANBNK21MAR320CE</v>
          </cell>
          <cell r="B15600">
            <v>13504002</v>
          </cell>
          <cell r="C15600">
            <v>44280</v>
          </cell>
        </row>
        <row r="15601">
          <cell r="A15601" t="str">
            <v>BANDHANBNK21MAR320PE</v>
          </cell>
          <cell r="B15601">
            <v>13504258</v>
          </cell>
          <cell r="C15601">
            <v>44280</v>
          </cell>
        </row>
        <row r="15602">
          <cell r="A15602" t="str">
            <v>BANDHANBNK21MAR330CE</v>
          </cell>
          <cell r="B15602">
            <v>13504514</v>
          </cell>
          <cell r="C15602">
            <v>44280</v>
          </cell>
        </row>
        <row r="15603">
          <cell r="A15603" t="str">
            <v>BANDHANBNK21MAR330PE</v>
          </cell>
          <cell r="B15603">
            <v>13504770</v>
          </cell>
          <cell r="C15603">
            <v>44280</v>
          </cell>
        </row>
        <row r="15604">
          <cell r="A15604" t="str">
            <v>BANDHANBNK21MAR340CE</v>
          </cell>
          <cell r="B15604">
            <v>13505026</v>
          </cell>
          <cell r="C15604">
            <v>44280</v>
          </cell>
        </row>
        <row r="15605">
          <cell r="A15605" t="str">
            <v>BANDHANBNK21MAR340PE</v>
          </cell>
          <cell r="B15605">
            <v>13505282</v>
          </cell>
          <cell r="C15605">
            <v>44280</v>
          </cell>
        </row>
        <row r="15606">
          <cell r="A15606" t="str">
            <v>BANDHANBNK21MAR350CE</v>
          </cell>
          <cell r="B15606">
            <v>13505538</v>
          </cell>
          <cell r="C15606">
            <v>44280</v>
          </cell>
        </row>
        <row r="15607">
          <cell r="A15607" t="str">
            <v>BANDHANBNK21MAR350PE</v>
          </cell>
          <cell r="B15607">
            <v>13505794</v>
          </cell>
          <cell r="C15607">
            <v>44280</v>
          </cell>
        </row>
        <row r="15608">
          <cell r="A15608" t="str">
            <v>BANDHANBNK21MAR360CE</v>
          </cell>
          <cell r="B15608">
            <v>13506050</v>
          </cell>
          <cell r="C15608">
            <v>44280</v>
          </cell>
        </row>
        <row r="15609">
          <cell r="A15609" t="str">
            <v>BANDHANBNK21MAR360PE</v>
          </cell>
          <cell r="B15609">
            <v>13506306</v>
          </cell>
          <cell r="C15609">
            <v>44280</v>
          </cell>
        </row>
        <row r="15610">
          <cell r="A15610" t="str">
            <v>BANDHANBNK21MAR370CE</v>
          </cell>
          <cell r="B15610">
            <v>13506562</v>
          </cell>
          <cell r="C15610">
            <v>44280</v>
          </cell>
        </row>
        <row r="15611">
          <cell r="A15611" t="str">
            <v>BANDHANBNK21MAR370PE</v>
          </cell>
          <cell r="B15611">
            <v>13506818</v>
          </cell>
          <cell r="C15611">
            <v>44280</v>
          </cell>
        </row>
        <row r="15612">
          <cell r="A15612" t="str">
            <v>BANDHANBNK21MAR380CE</v>
          </cell>
          <cell r="B15612">
            <v>13507074</v>
          </cell>
          <cell r="C15612">
            <v>44280</v>
          </cell>
        </row>
        <row r="15613">
          <cell r="A15613" t="str">
            <v>BANDHANBNK21MAR380PE</v>
          </cell>
          <cell r="B15613">
            <v>13507330</v>
          </cell>
          <cell r="C15613">
            <v>44280</v>
          </cell>
        </row>
        <row r="15614">
          <cell r="A15614" t="str">
            <v>BANDHANBNK21MAR390CE</v>
          </cell>
          <cell r="B15614">
            <v>13507586</v>
          </cell>
          <cell r="C15614">
            <v>44280</v>
          </cell>
        </row>
        <row r="15615">
          <cell r="A15615" t="str">
            <v>BANDHANBNK21MAR390PE</v>
          </cell>
          <cell r="B15615">
            <v>13507842</v>
          </cell>
          <cell r="C15615">
            <v>44280</v>
          </cell>
        </row>
        <row r="15616">
          <cell r="A15616" t="str">
            <v>BANDHANBNK21MAR400CE</v>
          </cell>
          <cell r="B15616">
            <v>13508098</v>
          </cell>
          <cell r="C15616">
            <v>44280</v>
          </cell>
        </row>
        <row r="15617">
          <cell r="A15617" t="str">
            <v>BANDHANBNK21MAR400PE</v>
          </cell>
          <cell r="B15617">
            <v>13508354</v>
          </cell>
          <cell r="C15617">
            <v>44280</v>
          </cell>
        </row>
        <row r="15618">
          <cell r="A15618" t="str">
            <v>BANDHANBNK21MAR410CE</v>
          </cell>
          <cell r="B15618">
            <v>13508610</v>
          </cell>
          <cell r="C15618">
            <v>44280</v>
          </cell>
        </row>
        <row r="15619">
          <cell r="A15619" t="str">
            <v>BANDHANBNK21MAR410PE</v>
          </cell>
          <cell r="B15619">
            <v>13508866</v>
          </cell>
          <cell r="C15619">
            <v>44280</v>
          </cell>
        </row>
        <row r="15620">
          <cell r="A15620" t="str">
            <v>BANDHANBNK21MAR420CE</v>
          </cell>
          <cell r="B15620">
            <v>13509122</v>
          </cell>
          <cell r="C15620">
            <v>44280</v>
          </cell>
        </row>
        <row r="15621">
          <cell r="A15621" t="str">
            <v>BANDHANBNK21MAR420PE</v>
          </cell>
          <cell r="B15621">
            <v>13509378</v>
          </cell>
          <cell r="C15621">
            <v>44280</v>
          </cell>
        </row>
        <row r="15622">
          <cell r="A15622" t="str">
            <v>BANDHANBNK21MAR430CE</v>
          </cell>
          <cell r="B15622">
            <v>13509634</v>
          </cell>
          <cell r="C15622">
            <v>44280</v>
          </cell>
        </row>
        <row r="15623">
          <cell r="A15623" t="str">
            <v>BANDHANBNK21MAR430PE</v>
          </cell>
          <cell r="B15623">
            <v>13509890</v>
          </cell>
          <cell r="C15623">
            <v>44280</v>
          </cell>
        </row>
        <row r="15624">
          <cell r="A15624" t="str">
            <v>BANDHANBNK21MAR440CE</v>
          </cell>
          <cell r="B15624">
            <v>13510146</v>
          </cell>
          <cell r="C15624">
            <v>44280</v>
          </cell>
        </row>
        <row r="15625">
          <cell r="A15625" t="str">
            <v>BANDHANBNK21MAR440PE</v>
          </cell>
          <cell r="B15625">
            <v>13510402</v>
          </cell>
          <cell r="C15625">
            <v>44280</v>
          </cell>
        </row>
        <row r="15626">
          <cell r="A15626" t="str">
            <v>BANDHANBNK21MAR450CE</v>
          </cell>
          <cell r="B15626">
            <v>13510658</v>
          </cell>
          <cell r="C15626">
            <v>44280</v>
          </cell>
        </row>
        <row r="15627">
          <cell r="A15627" t="str">
            <v>BANDHANBNK21MAR450PE</v>
          </cell>
          <cell r="B15627">
            <v>13510914</v>
          </cell>
          <cell r="C15627">
            <v>44280</v>
          </cell>
        </row>
        <row r="15628">
          <cell r="A15628" t="str">
            <v>BANDHANBNK21MAR460CE</v>
          </cell>
          <cell r="B15628">
            <v>13511170</v>
          </cell>
          <cell r="C15628">
            <v>44280</v>
          </cell>
        </row>
        <row r="15629">
          <cell r="A15629" t="str">
            <v>BANDHANBNK21MAR460PE</v>
          </cell>
          <cell r="B15629">
            <v>13511426</v>
          </cell>
          <cell r="C15629">
            <v>44280</v>
          </cell>
        </row>
        <row r="15630">
          <cell r="A15630" t="str">
            <v>BANDHANBNK21MAR470CE</v>
          </cell>
          <cell r="B15630">
            <v>13511682</v>
          </cell>
          <cell r="C15630">
            <v>44280</v>
          </cell>
        </row>
        <row r="15631">
          <cell r="A15631" t="str">
            <v>BANDHANBNK21MAR470PE</v>
          </cell>
          <cell r="B15631">
            <v>13511938</v>
          </cell>
          <cell r="C15631">
            <v>44280</v>
          </cell>
        </row>
        <row r="15632">
          <cell r="A15632" t="str">
            <v>BANDHANBNK21MAR480CE</v>
          </cell>
          <cell r="B15632">
            <v>13512194</v>
          </cell>
          <cell r="C15632">
            <v>44280</v>
          </cell>
        </row>
        <row r="15633">
          <cell r="A15633" t="str">
            <v>BANDHANBNK21MAR480PE</v>
          </cell>
          <cell r="B15633">
            <v>13512450</v>
          </cell>
          <cell r="C15633">
            <v>44280</v>
          </cell>
        </row>
        <row r="15634">
          <cell r="A15634" t="str">
            <v>BANDHANBNK21MAR490CE</v>
          </cell>
          <cell r="B15634">
            <v>13512706</v>
          </cell>
          <cell r="C15634">
            <v>44280</v>
          </cell>
        </row>
        <row r="15635">
          <cell r="A15635" t="str">
            <v>BANDHANBNK21MAR490PE</v>
          </cell>
          <cell r="B15635">
            <v>13513986</v>
          </cell>
          <cell r="C15635">
            <v>44280</v>
          </cell>
        </row>
        <row r="15636">
          <cell r="A15636" t="str">
            <v>BANDHANBNK21MAR500CE</v>
          </cell>
          <cell r="B15636">
            <v>13514242</v>
          </cell>
          <cell r="C15636">
            <v>44280</v>
          </cell>
        </row>
        <row r="15637">
          <cell r="A15637" t="str">
            <v>BANDHANBNK21MAR500PE</v>
          </cell>
          <cell r="B15637">
            <v>13514498</v>
          </cell>
          <cell r="C15637">
            <v>44280</v>
          </cell>
        </row>
        <row r="15638">
          <cell r="A15638" t="str">
            <v>BANDHANBNK21MAR510CE</v>
          </cell>
          <cell r="B15638">
            <v>13514754</v>
          </cell>
          <cell r="C15638">
            <v>44280</v>
          </cell>
        </row>
        <row r="15639">
          <cell r="A15639" t="str">
            <v>BANDHANBNK21MAR510PE</v>
          </cell>
          <cell r="B15639">
            <v>13515010</v>
          </cell>
          <cell r="C15639">
            <v>44280</v>
          </cell>
        </row>
        <row r="15640">
          <cell r="A15640" t="str">
            <v>BANDHANBNK21APR210CE</v>
          </cell>
          <cell r="B15640">
            <v>18687234</v>
          </cell>
          <cell r="C15640">
            <v>44315</v>
          </cell>
        </row>
        <row r="15641">
          <cell r="A15641" t="str">
            <v>BANDHANBNK21APR210PE</v>
          </cell>
          <cell r="B15641">
            <v>18687490</v>
          </cell>
          <cell r="C15641">
            <v>44315</v>
          </cell>
        </row>
        <row r="15642">
          <cell r="A15642" t="str">
            <v>BANDHANBNK21APR220CE</v>
          </cell>
          <cell r="B15642">
            <v>18687746</v>
          </cell>
          <cell r="C15642">
            <v>44315</v>
          </cell>
        </row>
        <row r="15643">
          <cell r="A15643" t="str">
            <v>BANDHANBNK21APR220PE</v>
          </cell>
          <cell r="B15643">
            <v>18688002</v>
          </cell>
          <cell r="C15643">
            <v>44315</v>
          </cell>
        </row>
        <row r="15644">
          <cell r="A15644" t="str">
            <v>BANDHANBNK21APR230CE</v>
          </cell>
          <cell r="B15644">
            <v>18688258</v>
          </cell>
          <cell r="C15644">
            <v>44315</v>
          </cell>
        </row>
        <row r="15645">
          <cell r="A15645" t="str">
            <v>BANDHANBNK21APR230PE</v>
          </cell>
          <cell r="B15645">
            <v>18688514</v>
          </cell>
          <cell r="C15645">
            <v>44315</v>
          </cell>
        </row>
        <row r="15646">
          <cell r="A15646" t="str">
            <v>BANDHANBNK21APR240CE</v>
          </cell>
          <cell r="B15646">
            <v>18688770</v>
          </cell>
          <cell r="C15646">
            <v>44315</v>
          </cell>
        </row>
        <row r="15647">
          <cell r="A15647" t="str">
            <v>BANDHANBNK21APR240PE</v>
          </cell>
          <cell r="B15647">
            <v>18689026</v>
          </cell>
          <cell r="C15647">
            <v>44315</v>
          </cell>
        </row>
        <row r="15648">
          <cell r="A15648" t="str">
            <v>BANDHANBNK21APR250CE</v>
          </cell>
          <cell r="B15648">
            <v>18689282</v>
          </cell>
          <cell r="C15648">
            <v>44315</v>
          </cell>
        </row>
        <row r="15649">
          <cell r="A15649" t="str">
            <v>BANDHANBNK21APR250PE</v>
          </cell>
          <cell r="B15649">
            <v>18689538</v>
          </cell>
          <cell r="C15649">
            <v>44315</v>
          </cell>
        </row>
        <row r="15650">
          <cell r="A15650" t="str">
            <v>BANDHANBNK21APR260CE</v>
          </cell>
          <cell r="B15650">
            <v>18689794</v>
          </cell>
          <cell r="C15650">
            <v>44315</v>
          </cell>
        </row>
        <row r="15651">
          <cell r="A15651" t="str">
            <v>BANDHANBNK21APR260PE</v>
          </cell>
          <cell r="B15651">
            <v>18690050</v>
          </cell>
          <cell r="C15651">
            <v>44315</v>
          </cell>
        </row>
        <row r="15652">
          <cell r="A15652" t="str">
            <v>BANDHANBNK21APR270CE</v>
          </cell>
          <cell r="B15652">
            <v>18690306</v>
          </cell>
          <cell r="C15652">
            <v>44315</v>
          </cell>
        </row>
        <row r="15653">
          <cell r="A15653" t="str">
            <v>BANDHANBNK21APR270PE</v>
          </cell>
          <cell r="B15653">
            <v>18690562</v>
          </cell>
          <cell r="C15653">
            <v>44315</v>
          </cell>
        </row>
        <row r="15654">
          <cell r="A15654" t="str">
            <v>BANDHANBNK21APR280CE</v>
          </cell>
          <cell r="B15654">
            <v>18690818</v>
          </cell>
          <cell r="C15654">
            <v>44315</v>
          </cell>
        </row>
        <row r="15655">
          <cell r="A15655" t="str">
            <v>BANDHANBNK21APR280PE</v>
          </cell>
          <cell r="B15655">
            <v>18691074</v>
          </cell>
          <cell r="C15655">
            <v>44315</v>
          </cell>
        </row>
        <row r="15656">
          <cell r="A15656" t="str">
            <v>BANDHANBNK21APR290CE</v>
          </cell>
          <cell r="B15656">
            <v>18691330</v>
          </cell>
          <cell r="C15656">
            <v>44315</v>
          </cell>
        </row>
        <row r="15657">
          <cell r="A15657" t="str">
            <v>BANDHANBNK21APR290PE</v>
          </cell>
          <cell r="B15657">
            <v>18691586</v>
          </cell>
          <cell r="C15657">
            <v>44315</v>
          </cell>
        </row>
        <row r="15658">
          <cell r="A15658" t="str">
            <v>BANDHANBNK21APR300CE</v>
          </cell>
          <cell r="B15658">
            <v>18691842</v>
          </cell>
          <cell r="C15658">
            <v>44315</v>
          </cell>
        </row>
        <row r="15659">
          <cell r="A15659" t="str">
            <v>BANDHANBNK21APR300PE</v>
          </cell>
          <cell r="B15659">
            <v>18692098</v>
          </cell>
          <cell r="C15659">
            <v>44315</v>
          </cell>
        </row>
        <row r="15660">
          <cell r="A15660" t="str">
            <v>BANDHANBNK21APR310CE</v>
          </cell>
          <cell r="B15660">
            <v>18692354</v>
          </cell>
          <cell r="C15660">
            <v>44315</v>
          </cell>
        </row>
        <row r="15661">
          <cell r="A15661" t="str">
            <v>BANDHANBNK21APR310PE</v>
          </cell>
          <cell r="B15661">
            <v>18692610</v>
          </cell>
          <cell r="C15661">
            <v>44315</v>
          </cell>
        </row>
        <row r="15662">
          <cell r="A15662" t="str">
            <v>BANDHANBNK21APR320CE</v>
          </cell>
          <cell r="B15662">
            <v>18692866</v>
          </cell>
          <cell r="C15662">
            <v>44315</v>
          </cell>
        </row>
        <row r="15663">
          <cell r="A15663" t="str">
            <v>BANDHANBNK21APR320PE</v>
          </cell>
          <cell r="B15663">
            <v>18693122</v>
          </cell>
          <cell r="C15663">
            <v>44315</v>
          </cell>
        </row>
        <row r="15664">
          <cell r="A15664" t="str">
            <v>BANDHANBNK21APR330CE</v>
          </cell>
          <cell r="B15664">
            <v>18693378</v>
          </cell>
          <cell r="C15664">
            <v>44315</v>
          </cell>
        </row>
        <row r="15665">
          <cell r="A15665" t="str">
            <v>BANDHANBNK21APR330PE</v>
          </cell>
          <cell r="B15665">
            <v>18693634</v>
          </cell>
          <cell r="C15665">
            <v>44315</v>
          </cell>
        </row>
        <row r="15666">
          <cell r="A15666" t="str">
            <v>BANDHANBNK21APR340CE</v>
          </cell>
          <cell r="B15666">
            <v>18693890</v>
          </cell>
          <cell r="C15666">
            <v>44315</v>
          </cell>
        </row>
        <row r="15667">
          <cell r="A15667" t="str">
            <v>BANDHANBNK21APR340PE</v>
          </cell>
          <cell r="B15667">
            <v>18694146</v>
          </cell>
          <cell r="C15667">
            <v>44315</v>
          </cell>
        </row>
        <row r="15668">
          <cell r="A15668" t="str">
            <v>BANDHANBNK21APR350CE</v>
          </cell>
          <cell r="B15668">
            <v>18694402</v>
          </cell>
          <cell r="C15668">
            <v>44315</v>
          </cell>
        </row>
        <row r="15669">
          <cell r="A15669" t="str">
            <v>BANDHANBNK21APR350PE</v>
          </cell>
          <cell r="B15669">
            <v>18694658</v>
          </cell>
          <cell r="C15669">
            <v>44315</v>
          </cell>
        </row>
        <row r="15670">
          <cell r="A15670" t="str">
            <v>BANDHANBNK21APR360CE</v>
          </cell>
          <cell r="B15670">
            <v>18694914</v>
          </cell>
          <cell r="C15670">
            <v>44315</v>
          </cell>
        </row>
        <row r="15671">
          <cell r="A15671" t="str">
            <v>BANDHANBNK21APR360PE</v>
          </cell>
          <cell r="B15671">
            <v>18695170</v>
          </cell>
          <cell r="C15671">
            <v>44315</v>
          </cell>
        </row>
        <row r="15672">
          <cell r="A15672" t="str">
            <v>BANDHANBNK21APR370CE</v>
          </cell>
          <cell r="B15672">
            <v>18695426</v>
          </cell>
          <cell r="C15672">
            <v>44315</v>
          </cell>
        </row>
        <row r="15673">
          <cell r="A15673" t="str">
            <v>BANDHANBNK21APR370PE</v>
          </cell>
          <cell r="B15673">
            <v>18695682</v>
          </cell>
          <cell r="C15673">
            <v>44315</v>
          </cell>
        </row>
        <row r="15674">
          <cell r="A15674" t="str">
            <v>BANDHANBNK21APR380CE</v>
          </cell>
          <cell r="B15674">
            <v>18695938</v>
          </cell>
          <cell r="C15674">
            <v>44315</v>
          </cell>
        </row>
        <row r="15675">
          <cell r="A15675" t="str">
            <v>BANDHANBNK21APR380PE</v>
          </cell>
          <cell r="B15675">
            <v>18696194</v>
          </cell>
          <cell r="C15675">
            <v>44315</v>
          </cell>
        </row>
        <row r="15676">
          <cell r="A15676" t="str">
            <v>BANDHANBNK21APR390CE</v>
          </cell>
          <cell r="B15676">
            <v>18696450</v>
          </cell>
          <cell r="C15676">
            <v>44315</v>
          </cell>
        </row>
        <row r="15677">
          <cell r="A15677" t="str">
            <v>BANDHANBNK21APR390PE</v>
          </cell>
          <cell r="B15677">
            <v>18696706</v>
          </cell>
          <cell r="C15677">
            <v>44315</v>
          </cell>
        </row>
        <row r="15678">
          <cell r="A15678" t="str">
            <v>BANDHANBNK21APR400CE</v>
          </cell>
          <cell r="B15678">
            <v>18696962</v>
          </cell>
          <cell r="C15678">
            <v>44315</v>
          </cell>
        </row>
        <row r="15679">
          <cell r="A15679" t="str">
            <v>BANDHANBNK21APR400PE</v>
          </cell>
          <cell r="B15679">
            <v>18697218</v>
          </cell>
          <cell r="C15679">
            <v>44315</v>
          </cell>
        </row>
        <row r="15680">
          <cell r="A15680" t="str">
            <v>BANDHANBNK21APR410CE</v>
          </cell>
          <cell r="B15680">
            <v>18697474</v>
          </cell>
          <cell r="C15680">
            <v>44315</v>
          </cell>
        </row>
        <row r="15681">
          <cell r="A15681" t="str">
            <v>BANDHANBNK21APR410PE</v>
          </cell>
          <cell r="B15681">
            <v>18697730</v>
          </cell>
          <cell r="C15681">
            <v>44315</v>
          </cell>
        </row>
        <row r="15682">
          <cell r="A15682" t="str">
            <v>BANDHANBNK21APR420CE</v>
          </cell>
          <cell r="B15682">
            <v>18697986</v>
          </cell>
          <cell r="C15682">
            <v>44315</v>
          </cell>
        </row>
        <row r="15683">
          <cell r="A15683" t="str">
            <v>BANDHANBNK21APR420PE</v>
          </cell>
          <cell r="B15683">
            <v>18698242</v>
          </cell>
          <cell r="C15683">
            <v>44315</v>
          </cell>
        </row>
        <row r="15684">
          <cell r="A15684" t="str">
            <v>BANDHANBNK21APR430CE</v>
          </cell>
          <cell r="B15684">
            <v>18698498</v>
          </cell>
          <cell r="C15684">
            <v>44315</v>
          </cell>
        </row>
        <row r="15685">
          <cell r="A15685" t="str">
            <v>BANDHANBNK21APR430PE</v>
          </cell>
          <cell r="B15685">
            <v>18698754</v>
          </cell>
          <cell r="C15685">
            <v>44315</v>
          </cell>
        </row>
        <row r="15686">
          <cell r="A15686" t="str">
            <v>BANDHANBNK21APR440CE</v>
          </cell>
          <cell r="B15686">
            <v>18699522</v>
          </cell>
          <cell r="C15686">
            <v>44315</v>
          </cell>
        </row>
        <row r="15687">
          <cell r="A15687" t="str">
            <v>BANDHANBNK21APR440PE</v>
          </cell>
          <cell r="B15687">
            <v>18699778</v>
          </cell>
          <cell r="C15687">
            <v>44315</v>
          </cell>
        </row>
        <row r="15688">
          <cell r="A15688" t="str">
            <v>BANDHANBNK21APR450CE</v>
          </cell>
          <cell r="B15688">
            <v>18700034</v>
          </cell>
          <cell r="C15688">
            <v>44315</v>
          </cell>
        </row>
        <row r="15689">
          <cell r="A15689" t="str">
            <v>BANDHANBNK21APR450PE</v>
          </cell>
          <cell r="B15689">
            <v>18700290</v>
          </cell>
          <cell r="C15689">
            <v>44315</v>
          </cell>
        </row>
        <row r="15690">
          <cell r="A15690" t="str">
            <v>BANDHANBNK21APR460CE</v>
          </cell>
          <cell r="B15690">
            <v>18700546</v>
          </cell>
          <cell r="C15690">
            <v>44315</v>
          </cell>
        </row>
        <row r="15691">
          <cell r="A15691" t="str">
            <v>BANDHANBNK21APR460PE</v>
          </cell>
          <cell r="B15691">
            <v>18700802</v>
          </cell>
          <cell r="C15691">
            <v>44315</v>
          </cell>
        </row>
        <row r="15692">
          <cell r="A15692" t="str">
            <v>BANDHANBNK21APR470CE</v>
          </cell>
          <cell r="B15692">
            <v>18701058</v>
          </cell>
          <cell r="C15692">
            <v>44315</v>
          </cell>
        </row>
        <row r="15693">
          <cell r="A15693" t="str">
            <v>BANDHANBNK21APR470PE</v>
          </cell>
          <cell r="B15693">
            <v>18701314</v>
          </cell>
          <cell r="C15693">
            <v>44315</v>
          </cell>
        </row>
        <row r="15694">
          <cell r="A15694" t="str">
            <v>BANDHANBNK21APR480CE</v>
          </cell>
          <cell r="B15694">
            <v>18701570</v>
          </cell>
          <cell r="C15694">
            <v>44315</v>
          </cell>
        </row>
        <row r="15695">
          <cell r="A15695" t="str">
            <v>BANDHANBNK21APR480PE</v>
          </cell>
          <cell r="B15695">
            <v>18701826</v>
          </cell>
          <cell r="C15695">
            <v>44315</v>
          </cell>
        </row>
        <row r="15696">
          <cell r="A15696" t="str">
            <v>BANDHANBNK21APR490CE</v>
          </cell>
          <cell r="B15696">
            <v>18702082</v>
          </cell>
          <cell r="C15696">
            <v>44315</v>
          </cell>
        </row>
        <row r="15697">
          <cell r="A15697" t="str">
            <v>BANDHANBNK21APR490PE</v>
          </cell>
          <cell r="B15697">
            <v>18702338</v>
          </cell>
          <cell r="C15697">
            <v>44315</v>
          </cell>
        </row>
        <row r="15698">
          <cell r="A15698" t="str">
            <v>BANKBARODA21FEB100CE</v>
          </cell>
          <cell r="B15698">
            <v>13654274</v>
          </cell>
          <cell r="C15698">
            <v>44252</v>
          </cell>
        </row>
        <row r="15699">
          <cell r="A15699" t="str">
            <v>BANKBARODA21FEB100PE</v>
          </cell>
          <cell r="B15699">
            <v>13654530</v>
          </cell>
          <cell r="C15699">
            <v>44252</v>
          </cell>
        </row>
        <row r="15700">
          <cell r="A15700" t="str">
            <v>BANKBARODA21FEB101CE</v>
          </cell>
          <cell r="B15700">
            <v>13654786</v>
          </cell>
          <cell r="C15700">
            <v>44252</v>
          </cell>
        </row>
        <row r="15701">
          <cell r="A15701" t="str">
            <v>BANKBARODA21FEB101PE</v>
          </cell>
          <cell r="B15701">
            <v>13655042</v>
          </cell>
          <cell r="C15701">
            <v>44252</v>
          </cell>
        </row>
        <row r="15702">
          <cell r="A15702" t="str">
            <v>BANKBARODA21FEB102CE</v>
          </cell>
          <cell r="B15702">
            <v>13656322</v>
          </cell>
          <cell r="C15702">
            <v>44252</v>
          </cell>
        </row>
        <row r="15703">
          <cell r="A15703" t="str">
            <v>BANKBARODA21FEB102PE</v>
          </cell>
          <cell r="B15703">
            <v>13656578</v>
          </cell>
          <cell r="C15703">
            <v>44252</v>
          </cell>
        </row>
        <row r="15704">
          <cell r="A15704" t="str">
            <v>BANKBARODA21FEB103CE</v>
          </cell>
          <cell r="B15704">
            <v>13656834</v>
          </cell>
          <cell r="C15704">
            <v>44252</v>
          </cell>
        </row>
        <row r="15705">
          <cell r="A15705" t="str">
            <v>BANKBARODA21FEB103PE</v>
          </cell>
          <cell r="B15705">
            <v>13658114</v>
          </cell>
          <cell r="C15705">
            <v>44252</v>
          </cell>
        </row>
        <row r="15706">
          <cell r="A15706" t="str">
            <v>BANKBARODA21FEB104CE</v>
          </cell>
          <cell r="B15706">
            <v>14493186</v>
          </cell>
          <cell r="C15706">
            <v>44252</v>
          </cell>
        </row>
        <row r="15707">
          <cell r="A15707" t="str">
            <v>BANKBARODA21FEB104PE</v>
          </cell>
          <cell r="B15707">
            <v>14493442</v>
          </cell>
          <cell r="C15707">
            <v>44252</v>
          </cell>
        </row>
        <row r="15708">
          <cell r="A15708" t="str">
            <v>BANKBARODA21FEB105CE</v>
          </cell>
          <cell r="B15708">
            <v>14805250</v>
          </cell>
          <cell r="C15708">
            <v>44252</v>
          </cell>
        </row>
        <row r="15709">
          <cell r="A15709" t="str">
            <v>BANKBARODA21FEB105PE</v>
          </cell>
          <cell r="B15709">
            <v>14805506</v>
          </cell>
          <cell r="C15709">
            <v>44252</v>
          </cell>
        </row>
        <row r="15710">
          <cell r="A15710" t="str">
            <v>BANKBARODA21FEB106CE</v>
          </cell>
          <cell r="B15710">
            <v>14806274</v>
          </cell>
          <cell r="C15710">
            <v>44252</v>
          </cell>
        </row>
        <row r="15711">
          <cell r="A15711" t="str">
            <v>BANKBARODA21FEB106PE</v>
          </cell>
          <cell r="B15711">
            <v>14807298</v>
          </cell>
          <cell r="C15711">
            <v>44252</v>
          </cell>
        </row>
        <row r="15712">
          <cell r="A15712" t="str">
            <v>BANKBARODA21FEB107CE</v>
          </cell>
          <cell r="B15712">
            <v>14807554</v>
          </cell>
          <cell r="C15712">
            <v>44252</v>
          </cell>
        </row>
        <row r="15713">
          <cell r="A15713" t="str">
            <v>BANKBARODA21FEB107PE</v>
          </cell>
          <cell r="B15713">
            <v>14834690</v>
          </cell>
          <cell r="C15713">
            <v>44252</v>
          </cell>
        </row>
        <row r="15714">
          <cell r="A15714" t="str">
            <v>BANKBARODA21FEB108CE</v>
          </cell>
          <cell r="B15714">
            <v>11361794</v>
          </cell>
          <cell r="C15714">
            <v>44252</v>
          </cell>
        </row>
        <row r="15715">
          <cell r="A15715" t="str">
            <v>BANKBARODA21FEB108PE</v>
          </cell>
          <cell r="B15715">
            <v>11362050</v>
          </cell>
          <cell r="C15715">
            <v>44252</v>
          </cell>
        </row>
        <row r="15716">
          <cell r="A15716" t="str">
            <v>BANKBARODA21FEB109CE</v>
          </cell>
          <cell r="B15716">
            <v>11364866</v>
          </cell>
          <cell r="C15716">
            <v>44252</v>
          </cell>
        </row>
        <row r="15717">
          <cell r="A15717" t="str">
            <v>BANKBARODA21FEB109PE</v>
          </cell>
          <cell r="B15717">
            <v>11365634</v>
          </cell>
          <cell r="C15717">
            <v>44252</v>
          </cell>
        </row>
        <row r="15718">
          <cell r="A15718" t="str">
            <v>BANKBARODA21FEB110CE</v>
          </cell>
          <cell r="B15718">
            <v>11366146</v>
          </cell>
          <cell r="C15718">
            <v>44252</v>
          </cell>
        </row>
        <row r="15719">
          <cell r="A15719" t="str">
            <v>BANKBARODA21FEB110PE</v>
          </cell>
          <cell r="B15719">
            <v>11366402</v>
          </cell>
          <cell r="C15719">
            <v>44252</v>
          </cell>
        </row>
        <row r="15720">
          <cell r="A15720" t="str">
            <v>BANKBARODA21FEB31CE</v>
          </cell>
          <cell r="B15720">
            <v>19164162</v>
          </cell>
          <cell r="C15720">
            <v>44252</v>
          </cell>
        </row>
        <row r="15721">
          <cell r="A15721" t="str">
            <v>BANKBARODA21FEB31PE</v>
          </cell>
          <cell r="B15721">
            <v>19164418</v>
          </cell>
          <cell r="C15721">
            <v>44252</v>
          </cell>
        </row>
        <row r="15722">
          <cell r="A15722" t="str">
            <v>BANKBARODA21FEB32CE</v>
          </cell>
          <cell r="B15722">
            <v>19164674</v>
          </cell>
          <cell r="C15722">
            <v>44252</v>
          </cell>
        </row>
        <row r="15723">
          <cell r="A15723" t="str">
            <v>BANKBARODA21FEB32PE</v>
          </cell>
          <cell r="B15723">
            <v>19164930</v>
          </cell>
          <cell r="C15723">
            <v>44252</v>
          </cell>
        </row>
        <row r="15724">
          <cell r="A15724" t="str">
            <v>BANKBARODA21FEB33CE</v>
          </cell>
          <cell r="B15724">
            <v>19165186</v>
          </cell>
          <cell r="C15724">
            <v>44252</v>
          </cell>
        </row>
        <row r="15725">
          <cell r="A15725" t="str">
            <v>BANKBARODA21FEB33PE</v>
          </cell>
          <cell r="B15725">
            <v>19165442</v>
          </cell>
          <cell r="C15725">
            <v>44252</v>
          </cell>
        </row>
        <row r="15726">
          <cell r="A15726" t="str">
            <v>BANKBARODA21FEB34CE</v>
          </cell>
          <cell r="B15726">
            <v>19165698</v>
          </cell>
          <cell r="C15726">
            <v>44252</v>
          </cell>
        </row>
        <row r="15727">
          <cell r="A15727" t="str">
            <v>BANKBARODA21FEB34PE</v>
          </cell>
          <cell r="B15727">
            <v>19165954</v>
          </cell>
          <cell r="C15727">
            <v>44252</v>
          </cell>
        </row>
        <row r="15728">
          <cell r="A15728" t="str">
            <v>BANKBARODA21FEB35CE</v>
          </cell>
          <cell r="B15728">
            <v>19171842</v>
          </cell>
          <cell r="C15728">
            <v>44252</v>
          </cell>
        </row>
        <row r="15729">
          <cell r="A15729" t="str">
            <v>BANKBARODA21FEB35PE</v>
          </cell>
          <cell r="B15729">
            <v>19172098</v>
          </cell>
          <cell r="C15729">
            <v>44252</v>
          </cell>
        </row>
        <row r="15730">
          <cell r="A15730" t="str">
            <v>BANKBARODA21FEB36CE</v>
          </cell>
          <cell r="B15730">
            <v>19174914</v>
          </cell>
          <cell r="C15730">
            <v>44252</v>
          </cell>
        </row>
        <row r="15731">
          <cell r="A15731" t="str">
            <v>BANKBARODA21FEB36PE</v>
          </cell>
          <cell r="B15731">
            <v>19175170</v>
          </cell>
          <cell r="C15731">
            <v>44252</v>
          </cell>
        </row>
        <row r="15732">
          <cell r="A15732" t="str">
            <v>BANKBARODA21FEB37CE</v>
          </cell>
          <cell r="B15732">
            <v>19175426</v>
          </cell>
          <cell r="C15732">
            <v>44252</v>
          </cell>
        </row>
        <row r="15733">
          <cell r="A15733" t="str">
            <v>BANKBARODA21FEB37PE</v>
          </cell>
          <cell r="B15733">
            <v>19176194</v>
          </cell>
          <cell r="C15733">
            <v>44252</v>
          </cell>
        </row>
        <row r="15734">
          <cell r="A15734" t="str">
            <v>BANKBARODA21FEB38CE</v>
          </cell>
          <cell r="B15734">
            <v>19176450</v>
          </cell>
          <cell r="C15734">
            <v>44252</v>
          </cell>
        </row>
        <row r="15735">
          <cell r="A15735" t="str">
            <v>BANKBARODA21FEB38PE</v>
          </cell>
          <cell r="B15735">
            <v>19176706</v>
          </cell>
          <cell r="C15735">
            <v>44252</v>
          </cell>
        </row>
        <row r="15736">
          <cell r="A15736" t="str">
            <v>BANKBARODA21FEB39CE</v>
          </cell>
          <cell r="B15736">
            <v>19176962</v>
          </cell>
          <cell r="C15736">
            <v>44252</v>
          </cell>
        </row>
        <row r="15737">
          <cell r="A15737" t="str">
            <v>BANKBARODA21FEB39PE</v>
          </cell>
          <cell r="B15737">
            <v>19177218</v>
          </cell>
          <cell r="C15737">
            <v>44252</v>
          </cell>
        </row>
        <row r="15738">
          <cell r="A15738" t="str">
            <v>BANKBARODA21FEB40CE</v>
          </cell>
          <cell r="B15738">
            <v>19177474</v>
          </cell>
          <cell r="C15738">
            <v>44252</v>
          </cell>
        </row>
        <row r="15739">
          <cell r="A15739" t="str">
            <v>BANKBARODA21FEB40PE</v>
          </cell>
          <cell r="B15739">
            <v>19177730</v>
          </cell>
          <cell r="C15739">
            <v>44252</v>
          </cell>
        </row>
        <row r="15740">
          <cell r="A15740" t="str">
            <v>BANKBARODA21FEB41CE</v>
          </cell>
          <cell r="B15740">
            <v>19180546</v>
          </cell>
          <cell r="C15740">
            <v>44252</v>
          </cell>
        </row>
        <row r="15741">
          <cell r="A15741" t="str">
            <v>BANKBARODA21FEB41PE</v>
          </cell>
          <cell r="B15741">
            <v>19180802</v>
          </cell>
          <cell r="C15741">
            <v>44252</v>
          </cell>
        </row>
        <row r="15742">
          <cell r="A15742" t="str">
            <v>BANKBARODA21FEB42CE</v>
          </cell>
          <cell r="B15742">
            <v>19181058</v>
          </cell>
          <cell r="C15742">
            <v>44252</v>
          </cell>
        </row>
        <row r="15743">
          <cell r="A15743" t="str">
            <v>BANKBARODA21FEB42PE</v>
          </cell>
          <cell r="B15743">
            <v>19181314</v>
          </cell>
          <cell r="C15743">
            <v>44252</v>
          </cell>
        </row>
        <row r="15744">
          <cell r="A15744" t="str">
            <v>BANKBARODA21FEB43CE</v>
          </cell>
          <cell r="B15744">
            <v>19181570</v>
          </cell>
          <cell r="C15744">
            <v>44252</v>
          </cell>
        </row>
        <row r="15745">
          <cell r="A15745" t="str">
            <v>BANKBARODA21FEB43PE</v>
          </cell>
          <cell r="B15745">
            <v>19181826</v>
          </cell>
          <cell r="C15745">
            <v>44252</v>
          </cell>
        </row>
        <row r="15746">
          <cell r="A15746" t="str">
            <v>BANKBARODA21FEB44CE</v>
          </cell>
          <cell r="B15746">
            <v>19182082</v>
          </cell>
          <cell r="C15746">
            <v>44252</v>
          </cell>
        </row>
        <row r="15747">
          <cell r="A15747" t="str">
            <v>BANKBARODA21FEB44PE</v>
          </cell>
          <cell r="B15747">
            <v>19182338</v>
          </cell>
          <cell r="C15747">
            <v>44252</v>
          </cell>
        </row>
        <row r="15748">
          <cell r="A15748" t="str">
            <v>BANKBARODA21FEB45CE</v>
          </cell>
          <cell r="B15748">
            <v>19182594</v>
          </cell>
          <cell r="C15748">
            <v>44252</v>
          </cell>
        </row>
        <row r="15749">
          <cell r="A15749" t="str">
            <v>BANKBARODA21FEB45PE</v>
          </cell>
          <cell r="B15749">
            <v>19182850</v>
          </cell>
          <cell r="C15749">
            <v>44252</v>
          </cell>
        </row>
        <row r="15750">
          <cell r="A15750" t="str">
            <v>BANKBARODA21FEB46CE</v>
          </cell>
          <cell r="B15750">
            <v>19183106</v>
          </cell>
          <cell r="C15750">
            <v>44252</v>
          </cell>
        </row>
        <row r="15751">
          <cell r="A15751" t="str">
            <v>BANKBARODA21FEB46PE</v>
          </cell>
          <cell r="B15751">
            <v>19183362</v>
          </cell>
          <cell r="C15751">
            <v>44252</v>
          </cell>
        </row>
        <row r="15752">
          <cell r="A15752" t="str">
            <v>BANKBARODA21FEB47CE</v>
          </cell>
          <cell r="B15752">
            <v>19183618</v>
          </cell>
          <cell r="C15752">
            <v>44252</v>
          </cell>
        </row>
        <row r="15753">
          <cell r="A15753" t="str">
            <v>BANKBARODA21FEB47PE</v>
          </cell>
          <cell r="B15753">
            <v>19183874</v>
          </cell>
          <cell r="C15753">
            <v>44252</v>
          </cell>
        </row>
        <row r="15754">
          <cell r="A15754" t="str">
            <v>BANKBARODA21FEB48CE</v>
          </cell>
          <cell r="B15754">
            <v>19184130</v>
          </cell>
          <cell r="C15754">
            <v>44252</v>
          </cell>
        </row>
        <row r="15755">
          <cell r="A15755" t="str">
            <v>BANKBARODA21FEB48PE</v>
          </cell>
          <cell r="B15755">
            <v>19184386</v>
          </cell>
          <cell r="C15755">
            <v>44252</v>
          </cell>
        </row>
        <row r="15756">
          <cell r="A15756" t="str">
            <v>BANKBARODA21FEB49CE</v>
          </cell>
          <cell r="B15756">
            <v>19184642</v>
          </cell>
          <cell r="C15756">
            <v>44252</v>
          </cell>
        </row>
        <row r="15757">
          <cell r="A15757" t="str">
            <v>BANKBARODA21FEB49PE</v>
          </cell>
          <cell r="B15757">
            <v>19184898</v>
          </cell>
          <cell r="C15757">
            <v>44252</v>
          </cell>
        </row>
        <row r="15758">
          <cell r="A15758" t="str">
            <v>BANKBARODA21FEB50CE</v>
          </cell>
          <cell r="B15758">
            <v>19185154</v>
          </cell>
          <cell r="C15758">
            <v>44252</v>
          </cell>
        </row>
        <row r="15759">
          <cell r="A15759" t="str">
            <v>BANKBARODA21FEB50PE</v>
          </cell>
          <cell r="B15759">
            <v>19185410</v>
          </cell>
          <cell r="C15759">
            <v>44252</v>
          </cell>
        </row>
        <row r="15760">
          <cell r="A15760" t="str">
            <v>BANKBARODA21FEB51CE</v>
          </cell>
          <cell r="B15760">
            <v>19185666</v>
          </cell>
          <cell r="C15760">
            <v>44252</v>
          </cell>
        </row>
        <row r="15761">
          <cell r="A15761" t="str">
            <v>BANKBARODA21FEB51PE</v>
          </cell>
          <cell r="B15761">
            <v>19220994</v>
          </cell>
          <cell r="C15761">
            <v>44252</v>
          </cell>
        </row>
        <row r="15762">
          <cell r="A15762" t="str">
            <v>BANKBARODA21FEB52CE</v>
          </cell>
          <cell r="B15762">
            <v>19221250</v>
          </cell>
          <cell r="C15762">
            <v>44252</v>
          </cell>
        </row>
        <row r="15763">
          <cell r="A15763" t="str">
            <v>BANKBARODA21FEB52PE</v>
          </cell>
          <cell r="B15763">
            <v>19221506</v>
          </cell>
          <cell r="C15763">
            <v>44252</v>
          </cell>
        </row>
        <row r="15764">
          <cell r="A15764" t="str">
            <v>BANKBARODA21FEB53CE</v>
          </cell>
          <cell r="B15764">
            <v>19221762</v>
          </cell>
          <cell r="C15764">
            <v>44252</v>
          </cell>
        </row>
        <row r="15765">
          <cell r="A15765" t="str">
            <v>BANKBARODA21FEB53PE</v>
          </cell>
          <cell r="B15765">
            <v>19222018</v>
          </cell>
          <cell r="C15765">
            <v>44252</v>
          </cell>
        </row>
        <row r="15766">
          <cell r="A15766" t="str">
            <v>BANKBARODA21FEB54CE</v>
          </cell>
          <cell r="B15766">
            <v>19222274</v>
          </cell>
          <cell r="C15766">
            <v>44252</v>
          </cell>
        </row>
        <row r="15767">
          <cell r="A15767" t="str">
            <v>BANKBARODA21FEB54PE</v>
          </cell>
          <cell r="B15767">
            <v>19222530</v>
          </cell>
          <cell r="C15767">
            <v>44252</v>
          </cell>
        </row>
        <row r="15768">
          <cell r="A15768" t="str">
            <v>BANKBARODA21FEB55CE</v>
          </cell>
          <cell r="B15768">
            <v>19222786</v>
          </cell>
          <cell r="C15768">
            <v>44252</v>
          </cell>
        </row>
        <row r="15769">
          <cell r="A15769" t="str">
            <v>BANKBARODA21FEB55PE</v>
          </cell>
          <cell r="B15769">
            <v>19253250</v>
          </cell>
          <cell r="C15769">
            <v>44252</v>
          </cell>
        </row>
        <row r="15770">
          <cell r="A15770" t="str">
            <v>BANKBARODA21FEB56CE</v>
          </cell>
          <cell r="B15770">
            <v>19253506</v>
          </cell>
          <cell r="C15770">
            <v>44252</v>
          </cell>
        </row>
        <row r="15771">
          <cell r="A15771" t="str">
            <v>BANKBARODA21FEB56PE</v>
          </cell>
          <cell r="B15771">
            <v>19253762</v>
          </cell>
          <cell r="C15771">
            <v>44252</v>
          </cell>
        </row>
        <row r="15772">
          <cell r="A15772" t="str">
            <v>BANKBARODA21FEB57CE</v>
          </cell>
          <cell r="B15772">
            <v>19254018</v>
          </cell>
          <cell r="C15772">
            <v>44252</v>
          </cell>
        </row>
        <row r="15773">
          <cell r="A15773" t="str">
            <v>BANKBARODA21FEB57PE</v>
          </cell>
          <cell r="B15773">
            <v>19254274</v>
          </cell>
          <cell r="C15773">
            <v>44252</v>
          </cell>
        </row>
        <row r="15774">
          <cell r="A15774" t="str">
            <v>BANKBARODA21FEB58CE</v>
          </cell>
          <cell r="B15774">
            <v>19254786</v>
          </cell>
          <cell r="C15774">
            <v>44252</v>
          </cell>
        </row>
        <row r="15775">
          <cell r="A15775" t="str">
            <v>BANKBARODA21FEB58PE</v>
          </cell>
          <cell r="B15775">
            <v>19255042</v>
          </cell>
          <cell r="C15775">
            <v>44252</v>
          </cell>
        </row>
        <row r="15776">
          <cell r="A15776" t="str">
            <v>BANKBARODA21FEB59CE</v>
          </cell>
          <cell r="B15776">
            <v>19255298</v>
          </cell>
          <cell r="C15776">
            <v>44252</v>
          </cell>
        </row>
        <row r="15777">
          <cell r="A15777" t="str">
            <v>BANKBARODA21FEB59PE</v>
          </cell>
          <cell r="B15777">
            <v>19255554</v>
          </cell>
          <cell r="C15777">
            <v>44252</v>
          </cell>
        </row>
        <row r="15778">
          <cell r="A15778" t="str">
            <v>BANKBARODA21FEB60CE</v>
          </cell>
          <cell r="B15778">
            <v>19255810</v>
          </cell>
          <cell r="C15778">
            <v>44252</v>
          </cell>
        </row>
        <row r="15779">
          <cell r="A15779" t="str">
            <v>BANKBARODA21FEB60PE</v>
          </cell>
          <cell r="B15779">
            <v>19256066</v>
          </cell>
          <cell r="C15779">
            <v>44252</v>
          </cell>
        </row>
        <row r="15780">
          <cell r="A15780" t="str">
            <v>BANKBARODA21FEB61CE</v>
          </cell>
          <cell r="B15780">
            <v>19256322</v>
          </cell>
          <cell r="C15780">
            <v>44252</v>
          </cell>
        </row>
        <row r="15781">
          <cell r="A15781" t="str">
            <v>BANKBARODA21FEB61PE</v>
          </cell>
          <cell r="B15781">
            <v>19256578</v>
          </cell>
          <cell r="C15781">
            <v>44252</v>
          </cell>
        </row>
        <row r="15782">
          <cell r="A15782" t="str">
            <v>BANKBARODA21FEB62CE</v>
          </cell>
          <cell r="B15782">
            <v>19256834</v>
          </cell>
          <cell r="C15782">
            <v>44252</v>
          </cell>
        </row>
        <row r="15783">
          <cell r="A15783" t="str">
            <v>BANKBARODA21FEB62PE</v>
          </cell>
          <cell r="B15783">
            <v>19257090</v>
          </cell>
          <cell r="C15783">
            <v>44252</v>
          </cell>
        </row>
        <row r="15784">
          <cell r="A15784" t="str">
            <v>BANKBARODA21FEB63CE</v>
          </cell>
          <cell r="B15784">
            <v>19257346</v>
          </cell>
          <cell r="C15784">
            <v>44252</v>
          </cell>
        </row>
        <row r="15785">
          <cell r="A15785" t="str">
            <v>BANKBARODA21FEB63PE</v>
          </cell>
          <cell r="B15785">
            <v>19257602</v>
          </cell>
          <cell r="C15785">
            <v>44252</v>
          </cell>
        </row>
        <row r="15786">
          <cell r="A15786" t="str">
            <v>BANKBARODA21FEB64CE</v>
          </cell>
          <cell r="B15786">
            <v>19257858</v>
          </cell>
          <cell r="C15786">
            <v>44252</v>
          </cell>
        </row>
        <row r="15787">
          <cell r="A15787" t="str">
            <v>BANKBARODA21FEB64PE</v>
          </cell>
          <cell r="B15787">
            <v>19258114</v>
          </cell>
          <cell r="C15787">
            <v>44252</v>
          </cell>
        </row>
        <row r="15788">
          <cell r="A15788" t="str">
            <v>BANKBARODA21FEB65CE</v>
          </cell>
          <cell r="B15788">
            <v>19258370</v>
          </cell>
          <cell r="C15788">
            <v>44252</v>
          </cell>
        </row>
        <row r="15789">
          <cell r="A15789" t="str">
            <v>BANKBARODA21FEB65PE</v>
          </cell>
          <cell r="B15789">
            <v>19258626</v>
          </cell>
          <cell r="C15789">
            <v>44252</v>
          </cell>
        </row>
        <row r="15790">
          <cell r="A15790" t="str">
            <v>BANKBARODA21FEB66CE</v>
          </cell>
          <cell r="B15790">
            <v>19258882</v>
          </cell>
          <cell r="C15790">
            <v>44252</v>
          </cell>
        </row>
        <row r="15791">
          <cell r="A15791" t="str">
            <v>BANKBARODA21FEB66PE</v>
          </cell>
          <cell r="B15791">
            <v>19259650</v>
          </cell>
          <cell r="C15791">
            <v>44252</v>
          </cell>
        </row>
        <row r="15792">
          <cell r="A15792" t="str">
            <v>BANKBARODA21FEB67CE</v>
          </cell>
          <cell r="B15792">
            <v>19259906</v>
          </cell>
          <cell r="C15792">
            <v>44252</v>
          </cell>
        </row>
        <row r="15793">
          <cell r="A15793" t="str">
            <v>BANKBARODA21FEB67PE</v>
          </cell>
          <cell r="B15793">
            <v>19260162</v>
          </cell>
          <cell r="C15793">
            <v>44252</v>
          </cell>
        </row>
        <row r="15794">
          <cell r="A15794" t="str">
            <v>BANKBARODA21FEB68CE</v>
          </cell>
          <cell r="B15794">
            <v>19260418</v>
          </cell>
          <cell r="C15794">
            <v>44252</v>
          </cell>
        </row>
        <row r="15795">
          <cell r="A15795" t="str">
            <v>BANKBARODA21FEB68PE</v>
          </cell>
          <cell r="B15795">
            <v>19260674</v>
          </cell>
          <cell r="C15795">
            <v>44252</v>
          </cell>
        </row>
        <row r="15796">
          <cell r="A15796" t="str">
            <v>BANKBARODA21FEB69CE</v>
          </cell>
          <cell r="B15796">
            <v>19260930</v>
          </cell>
          <cell r="C15796">
            <v>44252</v>
          </cell>
        </row>
        <row r="15797">
          <cell r="A15797" t="str">
            <v>BANKBARODA21FEB69PE</v>
          </cell>
          <cell r="B15797">
            <v>19261186</v>
          </cell>
          <cell r="C15797">
            <v>44252</v>
          </cell>
        </row>
        <row r="15798">
          <cell r="A15798" t="str">
            <v>BANKBARODA21FEB70CE</v>
          </cell>
          <cell r="B15798">
            <v>19261442</v>
          </cell>
          <cell r="C15798">
            <v>44252</v>
          </cell>
        </row>
        <row r="15799">
          <cell r="A15799" t="str">
            <v>BANKBARODA21FEB70PE</v>
          </cell>
          <cell r="B15799">
            <v>19261698</v>
          </cell>
          <cell r="C15799">
            <v>44252</v>
          </cell>
        </row>
        <row r="15800">
          <cell r="A15800" t="str">
            <v>BANKBARODA21FEB71CE</v>
          </cell>
          <cell r="B15800">
            <v>19261954</v>
          </cell>
          <cell r="C15800">
            <v>44252</v>
          </cell>
        </row>
        <row r="15801">
          <cell r="A15801" t="str">
            <v>BANKBARODA21FEB71PE</v>
          </cell>
          <cell r="B15801">
            <v>19300098</v>
          </cell>
          <cell r="C15801">
            <v>44252</v>
          </cell>
        </row>
        <row r="15802">
          <cell r="A15802" t="str">
            <v>BANKBARODA21FEB72CE</v>
          </cell>
          <cell r="B15802">
            <v>9596162</v>
          </cell>
          <cell r="C15802">
            <v>44252</v>
          </cell>
        </row>
        <row r="15803">
          <cell r="A15803" t="str">
            <v>BANKBARODA21FEB72PE</v>
          </cell>
          <cell r="B15803">
            <v>9596418</v>
          </cell>
          <cell r="C15803">
            <v>44252</v>
          </cell>
        </row>
        <row r="15804">
          <cell r="A15804" t="str">
            <v>BANKBARODA21FEB73CE</v>
          </cell>
          <cell r="B15804">
            <v>9596674</v>
          </cell>
          <cell r="C15804">
            <v>44252</v>
          </cell>
        </row>
        <row r="15805">
          <cell r="A15805" t="str">
            <v>BANKBARODA21FEB73PE</v>
          </cell>
          <cell r="B15805">
            <v>9597442</v>
          </cell>
          <cell r="C15805">
            <v>44252</v>
          </cell>
        </row>
        <row r="15806">
          <cell r="A15806" t="str">
            <v>BANKBARODA21FEB74CE</v>
          </cell>
          <cell r="B15806">
            <v>9597698</v>
          </cell>
          <cell r="C15806">
            <v>44252</v>
          </cell>
        </row>
        <row r="15807">
          <cell r="A15807" t="str">
            <v>BANKBARODA21FEB74PE</v>
          </cell>
          <cell r="B15807">
            <v>9597954</v>
          </cell>
          <cell r="C15807">
            <v>44252</v>
          </cell>
        </row>
        <row r="15808">
          <cell r="A15808" t="str">
            <v>BANKBARODA21FEB75CE</v>
          </cell>
          <cell r="B15808">
            <v>10262530</v>
          </cell>
          <cell r="C15808">
            <v>44252</v>
          </cell>
        </row>
        <row r="15809">
          <cell r="A15809" t="str">
            <v>BANKBARODA21FEB75PE</v>
          </cell>
          <cell r="B15809">
            <v>10262786</v>
          </cell>
          <cell r="C15809">
            <v>44252</v>
          </cell>
        </row>
        <row r="15810">
          <cell r="A15810" t="str">
            <v>BANKBARODA21FEB76CE</v>
          </cell>
          <cell r="B15810">
            <v>10264066</v>
          </cell>
          <cell r="C15810">
            <v>44252</v>
          </cell>
        </row>
        <row r="15811">
          <cell r="A15811" t="str">
            <v>BANKBARODA21FEB76PE</v>
          </cell>
          <cell r="B15811">
            <v>10264322</v>
          </cell>
          <cell r="C15811">
            <v>44252</v>
          </cell>
        </row>
        <row r="15812">
          <cell r="A15812" t="str">
            <v>BANKBARODA21FEB77CE</v>
          </cell>
          <cell r="B15812">
            <v>10265602</v>
          </cell>
          <cell r="C15812">
            <v>44252</v>
          </cell>
        </row>
        <row r="15813">
          <cell r="A15813" t="str">
            <v>BANKBARODA21FEB77PE</v>
          </cell>
          <cell r="B15813">
            <v>10265858</v>
          </cell>
          <cell r="C15813">
            <v>44252</v>
          </cell>
        </row>
        <row r="15814">
          <cell r="A15814" t="str">
            <v>BANKBARODA21FEB78CE</v>
          </cell>
          <cell r="B15814">
            <v>10272258</v>
          </cell>
          <cell r="C15814">
            <v>44252</v>
          </cell>
        </row>
        <row r="15815">
          <cell r="A15815" t="str">
            <v>BANKBARODA21FEB78PE</v>
          </cell>
          <cell r="B15815">
            <v>10272514</v>
          </cell>
          <cell r="C15815">
            <v>44252</v>
          </cell>
        </row>
        <row r="15816">
          <cell r="A15816" t="str">
            <v>BANKBARODA21FEB79CE</v>
          </cell>
          <cell r="B15816">
            <v>10191106</v>
          </cell>
          <cell r="C15816">
            <v>44252</v>
          </cell>
        </row>
        <row r="15817">
          <cell r="A15817" t="str">
            <v>BANKBARODA21FEB79PE</v>
          </cell>
          <cell r="B15817">
            <v>10191362</v>
          </cell>
          <cell r="C15817">
            <v>44252</v>
          </cell>
        </row>
        <row r="15818">
          <cell r="A15818" t="str">
            <v>BANKBARODA21FEB80CE</v>
          </cell>
          <cell r="B15818">
            <v>10745602</v>
          </cell>
          <cell r="C15818">
            <v>44252</v>
          </cell>
        </row>
        <row r="15819">
          <cell r="A15819" t="str">
            <v>BANKBARODA21FEB80PE</v>
          </cell>
          <cell r="B15819">
            <v>10745858</v>
          </cell>
          <cell r="C15819">
            <v>44252</v>
          </cell>
        </row>
        <row r="15820">
          <cell r="A15820" t="str">
            <v>BANKBARODA21FEB81CE</v>
          </cell>
          <cell r="B15820">
            <v>11037186</v>
          </cell>
          <cell r="C15820">
            <v>44252</v>
          </cell>
        </row>
        <row r="15821">
          <cell r="A15821" t="str">
            <v>BANKBARODA21FEB81PE</v>
          </cell>
          <cell r="B15821">
            <v>11038722</v>
          </cell>
          <cell r="C15821">
            <v>44252</v>
          </cell>
        </row>
        <row r="15822">
          <cell r="A15822" t="str">
            <v>BANKBARODA21FEB82CE</v>
          </cell>
          <cell r="B15822">
            <v>11038978</v>
          </cell>
          <cell r="C15822">
            <v>44252</v>
          </cell>
        </row>
        <row r="15823">
          <cell r="A15823" t="str">
            <v>BANKBARODA21FEB82PE</v>
          </cell>
          <cell r="B15823">
            <v>11041794</v>
          </cell>
          <cell r="C15823">
            <v>44252</v>
          </cell>
        </row>
        <row r="15824">
          <cell r="A15824" t="str">
            <v>BANKBARODA21FEB83CE</v>
          </cell>
          <cell r="B15824">
            <v>11042050</v>
          </cell>
          <cell r="C15824">
            <v>44252</v>
          </cell>
        </row>
        <row r="15825">
          <cell r="A15825" t="str">
            <v>BANKBARODA21FEB83PE</v>
          </cell>
          <cell r="B15825">
            <v>11044866</v>
          </cell>
          <cell r="C15825">
            <v>44252</v>
          </cell>
        </row>
        <row r="15826">
          <cell r="A15826" t="str">
            <v>BANKBARODA21FEB84CE</v>
          </cell>
          <cell r="B15826">
            <v>11045378</v>
          </cell>
          <cell r="C15826">
            <v>44252</v>
          </cell>
        </row>
        <row r="15827">
          <cell r="A15827" t="str">
            <v>BANKBARODA21FEB84PE</v>
          </cell>
          <cell r="B15827">
            <v>11045634</v>
          </cell>
          <cell r="C15827">
            <v>44252</v>
          </cell>
        </row>
        <row r="15828">
          <cell r="A15828" t="str">
            <v>BANKBARODA21FEB85CE</v>
          </cell>
          <cell r="B15828">
            <v>11045890</v>
          </cell>
          <cell r="C15828">
            <v>44252</v>
          </cell>
        </row>
        <row r="15829">
          <cell r="A15829" t="str">
            <v>BANKBARODA21FEB85PE</v>
          </cell>
          <cell r="B15829">
            <v>11046146</v>
          </cell>
          <cell r="C15829">
            <v>44252</v>
          </cell>
        </row>
        <row r="15830">
          <cell r="A15830" t="str">
            <v>BANKBARODA21FEB86CE</v>
          </cell>
          <cell r="B15830">
            <v>11323394</v>
          </cell>
          <cell r="C15830">
            <v>44252</v>
          </cell>
        </row>
        <row r="15831">
          <cell r="A15831" t="str">
            <v>BANKBARODA21FEB86PE</v>
          </cell>
          <cell r="B15831">
            <v>11323650</v>
          </cell>
          <cell r="C15831">
            <v>44252</v>
          </cell>
        </row>
        <row r="15832">
          <cell r="A15832" t="str">
            <v>BANKBARODA21FEB87CE</v>
          </cell>
          <cell r="B15832">
            <v>10965506</v>
          </cell>
          <cell r="C15832">
            <v>44252</v>
          </cell>
        </row>
        <row r="15833">
          <cell r="A15833" t="str">
            <v>BANKBARODA21FEB87PE</v>
          </cell>
          <cell r="B15833">
            <v>10965762</v>
          </cell>
          <cell r="C15833">
            <v>44252</v>
          </cell>
        </row>
        <row r="15834">
          <cell r="A15834" t="str">
            <v>BANKBARODA21FEB88CE</v>
          </cell>
          <cell r="B15834">
            <v>13520386</v>
          </cell>
          <cell r="C15834">
            <v>44252</v>
          </cell>
        </row>
        <row r="15835">
          <cell r="A15835" t="str">
            <v>BANKBARODA21FEB88PE</v>
          </cell>
          <cell r="B15835">
            <v>13520642</v>
          </cell>
          <cell r="C15835">
            <v>44252</v>
          </cell>
        </row>
        <row r="15836">
          <cell r="A15836" t="str">
            <v>BANKBARODA21FEB89CE</v>
          </cell>
          <cell r="B15836">
            <v>13520898</v>
          </cell>
          <cell r="C15836">
            <v>44252</v>
          </cell>
        </row>
        <row r="15837">
          <cell r="A15837" t="str">
            <v>BANKBARODA21FEB89PE</v>
          </cell>
          <cell r="B15837">
            <v>13521666</v>
          </cell>
          <cell r="C15837">
            <v>44252</v>
          </cell>
        </row>
        <row r="15838">
          <cell r="A15838" t="str">
            <v>BANKBARODA21FEB90CE</v>
          </cell>
          <cell r="B15838">
            <v>9011202</v>
          </cell>
          <cell r="C15838">
            <v>44252</v>
          </cell>
        </row>
        <row r="15839">
          <cell r="A15839" t="str">
            <v>BANKBARODA21FEB90PE</v>
          </cell>
          <cell r="B15839">
            <v>9011458</v>
          </cell>
          <cell r="C15839">
            <v>44252</v>
          </cell>
        </row>
        <row r="15840">
          <cell r="A15840" t="str">
            <v>BANKBARODA21FEB91CE</v>
          </cell>
          <cell r="B15840">
            <v>9012738</v>
          </cell>
          <cell r="C15840">
            <v>44252</v>
          </cell>
        </row>
        <row r="15841">
          <cell r="A15841" t="str">
            <v>BANKBARODA21FEB91PE</v>
          </cell>
          <cell r="B15841">
            <v>9012994</v>
          </cell>
          <cell r="C15841">
            <v>44252</v>
          </cell>
        </row>
        <row r="15842">
          <cell r="A15842" t="str">
            <v>BANKBARODA21FEB92CE</v>
          </cell>
          <cell r="B15842">
            <v>9014274</v>
          </cell>
          <cell r="C15842">
            <v>44252</v>
          </cell>
        </row>
        <row r="15843">
          <cell r="A15843" t="str">
            <v>BANKBARODA21FEB92PE</v>
          </cell>
          <cell r="B15843">
            <v>9014530</v>
          </cell>
          <cell r="C15843">
            <v>44252</v>
          </cell>
        </row>
        <row r="15844">
          <cell r="A15844" t="str">
            <v>BANKBARODA21FEB93CE</v>
          </cell>
          <cell r="B15844">
            <v>9014786</v>
          </cell>
          <cell r="C15844">
            <v>44252</v>
          </cell>
        </row>
        <row r="15845">
          <cell r="A15845" t="str">
            <v>BANKBARODA21FEB93PE</v>
          </cell>
          <cell r="B15845">
            <v>9015042</v>
          </cell>
          <cell r="C15845">
            <v>44252</v>
          </cell>
        </row>
        <row r="15846">
          <cell r="A15846" t="str">
            <v>BANKBARODA21FEB94CE</v>
          </cell>
          <cell r="B15846">
            <v>9349378</v>
          </cell>
          <cell r="C15846">
            <v>44252</v>
          </cell>
        </row>
        <row r="15847">
          <cell r="A15847" t="str">
            <v>BANKBARODA21FEB94PE</v>
          </cell>
          <cell r="B15847">
            <v>9349634</v>
          </cell>
          <cell r="C15847">
            <v>44252</v>
          </cell>
        </row>
        <row r="15848">
          <cell r="A15848" t="str">
            <v>BANKBARODA21FEB95CE</v>
          </cell>
          <cell r="B15848">
            <v>13032194</v>
          </cell>
          <cell r="C15848">
            <v>44252</v>
          </cell>
        </row>
        <row r="15849">
          <cell r="A15849" t="str">
            <v>BANKBARODA21FEB95PE</v>
          </cell>
          <cell r="B15849">
            <v>13032450</v>
          </cell>
          <cell r="C15849">
            <v>44252</v>
          </cell>
        </row>
        <row r="15850">
          <cell r="A15850" t="str">
            <v>BANKBARODA21FEB96CE</v>
          </cell>
          <cell r="B15850">
            <v>13032706</v>
          </cell>
          <cell r="C15850">
            <v>44252</v>
          </cell>
        </row>
        <row r="15851">
          <cell r="A15851" t="str">
            <v>BANKBARODA21FEB96PE</v>
          </cell>
          <cell r="B15851">
            <v>13033986</v>
          </cell>
          <cell r="C15851">
            <v>44252</v>
          </cell>
        </row>
        <row r="15852">
          <cell r="A15852" t="str">
            <v>BANKBARODA21FEB97CE</v>
          </cell>
          <cell r="B15852">
            <v>13035778</v>
          </cell>
          <cell r="C15852">
            <v>44252</v>
          </cell>
        </row>
        <row r="15853">
          <cell r="A15853" t="str">
            <v>BANKBARODA21FEB97PE</v>
          </cell>
          <cell r="B15853">
            <v>13036034</v>
          </cell>
          <cell r="C15853">
            <v>44252</v>
          </cell>
        </row>
        <row r="15854">
          <cell r="A15854" t="str">
            <v>BANKBARODA21FEB98CE</v>
          </cell>
          <cell r="B15854">
            <v>13036290</v>
          </cell>
          <cell r="C15854">
            <v>44252</v>
          </cell>
        </row>
        <row r="15855">
          <cell r="A15855" t="str">
            <v>BANKBARODA21FEB98PE</v>
          </cell>
          <cell r="B15855">
            <v>13037058</v>
          </cell>
          <cell r="C15855">
            <v>44252</v>
          </cell>
        </row>
        <row r="15856">
          <cell r="A15856" t="str">
            <v>BANKBARODA21FEB99CE</v>
          </cell>
          <cell r="B15856">
            <v>13039106</v>
          </cell>
          <cell r="C15856">
            <v>44252</v>
          </cell>
        </row>
        <row r="15857">
          <cell r="A15857" t="str">
            <v>BANKBARODA21FEB99PE</v>
          </cell>
          <cell r="B15857">
            <v>13040130</v>
          </cell>
          <cell r="C15857">
            <v>44252</v>
          </cell>
        </row>
        <row r="15858">
          <cell r="A15858" t="str">
            <v>BANKBARODA21MAR100CE</v>
          </cell>
          <cell r="B15858">
            <v>13658370</v>
          </cell>
          <cell r="C15858">
            <v>44280</v>
          </cell>
        </row>
        <row r="15859">
          <cell r="A15859" t="str">
            <v>BANKBARODA21MAR100PE</v>
          </cell>
          <cell r="B15859">
            <v>13658626</v>
          </cell>
          <cell r="C15859">
            <v>44280</v>
          </cell>
        </row>
        <row r="15860">
          <cell r="A15860" t="str">
            <v>BANKBARODA21MAR101CE</v>
          </cell>
          <cell r="B15860">
            <v>13658882</v>
          </cell>
          <cell r="C15860">
            <v>44280</v>
          </cell>
        </row>
        <row r="15861">
          <cell r="A15861" t="str">
            <v>BANKBARODA21MAR101PE</v>
          </cell>
          <cell r="B15861">
            <v>13659138</v>
          </cell>
          <cell r="C15861">
            <v>44280</v>
          </cell>
        </row>
        <row r="15862">
          <cell r="A15862" t="str">
            <v>BANKBARODA21MAR102CE</v>
          </cell>
          <cell r="B15862">
            <v>13659394</v>
          </cell>
          <cell r="C15862">
            <v>44280</v>
          </cell>
        </row>
        <row r="15863">
          <cell r="A15863" t="str">
            <v>BANKBARODA21MAR102PE</v>
          </cell>
          <cell r="B15863">
            <v>13659650</v>
          </cell>
          <cell r="C15863">
            <v>44280</v>
          </cell>
        </row>
        <row r="15864">
          <cell r="A15864" t="str">
            <v>BANKBARODA21MAR103CE</v>
          </cell>
          <cell r="B15864">
            <v>13659906</v>
          </cell>
          <cell r="C15864">
            <v>44280</v>
          </cell>
        </row>
        <row r="15865">
          <cell r="A15865" t="str">
            <v>BANKBARODA21MAR103PE</v>
          </cell>
          <cell r="B15865">
            <v>13660930</v>
          </cell>
          <cell r="C15865">
            <v>44280</v>
          </cell>
        </row>
        <row r="15866">
          <cell r="A15866" t="str">
            <v>BANKBARODA21MAR104CE</v>
          </cell>
          <cell r="B15866">
            <v>14493698</v>
          </cell>
          <cell r="C15866">
            <v>44280</v>
          </cell>
        </row>
        <row r="15867">
          <cell r="A15867" t="str">
            <v>BANKBARODA21MAR104PE</v>
          </cell>
          <cell r="B15867">
            <v>14495490</v>
          </cell>
          <cell r="C15867">
            <v>44280</v>
          </cell>
        </row>
        <row r="15868">
          <cell r="A15868" t="str">
            <v>BANKBARODA21MAR105CE</v>
          </cell>
          <cell r="B15868">
            <v>14835714</v>
          </cell>
          <cell r="C15868">
            <v>44280</v>
          </cell>
        </row>
        <row r="15869">
          <cell r="A15869" t="str">
            <v>BANKBARODA21MAR105PE</v>
          </cell>
          <cell r="B15869">
            <v>14835970</v>
          </cell>
          <cell r="C15869">
            <v>44280</v>
          </cell>
        </row>
        <row r="15870">
          <cell r="A15870" t="str">
            <v>BANKBARODA21MAR106CE</v>
          </cell>
          <cell r="B15870">
            <v>14838018</v>
          </cell>
          <cell r="C15870">
            <v>44280</v>
          </cell>
        </row>
        <row r="15871">
          <cell r="A15871" t="str">
            <v>BANKBARODA21MAR106PE</v>
          </cell>
          <cell r="B15871">
            <v>14838274</v>
          </cell>
          <cell r="C15871">
            <v>44280</v>
          </cell>
        </row>
        <row r="15872">
          <cell r="A15872" t="str">
            <v>BANKBARODA21MAR107CE</v>
          </cell>
          <cell r="B15872">
            <v>14838530</v>
          </cell>
          <cell r="C15872">
            <v>44280</v>
          </cell>
        </row>
        <row r="15873">
          <cell r="A15873" t="str">
            <v>BANKBARODA21MAR107PE</v>
          </cell>
          <cell r="B15873">
            <v>14840322</v>
          </cell>
          <cell r="C15873">
            <v>44280</v>
          </cell>
        </row>
        <row r="15874">
          <cell r="A15874" t="str">
            <v>BANKBARODA21MAR108CE</v>
          </cell>
          <cell r="B15874">
            <v>11369474</v>
          </cell>
          <cell r="C15874">
            <v>44280</v>
          </cell>
        </row>
        <row r="15875">
          <cell r="A15875" t="str">
            <v>BANKBARODA21MAR108PE</v>
          </cell>
          <cell r="B15875">
            <v>11369730</v>
          </cell>
          <cell r="C15875">
            <v>44280</v>
          </cell>
        </row>
        <row r="15876">
          <cell r="A15876" t="str">
            <v>BANKBARODA21MAR109CE</v>
          </cell>
          <cell r="B15876">
            <v>11369986</v>
          </cell>
          <cell r="C15876">
            <v>44280</v>
          </cell>
        </row>
        <row r="15877">
          <cell r="A15877" t="str">
            <v>BANKBARODA21MAR109PE</v>
          </cell>
          <cell r="B15877">
            <v>11370242</v>
          </cell>
          <cell r="C15877">
            <v>44280</v>
          </cell>
        </row>
        <row r="15878">
          <cell r="A15878" t="str">
            <v>BANKBARODA21MAR110CE</v>
          </cell>
          <cell r="B15878">
            <v>11370754</v>
          </cell>
          <cell r="C15878">
            <v>44280</v>
          </cell>
        </row>
        <row r="15879">
          <cell r="A15879" t="str">
            <v>BANKBARODA21MAR110PE</v>
          </cell>
          <cell r="B15879">
            <v>11371010</v>
          </cell>
          <cell r="C15879">
            <v>44280</v>
          </cell>
        </row>
        <row r="15880">
          <cell r="A15880" t="str">
            <v>BANKBARODA21MAR33CE</v>
          </cell>
          <cell r="B15880">
            <v>13521922</v>
          </cell>
          <cell r="C15880">
            <v>44280</v>
          </cell>
        </row>
        <row r="15881">
          <cell r="A15881" t="str">
            <v>BANKBARODA21MAR33PE</v>
          </cell>
          <cell r="B15881">
            <v>13522178</v>
          </cell>
          <cell r="C15881">
            <v>44280</v>
          </cell>
        </row>
        <row r="15882">
          <cell r="A15882" t="str">
            <v>BANKBARODA21MAR34CE</v>
          </cell>
          <cell r="B15882">
            <v>13522434</v>
          </cell>
          <cell r="C15882">
            <v>44280</v>
          </cell>
        </row>
        <row r="15883">
          <cell r="A15883" t="str">
            <v>BANKBARODA21MAR34PE</v>
          </cell>
          <cell r="B15883">
            <v>13523714</v>
          </cell>
          <cell r="C15883">
            <v>44280</v>
          </cell>
        </row>
        <row r="15884">
          <cell r="A15884" t="str">
            <v>BANKBARODA21MAR35CE</v>
          </cell>
          <cell r="B15884">
            <v>13523970</v>
          </cell>
          <cell r="C15884">
            <v>44280</v>
          </cell>
        </row>
        <row r="15885">
          <cell r="A15885" t="str">
            <v>BANKBARODA21MAR35PE</v>
          </cell>
          <cell r="B15885">
            <v>13524226</v>
          </cell>
          <cell r="C15885">
            <v>44280</v>
          </cell>
        </row>
        <row r="15886">
          <cell r="A15886" t="str">
            <v>BANKBARODA21MAR36CE</v>
          </cell>
          <cell r="B15886">
            <v>13524482</v>
          </cell>
          <cell r="C15886">
            <v>44280</v>
          </cell>
        </row>
        <row r="15887">
          <cell r="A15887" t="str">
            <v>BANKBARODA21MAR36PE</v>
          </cell>
          <cell r="B15887">
            <v>13524738</v>
          </cell>
          <cell r="C15887">
            <v>44280</v>
          </cell>
        </row>
        <row r="15888">
          <cell r="A15888" t="str">
            <v>BANKBARODA21MAR37CE</v>
          </cell>
          <cell r="B15888">
            <v>13525506</v>
          </cell>
          <cell r="C15888">
            <v>44280</v>
          </cell>
        </row>
        <row r="15889">
          <cell r="A15889" t="str">
            <v>BANKBARODA21MAR37PE</v>
          </cell>
          <cell r="B15889">
            <v>13525762</v>
          </cell>
          <cell r="C15889">
            <v>44280</v>
          </cell>
        </row>
        <row r="15890">
          <cell r="A15890" t="str">
            <v>BANKBARODA21MAR38CE</v>
          </cell>
          <cell r="B15890">
            <v>13526018</v>
          </cell>
          <cell r="C15890">
            <v>44280</v>
          </cell>
        </row>
        <row r="15891">
          <cell r="A15891" t="str">
            <v>BANKBARODA21MAR38PE</v>
          </cell>
          <cell r="B15891">
            <v>13527298</v>
          </cell>
          <cell r="C15891">
            <v>44280</v>
          </cell>
        </row>
        <row r="15892">
          <cell r="A15892" t="str">
            <v>BANKBARODA21MAR39CE</v>
          </cell>
          <cell r="B15892">
            <v>13527554</v>
          </cell>
          <cell r="C15892">
            <v>44280</v>
          </cell>
        </row>
        <row r="15893">
          <cell r="A15893" t="str">
            <v>BANKBARODA21MAR39PE</v>
          </cell>
          <cell r="B15893">
            <v>13527810</v>
          </cell>
          <cell r="C15893">
            <v>44280</v>
          </cell>
        </row>
        <row r="15894">
          <cell r="A15894" t="str">
            <v>BANKBARODA21MAR40CE</v>
          </cell>
          <cell r="B15894">
            <v>13528066</v>
          </cell>
          <cell r="C15894">
            <v>44280</v>
          </cell>
        </row>
        <row r="15895">
          <cell r="A15895" t="str">
            <v>BANKBARODA21MAR40PE</v>
          </cell>
          <cell r="B15895">
            <v>13528834</v>
          </cell>
          <cell r="C15895">
            <v>44280</v>
          </cell>
        </row>
        <row r="15896">
          <cell r="A15896" t="str">
            <v>BANKBARODA21MAR41CE</v>
          </cell>
          <cell r="B15896">
            <v>13529090</v>
          </cell>
          <cell r="C15896">
            <v>44280</v>
          </cell>
        </row>
        <row r="15897">
          <cell r="A15897" t="str">
            <v>BANKBARODA21MAR41PE</v>
          </cell>
          <cell r="B15897">
            <v>13529858</v>
          </cell>
          <cell r="C15897">
            <v>44280</v>
          </cell>
        </row>
        <row r="15898">
          <cell r="A15898" t="str">
            <v>BANKBARODA21MAR42CE</v>
          </cell>
          <cell r="B15898">
            <v>13530114</v>
          </cell>
          <cell r="C15898">
            <v>44280</v>
          </cell>
        </row>
        <row r="15899">
          <cell r="A15899" t="str">
            <v>BANKBARODA21MAR42PE</v>
          </cell>
          <cell r="B15899">
            <v>13530370</v>
          </cell>
          <cell r="C15899">
            <v>44280</v>
          </cell>
        </row>
        <row r="15900">
          <cell r="A15900" t="str">
            <v>BANKBARODA21MAR43CE</v>
          </cell>
          <cell r="B15900">
            <v>13530626</v>
          </cell>
          <cell r="C15900">
            <v>44280</v>
          </cell>
        </row>
        <row r="15901">
          <cell r="A15901" t="str">
            <v>BANKBARODA21MAR43PE</v>
          </cell>
          <cell r="B15901">
            <v>13530882</v>
          </cell>
          <cell r="C15901">
            <v>44280</v>
          </cell>
        </row>
        <row r="15902">
          <cell r="A15902" t="str">
            <v>BANKBARODA21MAR44CE</v>
          </cell>
          <cell r="B15902">
            <v>13531138</v>
          </cell>
          <cell r="C15902">
            <v>44280</v>
          </cell>
        </row>
        <row r="15903">
          <cell r="A15903" t="str">
            <v>BANKBARODA21MAR44PE</v>
          </cell>
          <cell r="B15903">
            <v>13531394</v>
          </cell>
          <cell r="C15903">
            <v>44280</v>
          </cell>
        </row>
        <row r="15904">
          <cell r="A15904" t="str">
            <v>BANKBARODA21MAR45CE</v>
          </cell>
          <cell r="B15904">
            <v>13531650</v>
          </cell>
          <cell r="C15904">
            <v>44280</v>
          </cell>
        </row>
        <row r="15905">
          <cell r="A15905" t="str">
            <v>BANKBARODA21MAR45PE</v>
          </cell>
          <cell r="B15905">
            <v>13531906</v>
          </cell>
          <cell r="C15905">
            <v>44280</v>
          </cell>
        </row>
        <row r="15906">
          <cell r="A15906" t="str">
            <v>BANKBARODA21MAR46CE</v>
          </cell>
          <cell r="B15906">
            <v>13532162</v>
          </cell>
          <cell r="C15906">
            <v>44280</v>
          </cell>
        </row>
        <row r="15907">
          <cell r="A15907" t="str">
            <v>BANKBARODA21MAR46PE</v>
          </cell>
          <cell r="B15907">
            <v>13532418</v>
          </cell>
          <cell r="C15907">
            <v>44280</v>
          </cell>
        </row>
        <row r="15908">
          <cell r="A15908" t="str">
            <v>BANKBARODA21MAR47CE</v>
          </cell>
          <cell r="B15908">
            <v>13532674</v>
          </cell>
          <cell r="C15908">
            <v>44280</v>
          </cell>
        </row>
        <row r="15909">
          <cell r="A15909" t="str">
            <v>BANKBARODA21MAR47PE</v>
          </cell>
          <cell r="B15909">
            <v>13532930</v>
          </cell>
          <cell r="C15909">
            <v>44280</v>
          </cell>
        </row>
        <row r="15910">
          <cell r="A15910" t="str">
            <v>BANKBARODA21MAR48CE</v>
          </cell>
          <cell r="B15910">
            <v>13534722</v>
          </cell>
          <cell r="C15910">
            <v>44280</v>
          </cell>
        </row>
        <row r="15911">
          <cell r="A15911" t="str">
            <v>BANKBARODA21MAR48PE</v>
          </cell>
          <cell r="B15911">
            <v>13534978</v>
          </cell>
          <cell r="C15911">
            <v>44280</v>
          </cell>
        </row>
        <row r="15912">
          <cell r="A15912" t="str">
            <v>BANKBARODA21MAR49CE</v>
          </cell>
          <cell r="B15912">
            <v>13535234</v>
          </cell>
          <cell r="C15912">
            <v>44280</v>
          </cell>
        </row>
        <row r="15913">
          <cell r="A15913" t="str">
            <v>BANKBARODA21MAR49PE</v>
          </cell>
          <cell r="B15913">
            <v>13535490</v>
          </cell>
          <cell r="C15913">
            <v>44280</v>
          </cell>
        </row>
        <row r="15914">
          <cell r="A15914" t="str">
            <v>BANKBARODA21MAR50CE</v>
          </cell>
          <cell r="B15914">
            <v>13535746</v>
          </cell>
          <cell r="C15914">
            <v>44280</v>
          </cell>
        </row>
        <row r="15915">
          <cell r="A15915" t="str">
            <v>BANKBARODA21MAR50PE</v>
          </cell>
          <cell r="B15915">
            <v>13536002</v>
          </cell>
          <cell r="C15915">
            <v>44280</v>
          </cell>
        </row>
        <row r="15916">
          <cell r="A15916" t="str">
            <v>BANKBARODA21MAR51CE</v>
          </cell>
          <cell r="B15916">
            <v>13536258</v>
          </cell>
          <cell r="C15916">
            <v>44280</v>
          </cell>
        </row>
        <row r="15917">
          <cell r="A15917" t="str">
            <v>BANKBARODA21MAR51PE</v>
          </cell>
          <cell r="B15917">
            <v>13536514</v>
          </cell>
          <cell r="C15917">
            <v>44280</v>
          </cell>
        </row>
        <row r="15918">
          <cell r="A15918" t="str">
            <v>BANKBARODA21MAR52CE</v>
          </cell>
          <cell r="B15918">
            <v>13536770</v>
          </cell>
          <cell r="C15918">
            <v>44280</v>
          </cell>
        </row>
        <row r="15919">
          <cell r="A15919" t="str">
            <v>BANKBARODA21MAR52PE</v>
          </cell>
          <cell r="B15919">
            <v>13537026</v>
          </cell>
          <cell r="C15919">
            <v>44280</v>
          </cell>
        </row>
        <row r="15920">
          <cell r="A15920" t="str">
            <v>BANKBARODA21MAR53CE</v>
          </cell>
          <cell r="B15920">
            <v>13537282</v>
          </cell>
          <cell r="C15920">
            <v>44280</v>
          </cell>
        </row>
        <row r="15921">
          <cell r="A15921" t="str">
            <v>BANKBARODA21MAR53PE</v>
          </cell>
          <cell r="B15921">
            <v>13537538</v>
          </cell>
          <cell r="C15921">
            <v>44280</v>
          </cell>
        </row>
        <row r="15922">
          <cell r="A15922" t="str">
            <v>BANKBARODA21MAR54CE</v>
          </cell>
          <cell r="B15922">
            <v>13537794</v>
          </cell>
          <cell r="C15922">
            <v>44280</v>
          </cell>
        </row>
        <row r="15923">
          <cell r="A15923" t="str">
            <v>BANKBARODA21MAR54PE</v>
          </cell>
          <cell r="B15923">
            <v>13538050</v>
          </cell>
          <cell r="C15923">
            <v>44280</v>
          </cell>
        </row>
        <row r="15924">
          <cell r="A15924" t="str">
            <v>BANKBARODA21MAR55CE</v>
          </cell>
          <cell r="B15924">
            <v>13538306</v>
          </cell>
          <cell r="C15924">
            <v>44280</v>
          </cell>
        </row>
        <row r="15925">
          <cell r="A15925" t="str">
            <v>BANKBARODA21MAR55PE</v>
          </cell>
          <cell r="B15925">
            <v>13538818</v>
          </cell>
          <cell r="C15925">
            <v>44280</v>
          </cell>
        </row>
        <row r="15926">
          <cell r="A15926" t="str">
            <v>BANKBARODA21MAR56CE</v>
          </cell>
          <cell r="B15926">
            <v>13539074</v>
          </cell>
          <cell r="C15926">
            <v>44280</v>
          </cell>
        </row>
        <row r="15927">
          <cell r="A15927" t="str">
            <v>BANKBARODA21MAR56PE</v>
          </cell>
          <cell r="B15927">
            <v>13539330</v>
          </cell>
          <cell r="C15927">
            <v>44280</v>
          </cell>
        </row>
        <row r="15928">
          <cell r="A15928" t="str">
            <v>BANKBARODA21MAR57CE</v>
          </cell>
          <cell r="B15928">
            <v>13539586</v>
          </cell>
          <cell r="C15928">
            <v>44280</v>
          </cell>
        </row>
        <row r="15929">
          <cell r="A15929" t="str">
            <v>BANKBARODA21MAR57PE</v>
          </cell>
          <cell r="B15929">
            <v>13539842</v>
          </cell>
          <cell r="C15929">
            <v>44280</v>
          </cell>
        </row>
        <row r="15930">
          <cell r="A15930" t="str">
            <v>BANKBARODA21MAR58CE</v>
          </cell>
          <cell r="B15930">
            <v>13540866</v>
          </cell>
          <cell r="C15930">
            <v>44280</v>
          </cell>
        </row>
        <row r="15931">
          <cell r="A15931" t="str">
            <v>BANKBARODA21MAR58PE</v>
          </cell>
          <cell r="B15931">
            <v>13541122</v>
          </cell>
          <cell r="C15931">
            <v>44280</v>
          </cell>
        </row>
        <row r="15932">
          <cell r="A15932" t="str">
            <v>BANKBARODA21MAR59CE</v>
          </cell>
          <cell r="B15932">
            <v>13541378</v>
          </cell>
          <cell r="C15932">
            <v>44280</v>
          </cell>
        </row>
        <row r="15933">
          <cell r="A15933" t="str">
            <v>BANKBARODA21MAR59PE</v>
          </cell>
          <cell r="B15933">
            <v>13541634</v>
          </cell>
          <cell r="C15933">
            <v>44280</v>
          </cell>
        </row>
        <row r="15934">
          <cell r="A15934" t="str">
            <v>BANKBARODA21MAR60CE</v>
          </cell>
          <cell r="B15934">
            <v>13541890</v>
          </cell>
          <cell r="C15934">
            <v>44280</v>
          </cell>
        </row>
        <row r="15935">
          <cell r="A15935" t="str">
            <v>BANKBARODA21MAR60PE</v>
          </cell>
          <cell r="B15935">
            <v>13542146</v>
          </cell>
          <cell r="C15935">
            <v>44280</v>
          </cell>
        </row>
        <row r="15936">
          <cell r="A15936" t="str">
            <v>BANKBARODA21MAR61CE</v>
          </cell>
          <cell r="B15936">
            <v>13542402</v>
          </cell>
          <cell r="C15936">
            <v>44280</v>
          </cell>
        </row>
        <row r="15937">
          <cell r="A15937" t="str">
            <v>BANKBARODA21MAR61PE</v>
          </cell>
          <cell r="B15937">
            <v>13542658</v>
          </cell>
          <cell r="C15937">
            <v>44280</v>
          </cell>
        </row>
        <row r="15938">
          <cell r="A15938" t="str">
            <v>BANKBARODA21MAR62CE</v>
          </cell>
          <cell r="B15938">
            <v>13543938</v>
          </cell>
          <cell r="C15938">
            <v>44280</v>
          </cell>
        </row>
        <row r="15939">
          <cell r="A15939" t="str">
            <v>BANKBARODA21MAR62PE</v>
          </cell>
          <cell r="B15939">
            <v>13544194</v>
          </cell>
          <cell r="C15939">
            <v>44280</v>
          </cell>
        </row>
        <row r="15940">
          <cell r="A15940" t="str">
            <v>BANKBARODA21MAR63CE</v>
          </cell>
          <cell r="B15940">
            <v>13544450</v>
          </cell>
          <cell r="C15940">
            <v>44280</v>
          </cell>
        </row>
        <row r="15941">
          <cell r="A15941" t="str">
            <v>BANKBARODA21MAR63PE</v>
          </cell>
          <cell r="B15941">
            <v>13544706</v>
          </cell>
          <cell r="C15941">
            <v>44280</v>
          </cell>
        </row>
        <row r="15942">
          <cell r="A15942" t="str">
            <v>BANKBARODA21MAR64CE</v>
          </cell>
          <cell r="B15942">
            <v>13545474</v>
          </cell>
          <cell r="C15942">
            <v>44280</v>
          </cell>
        </row>
        <row r="15943">
          <cell r="A15943" t="str">
            <v>BANKBARODA21MAR64PE</v>
          </cell>
          <cell r="B15943">
            <v>13545730</v>
          </cell>
          <cell r="C15943">
            <v>44280</v>
          </cell>
        </row>
        <row r="15944">
          <cell r="A15944" t="str">
            <v>BANKBARODA21MAR65CE</v>
          </cell>
          <cell r="B15944">
            <v>13545986</v>
          </cell>
          <cell r="C15944">
            <v>44280</v>
          </cell>
        </row>
        <row r="15945">
          <cell r="A15945" t="str">
            <v>BANKBARODA21MAR65PE</v>
          </cell>
          <cell r="B15945">
            <v>13546242</v>
          </cell>
          <cell r="C15945">
            <v>44280</v>
          </cell>
        </row>
        <row r="15946">
          <cell r="A15946" t="str">
            <v>BANKBARODA21MAR66CE</v>
          </cell>
          <cell r="B15946">
            <v>13546498</v>
          </cell>
          <cell r="C15946">
            <v>44280</v>
          </cell>
        </row>
        <row r="15947">
          <cell r="A15947" t="str">
            <v>BANKBARODA21MAR66PE</v>
          </cell>
          <cell r="B15947">
            <v>13547010</v>
          </cell>
          <cell r="C15947">
            <v>44280</v>
          </cell>
        </row>
        <row r="15948">
          <cell r="A15948" t="str">
            <v>BANKBARODA21MAR67CE</v>
          </cell>
          <cell r="B15948">
            <v>13547522</v>
          </cell>
          <cell r="C15948">
            <v>44280</v>
          </cell>
        </row>
        <row r="15949">
          <cell r="A15949" t="str">
            <v>BANKBARODA21MAR67PE</v>
          </cell>
          <cell r="B15949">
            <v>13547778</v>
          </cell>
          <cell r="C15949">
            <v>44280</v>
          </cell>
        </row>
        <row r="15950">
          <cell r="A15950" t="str">
            <v>BANKBARODA21MAR68CE</v>
          </cell>
          <cell r="B15950">
            <v>13548034</v>
          </cell>
          <cell r="C15950">
            <v>44280</v>
          </cell>
        </row>
        <row r="15951">
          <cell r="A15951" t="str">
            <v>BANKBARODA21MAR68PE</v>
          </cell>
          <cell r="B15951">
            <v>13548290</v>
          </cell>
          <cell r="C15951">
            <v>44280</v>
          </cell>
        </row>
        <row r="15952">
          <cell r="A15952" t="str">
            <v>BANKBARODA21MAR69CE</v>
          </cell>
          <cell r="B15952">
            <v>13548546</v>
          </cell>
          <cell r="C15952">
            <v>44280</v>
          </cell>
        </row>
        <row r="15953">
          <cell r="A15953" t="str">
            <v>BANKBARODA21MAR69PE</v>
          </cell>
          <cell r="B15953">
            <v>13548802</v>
          </cell>
          <cell r="C15953">
            <v>44280</v>
          </cell>
        </row>
        <row r="15954">
          <cell r="A15954" t="str">
            <v>BANKBARODA21MAR70CE</v>
          </cell>
          <cell r="B15954">
            <v>13549058</v>
          </cell>
          <cell r="C15954">
            <v>44280</v>
          </cell>
        </row>
        <row r="15955">
          <cell r="A15955" t="str">
            <v>BANKBARODA21MAR70PE</v>
          </cell>
          <cell r="B15955">
            <v>13549314</v>
          </cell>
          <cell r="C15955">
            <v>44280</v>
          </cell>
        </row>
        <row r="15956">
          <cell r="A15956" t="str">
            <v>BANKBARODA21MAR71CE</v>
          </cell>
          <cell r="B15956">
            <v>13549570</v>
          </cell>
          <cell r="C15956">
            <v>44280</v>
          </cell>
        </row>
        <row r="15957">
          <cell r="A15957" t="str">
            <v>BANKBARODA21MAR71PE</v>
          </cell>
          <cell r="B15957">
            <v>13549826</v>
          </cell>
          <cell r="C15957">
            <v>44280</v>
          </cell>
        </row>
        <row r="15958">
          <cell r="A15958" t="str">
            <v>BANKBARODA21MAR72CE</v>
          </cell>
          <cell r="B15958">
            <v>13550082</v>
          </cell>
          <cell r="C15958">
            <v>44280</v>
          </cell>
        </row>
        <row r="15959">
          <cell r="A15959" t="str">
            <v>BANKBARODA21MAR72PE</v>
          </cell>
          <cell r="B15959">
            <v>13550338</v>
          </cell>
          <cell r="C15959">
            <v>44280</v>
          </cell>
        </row>
        <row r="15960">
          <cell r="A15960" t="str">
            <v>BANKBARODA21MAR73CE</v>
          </cell>
          <cell r="B15960">
            <v>13552130</v>
          </cell>
          <cell r="C15960">
            <v>44280</v>
          </cell>
        </row>
        <row r="15961">
          <cell r="A15961" t="str">
            <v>BANKBARODA21MAR73PE</v>
          </cell>
          <cell r="B15961">
            <v>13552386</v>
          </cell>
          <cell r="C15961">
            <v>44280</v>
          </cell>
        </row>
        <row r="15962">
          <cell r="A15962" t="str">
            <v>BANKBARODA21MAR74CE</v>
          </cell>
          <cell r="B15962">
            <v>13552642</v>
          </cell>
          <cell r="C15962">
            <v>44280</v>
          </cell>
        </row>
        <row r="15963">
          <cell r="A15963" t="str">
            <v>BANKBARODA21MAR74PE</v>
          </cell>
          <cell r="B15963">
            <v>13552898</v>
          </cell>
          <cell r="C15963">
            <v>44280</v>
          </cell>
        </row>
        <row r="15964">
          <cell r="A15964" t="str">
            <v>BANKBARODA21MAR75CE</v>
          </cell>
          <cell r="B15964">
            <v>13553154</v>
          </cell>
          <cell r="C15964">
            <v>44280</v>
          </cell>
        </row>
        <row r="15965">
          <cell r="A15965" t="str">
            <v>BANKBARODA21MAR75PE</v>
          </cell>
          <cell r="B15965">
            <v>13553410</v>
          </cell>
          <cell r="C15965">
            <v>44280</v>
          </cell>
        </row>
        <row r="15966">
          <cell r="A15966" t="str">
            <v>BANKBARODA21MAR76CE</v>
          </cell>
          <cell r="B15966">
            <v>13553666</v>
          </cell>
          <cell r="C15966">
            <v>44280</v>
          </cell>
        </row>
        <row r="15967">
          <cell r="A15967" t="str">
            <v>BANKBARODA21MAR76PE</v>
          </cell>
          <cell r="B15967">
            <v>13553922</v>
          </cell>
          <cell r="C15967">
            <v>44280</v>
          </cell>
        </row>
        <row r="15968">
          <cell r="A15968" t="str">
            <v>BANKBARODA21MAR77CE</v>
          </cell>
          <cell r="B15968">
            <v>13554178</v>
          </cell>
          <cell r="C15968">
            <v>44280</v>
          </cell>
        </row>
        <row r="15969">
          <cell r="A15969" t="str">
            <v>BANKBARODA21MAR77PE</v>
          </cell>
          <cell r="B15969">
            <v>13554434</v>
          </cell>
          <cell r="C15969">
            <v>44280</v>
          </cell>
        </row>
        <row r="15970">
          <cell r="A15970" t="str">
            <v>BANKBARODA21MAR78CE</v>
          </cell>
          <cell r="B15970">
            <v>13554690</v>
          </cell>
          <cell r="C15970">
            <v>44280</v>
          </cell>
        </row>
        <row r="15971">
          <cell r="A15971" t="str">
            <v>BANKBARODA21MAR78PE</v>
          </cell>
          <cell r="B15971">
            <v>13554946</v>
          </cell>
          <cell r="C15971">
            <v>44280</v>
          </cell>
        </row>
        <row r="15972">
          <cell r="A15972" t="str">
            <v>BANKBARODA21MAR79CE</v>
          </cell>
          <cell r="B15972">
            <v>13555202</v>
          </cell>
          <cell r="C15972">
            <v>44280</v>
          </cell>
        </row>
        <row r="15973">
          <cell r="A15973" t="str">
            <v>BANKBARODA21MAR79PE</v>
          </cell>
          <cell r="B15973">
            <v>13555458</v>
          </cell>
          <cell r="C15973">
            <v>44280</v>
          </cell>
        </row>
        <row r="15974">
          <cell r="A15974" t="str">
            <v>BANKBARODA21MAR80CE</v>
          </cell>
          <cell r="B15974">
            <v>13555714</v>
          </cell>
          <cell r="C15974">
            <v>44280</v>
          </cell>
        </row>
        <row r="15975">
          <cell r="A15975" t="str">
            <v>BANKBARODA21MAR80PE</v>
          </cell>
          <cell r="B15975">
            <v>13555970</v>
          </cell>
          <cell r="C15975">
            <v>44280</v>
          </cell>
        </row>
        <row r="15976">
          <cell r="A15976" t="str">
            <v>BANKBARODA21MAR81CE</v>
          </cell>
          <cell r="B15976">
            <v>13556226</v>
          </cell>
          <cell r="C15976">
            <v>44280</v>
          </cell>
        </row>
        <row r="15977">
          <cell r="A15977" t="str">
            <v>BANKBARODA21MAR81PE</v>
          </cell>
          <cell r="B15977">
            <v>13556482</v>
          </cell>
          <cell r="C15977">
            <v>44280</v>
          </cell>
        </row>
        <row r="15978">
          <cell r="A15978" t="str">
            <v>BANKBARODA21MAR82CE</v>
          </cell>
          <cell r="B15978">
            <v>13556738</v>
          </cell>
          <cell r="C15978">
            <v>44280</v>
          </cell>
        </row>
        <row r="15979">
          <cell r="A15979" t="str">
            <v>BANKBARODA21MAR82PE</v>
          </cell>
          <cell r="B15979">
            <v>13556994</v>
          </cell>
          <cell r="C15979">
            <v>44280</v>
          </cell>
        </row>
        <row r="15980">
          <cell r="A15980" t="str">
            <v>BANKBARODA21MAR83CE</v>
          </cell>
          <cell r="B15980">
            <v>13557250</v>
          </cell>
          <cell r="C15980">
            <v>44280</v>
          </cell>
        </row>
        <row r="15981">
          <cell r="A15981" t="str">
            <v>BANKBARODA21MAR83PE</v>
          </cell>
          <cell r="B15981">
            <v>13559042</v>
          </cell>
          <cell r="C15981">
            <v>44280</v>
          </cell>
        </row>
        <row r="15982">
          <cell r="A15982" t="str">
            <v>BANKBARODA21MAR84CE</v>
          </cell>
          <cell r="B15982">
            <v>13559298</v>
          </cell>
          <cell r="C15982">
            <v>44280</v>
          </cell>
        </row>
        <row r="15983">
          <cell r="A15983" t="str">
            <v>BANKBARODA21MAR84PE</v>
          </cell>
          <cell r="B15983">
            <v>13559554</v>
          </cell>
          <cell r="C15983">
            <v>44280</v>
          </cell>
        </row>
        <row r="15984">
          <cell r="A15984" t="str">
            <v>BANKBARODA21MAR85CE</v>
          </cell>
          <cell r="B15984">
            <v>13559810</v>
          </cell>
          <cell r="C15984">
            <v>44280</v>
          </cell>
        </row>
        <row r="15985">
          <cell r="A15985" t="str">
            <v>BANKBARODA21MAR85PE</v>
          </cell>
          <cell r="B15985">
            <v>13560066</v>
          </cell>
          <cell r="C15985">
            <v>44280</v>
          </cell>
        </row>
        <row r="15986">
          <cell r="A15986" t="str">
            <v>BANKBARODA21MAR86CE</v>
          </cell>
          <cell r="B15986">
            <v>13560322</v>
          </cell>
          <cell r="C15986">
            <v>44280</v>
          </cell>
        </row>
        <row r="15987">
          <cell r="A15987" t="str">
            <v>BANKBARODA21MAR86PE</v>
          </cell>
          <cell r="B15987">
            <v>13560578</v>
          </cell>
          <cell r="C15987">
            <v>44280</v>
          </cell>
        </row>
        <row r="15988">
          <cell r="A15988" t="str">
            <v>BANKBARODA21MAR87CE</v>
          </cell>
          <cell r="B15988">
            <v>13560834</v>
          </cell>
          <cell r="C15988">
            <v>44280</v>
          </cell>
        </row>
        <row r="15989">
          <cell r="A15989" t="str">
            <v>BANKBARODA21MAR87PE</v>
          </cell>
          <cell r="B15989">
            <v>13561090</v>
          </cell>
          <cell r="C15989">
            <v>44280</v>
          </cell>
        </row>
        <row r="15990">
          <cell r="A15990" t="str">
            <v>BANKBARODA21MAR88CE</v>
          </cell>
          <cell r="B15990">
            <v>13561346</v>
          </cell>
          <cell r="C15990">
            <v>44280</v>
          </cell>
        </row>
        <row r="15991">
          <cell r="A15991" t="str">
            <v>BANKBARODA21MAR88PE</v>
          </cell>
          <cell r="B15991">
            <v>13561602</v>
          </cell>
          <cell r="C15991">
            <v>44280</v>
          </cell>
        </row>
        <row r="15992">
          <cell r="A15992" t="str">
            <v>BANKBARODA21MAR89CE</v>
          </cell>
          <cell r="B15992">
            <v>13561858</v>
          </cell>
          <cell r="C15992">
            <v>44280</v>
          </cell>
        </row>
        <row r="15993">
          <cell r="A15993" t="str">
            <v>BANKBARODA21MAR89PE</v>
          </cell>
          <cell r="B15993">
            <v>13563650</v>
          </cell>
          <cell r="C15993">
            <v>44280</v>
          </cell>
        </row>
        <row r="15994">
          <cell r="A15994" t="str">
            <v>BANKBARODA21MAR90CE</v>
          </cell>
          <cell r="B15994">
            <v>9015810</v>
          </cell>
          <cell r="C15994">
            <v>44280</v>
          </cell>
        </row>
        <row r="15995">
          <cell r="A15995" t="str">
            <v>BANKBARODA21MAR90PE</v>
          </cell>
          <cell r="B15995">
            <v>9016066</v>
          </cell>
          <cell r="C15995">
            <v>44280</v>
          </cell>
        </row>
        <row r="15996">
          <cell r="A15996" t="str">
            <v>BANKBARODA21MAR91CE</v>
          </cell>
          <cell r="B15996">
            <v>9018370</v>
          </cell>
          <cell r="C15996">
            <v>44280</v>
          </cell>
        </row>
        <row r="15997">
          <cell r="A15997" t="str">
            <v>BANKBARODA21MAR91PE</v>
          </cell>
          <cell r="B15997">
            <v>9018626</v>
          </cell>
          <cell r="C15997">
            <v>44280</v>
          </cell>
        </row>
        <row r="15998">
          <cell r="A15998" t="str">
            <v>BANKBARODA21MAR92CE</v>
          </cell>
          <cell r="B15998">
            <v>9019394</v>
          </cell>
          <cell r="C15998">
            <v>44280</v>
          </cell>
        </row>
        <row r="15999">
          <cell r="A15999" t="str">
            <v>BANKBARODA21MAR92PE</v>
          </cell>
          <cell r="B15999">
            <v>9019650</v>
          </cell>
          <cell r="C15999">
            <v>44280</v>
          </cell>
        </row>
        <row r="16000">
          <cell r="A16000" t="str">
            <v>BANKBARODA21MAR93CE</v>
          </cell>
          <cell r="B16000">
            <v>9019906</v>
          </cell>
          <cell r="C16000">
            <v>44280</v>
          </cell>
        </row>
        <row r="16001">
          <cell r="A16001" t="str">
            <v>BANKBARODA21MAR93PE</v>
          </cell>
          <cell r="B16001">
            <v>9020162</v>
          </cell>
          <cell r="C16001">
            <v>44280</v>
          </cell>
        </row>
        <row r="16002">
          <cell r="A16002" t="str">
            <v>BANKBARODA21MAR94CE</v>
          </cell>
          <cell r="B16002">
            <v>9349890</v>
          </cell>
          <cell r="C16002">
            <v>44280</v>
          </cell>
        </row>
        <row r="16003">
          <cell r="A16003" t="str">
            <v>BANKBARODA21MAR94PE</v>
          </cell>
          <cell r="B16003">
            <v>9350146</v>
          </cell>
          <cell r="C16003">
            <v>44280</v>
          </cell>
        </row>
        <row r="16004">
          <cell r="A16004" t="str">
            <v>BANKBARODA21MAR95CE</v>
          </cell>
          <cell r="B16004">
            <v>13040386</v>
          </cell>
          <cell r="C16004">
            <v>44280</v>
          </cell>
        </row>
        <row r="16005">
          <cell r="A16005" t="str">
            <v>BANKBARODA21MAR95PE</v>
          </cell>
          <cell r="B16005">
            <v>13041922</v>
          </cell>
          <cell r="C16005">
            <v>44280</v>
          </cell>
        </row>
        <row r="16006">
          <cell r="A16006" t="str">
            <v>BANKBARODA21MAR96CE</v>
          </cell>
          <cell r="B16006">
            <v>13042178</v>
          </cell>
          <cell r="C16006">
            <v>44280</v>
          </cell>
        </row>
        <row r="16007">
          <cell r="A16007" t="str">
            <v>BANKBARODA21MAR96PE</v>
          </cell>
          <cell r="B16007">
            <v>13044738</v>
          </cell>
          <cell r="C16007">
            <v>44280</v>
          </cell>
        </row>
        <row r="16008">
          <cell r="A16008" t="str">
            <v>BANKBARODA21MAR97CE</v>
          </cell>
          <cell r="B16008">
            <v>13044994</v>
          </cell>
          <cell r="C16008">
            <v>44280</v>
          </cell>
        </row>
        <row r="16009">
          <cell r="A16009" t="str">
            <v>BANKBARODA21MAR97PE</v>
          </cell>
          <cell r="B16009">
            <v>13045250</v>
          </cell>
          <cell r="C16009">
            <v>44280</v>
          </cell>
        </row>
        <row r="16010">
          <cell r="A16010" t="str">
            <v>BANKBARODA21MAR98CE</v>
          </cell>
          <cell r="B16010">
            <v>13045762</v>
          </cell>
          <cell r="C16010">
            <v>44280</v>
          </cell>
        </row>
        <row r="16011">
          <cell r="A16011" t="str">
            <v>BANKBARODA21MAR98PE</v>
          </cell>
          <cell r="B16011">
            <v>13046018</v>
          </cell>
          <cell r="C16011">
            <v>44280</v>
          </cell>
        </row>
        <row r="16012">
          <cell r="A16012" t="str">
            <v>BANKBARODA21MAR99CE</v>
          </cell>
          <cell r="B16012">
            <v>13046274</v>
          </cell>
          <cell r="C16012">
            <v>44280</v>
          </cell>
        </row>
        <row r="16013">
          <cell r="A16013" t="str">
            <v>BANKBARODA21MAR99PE</v>
          </cell>
          <cell r="B16013">
            <v>13051394</v>
          </cell>
          <cell r="C16013">
            <v>44280</v>
          </cell>
        </row>
        <row r="16014">
          <cell r="A16014" t="str">
            <v>BANKBARODA21APR100CE</v>
          </cell>
          <cell r="B16014">
            <v>9566978</v>
          </cell>
          <cell r="C16014">
            <v>44315</v>
          </cell>
        </row>
        <row r="16015">
          <cell r="A16015" t="str">
            <v>BANKBARODA21APR100PE</v>
          </cell>
          <cell r="B16015">
            <v>9567234</v>
          </cell>
          <cell r="C16015">
            <v>44315</v>
          </cell>
        </row>
        <row r="16016">
          <cell r="A16016" t="str">
            <v>BANKBARODA21APR101CE</v>
          </cell>
          <cell r="B16016">
            <v>9567490</v>
          </cell>
          <cell r="C16016">
            <v>44315</v>
          </cell>
        </row>
        <row r="16017">
          <cell r="A16017" t="str">
            <v>BANKBARODA21APR101PE</v>
          </cell>
          <cell r="B16017">
            <v>9567746</v>
          </cell>
          <cell r="C16017">
            <v>44315</v>
          </cell>
        </row>
        <row r="16018">
          <cell r="A16018" t="str">
            <v>BANKBARODA21APR102CE</v>
          </cell>
          <cell r="B16018">
            <v>9568002</v>
          </cell>
          <cell r="C16018">
            <v>44315</v>
          </cell>
        </row>
        <row r="16019">
          <cell r="A16019" t="str">
            <v>BANKBARODA21APR102PE</v>
          </cell>
          <cell r="B16019">
            <v>9568258</v>
          </cell>
          <cell r="C16019">
            <v>44315</v>
          </cell>
        </row>
        <row r="16020">
          <cell r="A16020" t="str">
            <v>BANKBARODA21APR103CE</v>
          </cell>
          <cell r="B16020">
            <v>10252546</v>
          </cell>
          <cell r="C16020">
            <v>44315</v>
          </cell>
        </row>
        <row r="16021">
          <cell r="A16021" t="str">
            <v>BANKBARODA21APR103PE</v>
          </cell>
          <cell r="B16021">
            <v>10252802</v>
          </cell>
          <cell r="C16021">
            <v>44315</v>
          </cell>
        </row>
        <row r="16022">
          <cell r="A16022" t="str">
            <v>BANKBARODA21APR104CE</v>
          </cell>
          <cell r="B16022">
            <v>10793218</v>
          </cell>
          <cell r="C16022">
            <v>44315</v>
          </cell>
        </row>
        <row r="16023">
          <cell r="A16023" t="str">
            <v>BANKBARODA21APR104PE</v>
          </cell>
          <cell r="B16023">
            <v>10793474</v>
          </cell>
          <cell r="C16023">
            <v>44315</v>
          </cell>
        </row>
        <row r="16024">
          <cell r="A16024" t="str">
            <v>BANKBARODA21APR105CE</v>
          </cell>
          <cell r="B16024">
            <v>10793730</v>
          </cell>
          <cell r="C16024">
            <v>44315</v>
          </cell>
        </row>
        <row r="16025">
          <cell r="A16025" t="str">
            <v>BANKBARODA21APR105PE</v>
          </cell>
          <cell r="B16025">
            <v>10793986</v>
          </cell>
          <cell r="C16025">
            <v>44315</v>
          </cell>
        </row>
        <row r="16026">
          <cell r="A16026" t="str">
            <v>BANKBARODA21APR106CE</v>
          </cell>
          <cell r="B16026">
            <v>11372034</v>
          </cell>
          <cell r="C16026">
            <v>44315</v>
          </cell>
        </row>
        <row r="16027">
          <cell r="A16027" t="str">
            <v>BANKBARODA21APR106PE</v>
          </cell>
          <cell r="B16027">
            <v>11372290</v>
          </cell>
          <cell r="C16027">
            <v>44315</v>
          </cell>
        </row>
        <row r="16028">
          <cell r="A16028" t="str">
            <v>BANKBARODA21APR107CE</v>
          </cell>
          <cell r="B16028">
            <v>11372546</v>
          </cell>
          <cell r="C16028">
            <v>44315</v>
          </cell>
        </row>
        <row r="16029">
          <cell r="A16029" t="str">
            <v>BANKBARODA21APR107PE</v>
          </cell>
          <cell r="B16029">
            <v>11372802</v>
          </cell>
          <cell r="C16029">
            <v>44315</v>
          </cell>
        </row>
        <row r="16030">
          <cell r="A16030" t="str">
            <v>BANKBARODA21APR108CE</v>
          </cell>
          <cell r="B16030">
            <v>11373058</v>
          </cell>
          <cell r="C16030">
            <v>44315</v>
          </cell>
        </row>
        <row r="16031">
          <cell r="A16031" t="str">
            <v>BANKBARODA21APR108PE</v>
          </cell>
          <cell r="B16031">
            <v>11373314</v>
          </cell>
          <cell r="C16031">
            <v>44315</v>
          </cell>
        </row>
        <row r="16032">
          <cell r="A16032" t="str">
            <v>BANKBARODA21APR109CE</v>
          </cell>
          <cell r="B16032">
            <v>11374082</v>
          </cell>
          <cell r="C16032">
            <v>44315</v>
          </cell>
        </row>
        <row r="16033">
          <cell r="A16033" t="str">
            <v>BANKBARODA21APR109PE</v>
          </cell>
          <cell r="B16033">
            <v>11374338</v>
          </cell>
          <cell r="C16033">
            <v>44315</v>
          </cell>
        </row>
        <row r="16034">
          <cell r="A16034" t="str">
            <v>BANKBARODA21APR110CE</v>
          </cell>
          <cell r="B16034">
            <v>11376386</v>
          </cell>
          <cell r="C16034">
            <v>44315</v>
          </cell>
        </row>
        <row r="16035">
          <cell r="A16035" t="str">
            <v>BANKBARODA21APR110PE</v>
          </cell>
          <cell r="B16035">
            <v>11376642</v>
          </cell>
          <cell r="C16035">
            <v>44315</v>
          </cell>
        </row>
        <row r="16036">
          <cell r="A16036" t="str">
            <v>BANKBARODA21APR39CE</v>
          </cell>
          <cell r="B16036">
            <v>18702594</v>
          </cell>
          <cell r="C16036">
            <v>44315</v>
          </cell>
        </row>
        <row r="16037">
          <cell r="A16037" t="str">
            <v>BANKBARODA21APR39PE</v>
          </cell>
          <cell r="B16037">
            <v>18702850</v>
          </cell>
          <cell r="C16037">
            <v>44315</v>
          </cell>
        </row>
        <row r="16038">
          <cell r="A16038" t="str">
            <v>BANKBARODA21APR40CE</v>
          </cell>
          <cell r="B16038">
            <v>18703106</v>
          </cell>
          <cell r="C16038">
            <v>44315</v>
          </cell>
        </row>
        <row r="16039">
          <cell r="A16039" t="str">
            <v>BANKBARODA21APR40PE</v>
          </cell>
          <cell r="B16039">
            <v>18703362</v>
          </cell>
          <cell r="C16039">
            <v>44315</v>
          </cell>
        </row>
        <row r="16040">
          <cell r="A16040" t="str">
            <v>BANKBARODA21APR41CE</v>
          </cell>
          <cell r="B16040">
            <v>18703618</v>
          </cell>
          <cell r="C16040">
            <v>44315</v>
          </cell>
        </row>
        <row r="16041">
          <cell r="A16041" t="str">
            <v>BANKBARODA21APR41PE</v>
          </cell>
          <cell r="B16041">
            <v>18703874</v>
          </cell>
          <cell r="C16041">
            <v>44315</v>
          </cell>
        </row>
        <row r="16042">
          <cell r="A16042" t="str">
            <v>BANKBARODA21APR42CE</v>
          </cell>
          <cell r="B16042">
            <v>18704130</v>
          </cell>
          <cell r="C16042">
            <v>44315</v>
          </cell>
        </row>
        <row r="16043">
          <cell r="A16043" t="str">
            <v>BANKBARODA21APR42PE</v>
          </cell>
          <cell r="B16043">
            <v>18704386</v>
          </cell>
          <cell r="C16043">
            <v>44315</v>
          </cell>
        </row>
        <row r="16044">
          <cell r="A16044" t="str">
            <v>BANKBARODA21APR43CE</v>
          </cell>
          <cell r="B16044">
            <v>18704642</v>
          </cell>
          <cell r="C16044">
            <v>44315</v>
          </cell>
        </row>
        <row r="16045">
          <cell r="A16045" t="str">
            <v>BANKBARODA21APR43PE</v>
          </cell>
          <cell r="B16045">
            <v>18704898</v>
          </cell>
          <cell r="C16045">
            <v>44315</v>
          </cell>
        </row>
        <row r="16046">
          <cell r="A16046" t="str">
            <v>BANKBARODA21APR44CE</v>
          </cell>
          <cell r="B16046">
            <v>18705154</v>
          </cell>
          <cell r="C16046">
            <v>44315</v>
          </cell>
        </row>
        <row r="16047">
          <cell r="A16047" t="str">
            <v>BANKBARODA21APR44PE</v>
          </cell>
          <cell r="B16047">
            <v>18705410</v>
          </cell>
          <cell r="C16047">
            <v>44315</v>
          </cell>
        </row>
        <row r="16048">
          <cell r="A16048" t="str">
            <v>BANKBARODA21APR45CE</v>
          </cell>
          <cell r="B16048">
            <v>18705666</v>
          </cell>
          <cell r="C16048">
            <v>44315</v>
          </cell>
        </row>
        <row r="16049">
          <cell r="A16049" t="str">
            <v>BANKBARODA21APR45PE</v>
          </cell>
          <cell r="B16049">
            <v>18719234</v>
          </cell>
          <cell r="C16049">
            <v>44315</v>
          </cell>
        </row>
        <row r="16050">
          <cell r="A16050" t="str">
            <v>BANKBARODA21APR46CE</v>
          </cell>
          <cell r="B16050">
            <v>18719490</v>
          </cell>
          <cell r="C16050">
            <v>44315</v>
          </cell>
        </row>
        <row r="16051">
          <cell r="A16051" t="str">
            <v>BANKBARODA21APR46PE</v>
          </cell>
          <cell r="B16051">
            <v>18719746</v>
          </cell>
          <cell r="C16051">
            <v>44315</v>
          </cell>
        </row>
        <row r="16052">
          <cell r="A16052" t="str">
            <v>BANKBARODA21APR47CE</v>
          </cell>
          <cell r="B16052">
            <v>18720002</v>
          </cell>
          <cell r="C16052">
            <v>44315</v>
          </cell>
        </row>
        <row r="16053">
          <cell r="A16053" t="str">
            <v>BANKBARODA21APR47PE</v>
          </cell>
          <cell r="B16053">
            <v>18720258</v>
          </cell>
          <cell r="C16053">
            <v>44315</v>
          </cell>
        </row>
        <row r="16054">
          <cell r="A16054" t="str">
            <v>BANKBARODA21APR48CE</v>
          </cell>
          <cell r="B16054">
            <v>18720514</v>
          </cell>
          <cell r="C16054">
            <v>44315</v>
          </cell>
        </row>
        <row r="16055">
          <cell r="A16055" t="str">
            <v>BANKBARODA21APR48PE</v>
          </cell>
          <cell r="B16055">
            <v>18728706</v>
          </cell>
          <cell r="C16055">
            <v>44315</v>
          </cell>
        </row>
        <row r="16056">
          <cell r="A16056" t="str">
            <v>BANKBARODA21APR49CE</v>
          </cell>
          <cell r="B16056">
            <v>18728962</v>
          </cell>
          <cell r="C16056">
            <v>44315</v>
          </cell>
        </row>
        <row r="16057">
          <cell r="A16057" t="str">
            <v>BANKBARODA21APR49PE</v>
          </cell>
          <cell r="B16057">
            <v>18729218</v>
          </cell>
          <cell r="C16057">
            <v>44315</v>
          </cell>
        </row>
        <row r="16058">
          <cell r="A16058" t="str">
            <v>BANKBARODA21APR50CE</v>
          </cell>
          <cell r="B16058">
            <v>18729474</v>
          </cell>
          <cell r="C16058">
            <v>44315</v>
          </cell>
        </row>
        <row r="16059">
          <cell r="A16059" t="str">
            <v>BANKBARODA21APR50PE</v>
          </cell>
          <cell r="B16059">
            <v>18729730</v>
          </cell>
          <cell r="C16059">
            <v>44315</v>
          </cell>
        </row>
        <row r="16060">
          <cell r="A16060" t="str">
            <v>BANKBARODA21APR51CE</v>
          </cell>
          <cell r="B16060">
            <v>18729986</v>
          </cell>
          <cell r="C16060">
            <v>44315</v>
          </cell>
        </row>
        <row r="16061">
          <cell r="A16061" t="str">
            <v>BANKBARODA21APR51PE</v>
          </cell>
          <cell r="B16061">
            <v>18730242</v>
          </cell>
          <cell r="C16061">
            <v>44315</v>
          </cell>
        </row>
        <row r="16062">
          <cell r="A16062" t="str">
            <v>BANKBARODA21APR52CE</v>
          </cell>
          <cell r="B16062">
            <v>18730498</v>
          </cell>
          <cell r="C16062">
            <v>44315</v>
          </cell>
        </row>
        <row r="16063">
          <cell r="A16063" t="str">
            <v>BANKBARODA21APR52PE</v>
          </cell>
          <cell r="B16063">
            <v>18731010</v>
          </cell>
          <cell r="C16063">
            <v>44315</v>
          </cell>
        </row>
        <row r="16064">
          <cell r="A16064" t="str">
            <v>BANKBARODA21APR53CE</v>
          </cell>
          <cell r="B16064">
            <v>18731266</v>
          </cell>
          <cell r="C16064">
            <v>44315</v>
          </cell>
        </row>
        <row r="16065">
          <cell r="A16065" t="str">
            <v>BANKBARODA21APR53PE</v>
          </cell>
          <cell r="B16065">
            <v>18731522</v>
          </cell>
          <cell r="C16065">
            <v>44315</v>
          </cell>
        </row>
        <row r="16066">
          <cell r="A16066" t="str">
            <v>BANKBARODA21APR54CE</v>
          </cell>
          <cell r="B16066">
            <v>18731778</v>
          </cell>
          <cell r="C16066">
            <v>44315</v>
          </cell>
        </row>
        <row r="16067">
          <cell r="A16067" t="str">
            <v>BANKBARODA21APR54PE</v>
          </cell>
          <cell r="B16067">
            <v>18732034</v>
          </cell>
          <cell r="C16067">
            <v>44315</v>
          </cell>
        </row>
        <row r="16068">
          <cell r="A16068" t="str">
            <v>BANKBARODA21APR55CE</v>
          </cell>
          <cell r="B16068">
            <v>18732290</v>
          </cell>
          <cell r="C16068">
            <v>44315</v>
          </cell>
        </row>
        <row r="16069">
          <cell r="A16069" t="str">
            <v>BANKBARODA21APR55PE</v>
          </cell>
          <cell r="B16069">
            <v>18732546</v>
          </cell>
          <cell r="C16069">
            <v>44315</v>
          </cell>
        </row>
        <row r="16070">
          <cell r="A16070" t="str">
            <v>BANKBARODA21APR56CE</v>
          </cell>
          <cell r="B16070">
            <v>18732802</v>
          </cell>
          <cell r="C16070">
            <v>44315</v>
          </cell>
        </row>
        <row r="16071">
          <cell r="A16071" t="str">
            <v>BANKBARODA21APR56PE</v>
          </cell>
          <cell r="B16071">
            <v>18733058</v>
          </cell>
          <cell r="C16071">
            <v>44315</v>
          </cell>
        </row>
        <row r="16072">
          <cell r="A16072" t="str">
            <v>BANKBARODA21APR57CE</v>
          </cell>
          <cell r="B16072">
            <v>18733314</v>
          </cell>
          <cell r="C16072">
            <v>44315</v>
          </cell>
        </row>
        <row r="16073">
          <cell r="A16073" t="str">
            <v>BANKBARODA21APR57PE</v>
          </cell>
          <cell r="B16073">
            <v>18733570</v>
          </cell>
          <cell r="C16073">
            <v>44315</v>
          </cell>
        </row>
        <row r="16074">
          <cell r="A16074" t="str">
            <v>BANKBARODA21APR58CE</v>
          </cell>
          <cell r="B16074">
            <v>18733826</v>
          </cell>
          <cell r="C16074">
            <v>44315</v>
          </cell>
        </row>
        <row r="16075">
          <cell r="A16075" t="str">
            <v>BANKBARODA21APR58PE</v>
          </cell>
          <cell r="B16075">
            <v>18734082</v>
          </cell>
          <cell r="C16075">
            <v>44315</v>
          </cell>
        </row>
        <row r="16076">
          <cell r="A16076" t="str">
            <v>BANKBARODA21APR59CE</v>
          </cell>
          <cell r="B16076">
            <v>18734338</v>
          </cell>
          <cell r="C16076">
            <v>44315</v>
          </cell>
        </row>
        <row r="16077">
          <cell r="A16077" t="str">
            <v>BANKBARODA21APR59PE</v>
          </cell>
          <cell r="B16077">
            <v>18734594</v>
          </cell>
          <cell r="C16077">
            <v>44315</v>
          </cell>
        </row>
        <row r="16078">
          <cell r="A16078" t="str">
            <v>BANKBARODA21APR60CE</v>
          </cell>
          <cell r="B16078">
            <v>18734850</v>
          </cell>
          <cell r="C16078">
            <v>44315</v>
          </cell>
        </row>
        <row r="16079">
          <cell r="A16079" t="str">
            <v>BANKBARODA21APR60PE</v>
          </cell>
          <cell r="B16079">
            <v>18735106</v>
          </cell>
          <cell r="C16079">
            <v>44315</v>
          </cell>
        </row>
        <row r="16080">
          <cell r="A16080" t="str">
            <v>BANKBARODA21APR61CE</v>
          </cell>
          <cell r="B16080">
            <v>18735362</v>
          </cell>
          <cell r="C16080">
            <v>44315</v>
          </cell>
        </row>
        <row r="16081">
          <cell r="A16081" t="str">
            <v>BANKBARODA21APR61PE</v>
          </cell>
          <cell r="B16081">
            <v>18735618</v>
          </cell>
          <cell r="C16081">
            <v>44315</v>
          </cell>
        </row>
        <row r="16082">
          <cell r="A16082" t="str">
            <v>BANKBARODA21APR62CE</v>
          </cell>
          <cell r="B16082">
            <v>18735874</v>
          </cell>
          <cell r="C16082">
            <v>44315</v>
          </cell>
        </row>
        <row r="16083">
          <cell r="A16083" t="str">
            <v>BANKBARODA21APR62PE</v>
          </cell>
          <cell r="B16083">
            <v>18736130</v>
          </cell>
          <cell r="C16083">
            <v>44315</v>
          </cell>
        </row>
        <row r="16084">
          <cell r="A16084" t="str">
            <v>BANKBARODA21APR63CE</v>
          </cell>
          <cell r="B16084">
            <v>18736386</v>
          </cell>
          <cell r="C16084">
            <v>44315</v>
          </cell>
        </row>
        <row r="16085">
          <cell r="A16085" t="str">
            <v>BANKBARODA21APR63PE</v>
          </cell>
          <cell r="B16085">
            <v>18736642</v>
          </cell>
          <cell r="C16085">
            <v>44315</v>
          </cell>
        </row>
        <row r="16086">
          <cell r="A16086" t="str">
            <v>BANKBARODA21APR64CE</v>
          </cell>
          <cell r="B16086">
            <v>18736898</v>
          </cell>
          <cell r="C16086">
            <v>44315</v>
          </cell>
        </row>
        <row r="16087">
          <cell r="A16087" t="str">
            <v>BANKBARODA21APR64PE</v>
          </cell>
          <cell r="B16087">
            <v>18737154</v>
          </cell>
          <cell r="C16087">
            <v>44315</v>
          </cell>
        </row>
        <row r="16088">
          <cell r="A16088" t="str">
            <v>BANKBARODA21APR65CE</v>
          </cell>
          <cell r="B16088">
            <v>18737410</v>
          </cell>
          <cell r="C16088">
            <v>44315</v>
          </cell>
        </row>
        <row r="16089">
          <cell r="A16089" t="str">
            <v>BANKBARODA21APR65PE</v>
          </cell>
          <cell r="B16089">
            <v>18777090</v>
          </cell>
          <cell r="C16089">
            <v>44315</v>
          </cell>
        </row>
        <row r="16090">
          <cell r="A16090" t="str">
            <v>BANKBARODA21APR66CE</v>
          </cell>
          <cell r="B16090">
            <v>18777346</v>
          </cell>
          <cell r="C16090">
            <v>44315</v>
          </cell>
        </row>
        <row r="16091">
          <cell r="A16091" t="str">
            <v>BANKBARODA21APR66PE</v>
          </cell>
          <cell r="B16091">
            <v>18777602</v>
          </cell>
          <cell r="C16091">
            <v>44315</v>
          </cell>
        </row>
        <row r="16092">
          <cell r="A16092" t="str">
            <v>BANKBARODA21APR67CE</v>
          </cell>
          <cell r="B16092">
            <v>18777858</v>
          </cell>
          <cell r="C16092">
            <v>44315</v>
          </cell>
        </row>
        <row r="16093">
          <cell r="A16093" t="str">
            <v>BANKBARODA21APR67PE</v>
          </cell>
          <cell r="B16093">
            <v>18778114</v>
          </cell>
          <cell r="C16093">
            <v>44315</v>
          </cell>
        </row>
        <row r="16094">
          <cell r="A16094" t="str">
            <v>BANKBARODA21APR68CE</v>
          </cell>
          <cell r="B16094">
            <v>18778370</v>
          </cell>
          <cell r="C16094">
            <v>44315</v>
          </cell>
        </row>
        <row r="16095">
          <cell r="A16095" t="str">
            <v>BANKBARODA21APR68PE</v>
          </cell>
          <cell r="B16095">
            <v>18778626</v>
          </cell>
          <cell r="C16095">
            <v>44315</v>
          </cell>
        </row>
        <row r="16096">
          <cell r="A16096" t="str">
            <v>BANKBARODA21APR69CE</v>
          </cell>
          <cell r="B16096">
            <v>18778882</v>
          </cell>
          <cell r="C16096">
            <v>44315</v>
          </cell>
        </row>
        <row r="16097">
          <cell r="A16097" t="str">
            <v>BANKBARODA21APR69PE</v>
          </cell>
          <cell r="B16097">
            <v>18779138</v>
          </cell>
          <cell r="C16097">
            <v>44315</v>
          </cell>
        </row>
        <row r="16098">
          <cell r="A16098" t="str">
            <v>BANKBARODA21APR70CE</v>
          </cell>
          <cell r="B16098">
            <v>18779394</v>
          </cell>
          <cell r="C16098">
            <v>44315</v>
          </cell>
        </row>
        <row r="16099">
          <cell r="A16099" t="str">
            <v>BANKBARODA21APR70PE</v>
          </cell>
          <cell r="B16099">
            <v>18779650</v>
          </cell>
          <cell r="C16099">
            <v>44315</v>
          </cell>
        </row>
        <row r="16100">
          <cell r="A16100" t="str">
            <v>BANKBARODA21APR71CE</v>
          </cell>
          <cell r="B16100">
            <v>18779906</v>
          </cell>
          <cell r="C16100">
            <v>44315</v>
          </cell>
        </row>
        <row r="16101">
          <cell r="A16101" t="str">
            <v>BANKBARODA21APR71PE</v>
          </cell>
          <cell r="B16101">
            <v>18780162</v>
          </cell>
          <cell r="C16101">
            <v>44315</v>
          </cell>
        </row>
        <row r="16102">
          <cell r="A16102" t="str">
            <v>BANKBARODA21APR72CE</v>
          </cell>
          <cell r="B16102">
            <v>18780418</v>
          </cell>
          <cell r="C16102">
            <v>44315</v>
          </cell>
        </row>
        <row r="16103">
          <cell r="A16103" t="str">
            <v>BANKBARODA21APR72PE</v>
          </cell>
          <cell r="B16103">
            <v>18780674</v>
          </cell>
          <cell r="C16103">
            <v>44315</v>
          </cell>
        </row>
        <row r="16104">
          <cell r="A16104" t="str">
            <v>BANKBARODA21APR73CE</v>
          </cell>
          <cell r="B16104">
            <v>18780930</v>
          </cell>
          <cell r="C16104">
            <v>44315</v>
          </cell>
        </row>
        <row r="16105">
          <cell r="A16105" t="str">
            <v>BANKBARODA21APR73PE</v>
          </cell>
          <cell r="B16105">
            <v>18781186</v>
          </cell>
          <cell r="C16105">
            <v>44315</v>
          </cell>
        </row>
        <row r="16106">
          <cell r="A16106" t="str">
            <v>BANKBARODA21APR74CE</v>
          </cell>
          <cell r="B16106">
            <v>18781442</v>
          </cell>
          <cell r="C16106">
            <v>44315</v>
          </cell>
        </row>
        <row r="16107">
          <cell r="A16107" t="str">
            <v>BANKBARODA21APR74PE</v>
          </cell>
          <cell r="B16107">
            <v>18781698</v>
          </cell>
          <cell r="C16107">
            <v>44315</v>
          </cell>
        </row>
        <row r="16108">
          <cell r="A16108" t="str">
            <v>BANKBARODA21APR75CE</v>
          </cell>
          <cell r="B16108">
            <v>18781954</v>
          </cell>
          <cell r="C16108">
            <v>44315</v>
          </cell>
        </row>
        <row r="16109">
          <cell r="A16109" t="str">
            <v>BANKBARODA21APR75PE</v>
          </cell>
          <cell r="B16109">
            <v>18782210</v>
          </cell>
          <cell r="C16109">
            <v>44315</v>
          </cell>
        </row>
        <row r="16110">
          <cell r="A16110" t="str">
            <v>BANKBARODA21APR76CE</v>
          </cell>
          <cell r="B16110">
            <v>18782466</v>
          </cell>
          <cell r="C16110">
            <v>44315</v>
          </cell>
        </row>
        <row r="16111">
          <cell r="A16111" t="str">
            <v>BANKBARODA21APR76PE</v>
          </cell>
          <cell r="B16111">
            <v>18782722</v>
          </cell>
          <cell r="C16111">
            <v>44315</v>
          </cell>
        </row>
        <row r="16112">
          <cell r="A16112" t="str">
            <v>BANKBARODA21APR77CE</v>
          </cell>
          <cell r="B16112">
            <v>18782978</v>
          </cell>
          <cell r="C16112">
            <v>44315</v>
          </cell>
        </row>
        <row r="16113">
          <cell r="A16113" t="str">
            <v>BANKBARODA21APR77PE</v>
          </cell>
          <cell r="B16113">
            <v>18783234</v>
          </cell>
          <cell r="C16113">
            <v>44315</v>
          </cell>
        </row>
        <row r="16114">
          <cell r="A16114" t="str">
            <v>BANKBARODA21APR78CE</v>
          </cell>
          <cell r="B16114">
            <v>18783490</v>
          </cell>
          <cell r="C16114">
            <v>44315</v>
          </cell>
        </row>
        <row r="16115">
          <cell r="A16115" t="str">
            <v>BANKBARODA21APR78PE</v>
          </cell>
          <cell r="B16115">
            <v>18783746</v>
          </cell>
          <cell r="C16115">
            <v>44315</v>
          </cell>
        </row>
        <row r="16116">
          <cell r="A16116" t="str">
            <v>BANKBARODA21APR79CE</v>
          </cell>
          <cell r="B16116">
            <v>18784002</v>
          </cell>
          <cell r="C16116">
            <v>44315</v>
          </cell>
        </row>
        <row r="16117">
          <cell r="A16117" t="str">
            <v>BANKBARODA21APR79PE</v>
          </cell>
          <cell r="B16117">
            <v>18784258</v>
          </cell>
          <cell r="C16117">
            <v>44315</v>
          </cell>
        </row>
        <row r="16118">
          <cell r="A16118" t="str">
            <v>BANKBARODA21APR80CE</v>
          </cell>
          <cell r="B16118">
            <v>18784514</v>
          </cell>
          <cell r="C16118">
            <v>44315</v>
          </cell>
        </row>
        <row r="16119">
          <cell r="A16119" t="str">
            <v>BANKBARODA21APR80PE</v>
          </cell>
          <cell r="B16119">
            <v>18784770</v>
          </cell>
          <cell r="C16119">
            <v>44315</v>
          </cell>
        </row>
        <row r="16120">
          <cell r="A16120" t="str">
            <v>BANKBARODA21APR81CE</v>
          </cell>
          <cell r="B16120">
            <v>18785026</v>
          </cell>
          <cell r="C16120">
            <v>44315</v>
          </cell>
        </row>
        <row r="16121">
          <cell r="A16121" t="str">
            <v>BANKBARODA21APR81PE</v>
          </cell>
          <cell r="B16121">
            <v>18785282</v>
          </cell>
          <cell r="C16121">
            <v>44315</v>
          </cell>
        </row>
        <row r="16122">
          <cell r="A16122" t="str">
            <v>BANKBARODA21APR82CE</v>
          </cell>
          <cell r="B16122">
            <v>18785538</v>
          </cell>
          <cell r="C16122">
            <v>44315</v>
          </cell>
        </row>
        <row r="16123">
          <cell r="A16123" t="str">
            <v>BANKBARODA21APR82PE</v>
          </cell>
          <cell r="B16123">
            <v>18785794</v>
          </cell>
          <cell r="C16123">
            <v>44315</v>
          </cell>
        </row>
        <row r="16124">
          <cell r="A16124" t="str">
            <v>BANKBARODA21APR83CE</v>
          </cell>
          <cell r="B16124">
            <v>18786050</v>
          </cell>
          <cell r="C16124">
            <v>44315</v>
          </cell>
        </row>
        <row r="16125">
          <cell r="A16125" t="str">
            <v>BANKBARODA21APR83PE</v>
          </cell>
          <cell r="B16125">
            <v>18786306</v>
          </cell>
          <cell r="C16125">
            <v>44315</v>
          </cell>
        </row>
        <row r="16126">
          <cell r="A16126" t="str">
            <v>BANKBARODA21APR84CE</v>
          </cell>
          <cell r="B16126">
            <v>18786562</v>
          </cell>
          <cell r="C16126">
            <v>44315</v>
          </cell>
        </row>
        <row r="16127">
          <cell r="A16127" t="str">
            <v>BANKBARODA21APR84PE</v>
          </cell>
          <cell r="B16127">
            <v>18786818</v>
          </cell>
          <cell r="C16127">
            <v>44315</v>
          </cell>
        </row>
        <row r="16128">
          <cell r="A16128" t="str">
            <v>BANKBARODA21APR85CE</v>
          </cell>
          <cell r="B16128">
            <v>18787074</v>
          </cell>
          <cell r="C16128">
            <v>44315</v>
          </cell>
        </row>
        <row r="16129">
          <cell r="A16129" t="str">
            <v>BANKBARODA21APR85PE</v>
          </cell>
          <cell r="B16129">
            <v>18787330</v>
          </cell>
          <cell r="C16129">
            <v>44315</v>
          </cell>
        </row>
        <row r="16130">
          <cell r="A16130" t="str">
            <v>BANKBARODA21APR86CE</v>
          </cell>
          <cell r="B16130">
            <v>18787586</v>
          </cell>
          <cell r="C16130">
            <v>44315</v>
          </cell>
        </row>
        <row r="16131">
          <cell r="A16131" t="str">
            <v>BANKBARODA21APR86PE</v>
          </cell>
          <cell r="B16131">
            <v>18787842</v>
          </cell>
          <cell r="C16131">
            <v>44315</v>
          </cell>
        </row>
        <row r="16132">
          <cell r="A16132" t="str">
            <v>BANKBARODA21APR87CE</v>
          </cell>
          <cell r="B16132">
            <v>18788098</v>
          </cell>
          <cell r="C16132">
            <v>44315</v>
          </cell>
        </row>
        <row r="16133">
          <cell r="A16133" t="str">
            <v>BANKBARODA21APR87PE</v>
          </cell>
          <cell r="B16133">
            <v>18788354</v>
          </cell>
          <cell r="C16133">
            <v>44315</v>
          </cell>
        </row>
        <row r="16134">
          <cell r="A16134" t="str">
            <v>BANKBARODA21APR88CE</v>
          </cell>
          <cell r="B16134">
            <v>18788610</v>
          </cell>
          <cell r="C16134">
            <v>44315</v>
          </cell>
        </row>
        <row r="16135">
          <cell r="A16135" t="str">
            <v>BANKBARODA21APR88PE</v>
          </cell>
          <cell r="B16135">
            <v>18788866</v>
          </cell>
          <cell r="C16135">
            <v>44315</v>
          </cell>
        </row>
        <row r="16136">
          <cell r="A16136" t="str">
            <v>BANKBARODA21APR89CE</v>
          </cell>
          <cell r="B16136">
            <v>18789122</v>
          </cell>
          <cell r="C16136">
            <v>44315</v>
          </cell>
        </row>
        <row r="16137">
          <cell r="A16137" t="str">
            <v>BANKBARODA21APR89PE</v>
          </cell>
          <cell r="B16137">
            <v>18789378</v>
          </cell>
          <cell r="C16137">
            <v>44315</v>
          </cell>
        </row>
        <row r="16138">
          <cell r="A16138" t="str">
            <v>BANKBARODA21APR90CE</v>
          </cell>
          <cell r="B16138">
            <v>18789634</v>
          </cell>
          <cell r="C16138">
            <v>44315</v>
          </cell>
        </row>
        <row r="16139">
          <cell r="A16139" t="str">
            <v>BANKBARODA21APR90PE</v>
          </cell>
          <cell r="B16139">
            <v>18789890</v>
          </cell>
          <cell r="C16139">
            <v>44315</v>
          </cell>
        </row>
        <row r="16140">
          <cell r="A16140" t="str">
            <v>BANKBARODA21APR91CE</v>
          </cell>
          <cell r="B16140">
            <v>18790146</v>
          </cell>
          <cell r="C16140">
            <v>44315</v>
          </cell>
        </row>
        <row r="16141">
          <cell r="A16141" t="str">
            <v>BANKBARODA21APR91PE</v>
          </cell>
          <cell r="B16141">
            <v>18790402</v>
          </cell>
          <cell r="C16141">
            <v>44315</v>
          </cell>
        </row>
        <row r="16142">
          <cell r="A16142" t="str">
            <v>BANKBARODA21APR92CE</v>
          </cell>
          <cell r="B16142">
            <v>18790658</v>
          </cell>
          <cell r="C16142">
            <v>44315</v>
          </cell>
        </row>
        <row r="16143">
          <cell r="A16143" t="str">
            <v>BANKBARODA21APR92PE</v>
          </cell>
          <cell r="B16143">
            <v>18790914</v>
          </cell>
          <cell r="C16143">
            <v>44315</v>
          </cell>
        </row>
        <row r="16144">
          <cell r="A16144" t="str">
            <v>BANKBARODA21APR93CE</v>
          </cell>
          <cell r="B16144">
            <v>18791170</v>
          </cell>
          <cell r="C16144">
            <v>44315</v>
          </cell>
        </row>
        <row r="16145">
          <cell r="A16145" t="str">
            <v>BANKBARODA21APR93PE</v>
          </cell>
          <cell r="B16145">
            <v>18791426</v>
          </cell>
          <cell r="C16145">
            <v>44315</v>
          </cell>
        </row>
        <row r="16146">
          <cell r="A16146" t="str">
            <v>BANKBARODA21APR94CE</v>
          </cell>
          <cell r="B16146">
            <v>18791682</v>
          </cell>
          <cell r="C16146">
            <v>44315</v>
          </cell>
        </row>
        <row r="16147">
          <cell r="A16147" t="str">
            <v>BANKBARODA21APR94PE</v>
          </cell>
          <cell r="B16147">
            <v>18791938</v>
          </cell>
          <cell r="C16147">
            <v>44315</v>
          </cell>
        </row>
        <row r="16148">
          <cell r="A16148" t="str">
            <v>BANKBARODA21APR95CE</v>
          </cell>
          <cell r="B16148">
            <v>18792194</v>
          </cell>
          <cell r="C16148">
            <v>44315</v>
          </cell>
        </row>
        <row r="16149">
          <cell r="A16149" t="str">
            <v>BANKBARODA21APR95PE</v>
          </cell>
          <cell r="B16149">
            <v>18792450</v>
          </cell>
          <cell r="C16149">
            <v>44315</v>
          </cell>
        </row>
        <row r="16150">
          <cell r="A16150" t="str">
            <v>BANKBARODA21APR96CE</v>
          </cell>
          <cell r="B16150">
            <v>9023234</v>
          </cell>
          <cell r="C16150">
            <v>44315</v>
          </cell>
        </row>
        <row r="16151">
          <cell r="A16151" t="str">
            <v>BANKBARODA21APR96PE</v>
          </cell>
          <cell r="B16151">
            <v>9023746</v>
          </cell>
          <cell r="C16151">
            <v>44315</v>
          </cell>
        </row>
        <row r="16152">
          <cell r="A16152" t="str">
            <v>BANKBARODA21APR97CE</v>
          </cell>
          <cell r="B16152">
            <v>9564674</v>
          </cell>
          <cell r="C16152">
            <v>44315</v>
          </cell>
        </row>
        <row r="16153">
          <cell r="A16153" t="str">
            <v>BANKBARODA21APR97PE</v>
          </cell>
          <cell r="B16153">
            <v>9564930</v>
          </cell>
          <cell r="C16153">
            <v>44315</v>
          </cell>
        </row>
        <row r="16154">
          <cell r="A16154" t="str">
            <v>BANKBARODA21APR98CE</v>
          </cell>
          <cell r="B16154">
            <v>9565954</v>
          </cell>
          <cell r="C16154">
            <v>44315</v>
          </cell>
        </row>
        <row r="16155">
          <cell r="A16155" t="str">
            <v>BANKBARODA21APR98PE</v>
          </cell>
          <cell r="B16155">
            <v>9566210</v>
          </cell>
          <cell r="C16155">
            <v>44315</v>
          </cell>
        </row>
        <row r="16156">
          <cell r="A16156" t="str">
            <v>BANKBARODA21APR99CE</v>
          </cell>
          <cell r="B16156">
            <v>9566466</v>
          </cell>
          <cell r="C16156">
            <v>44315</v>
          </cell>
        </row>
        <row r="16157">
          <cell r="A16157" t="str">
            <v>BANKBARODA21APR99PE</v>
          </cell>
          <cell r="B16157">
            <v>9566722</v>
          </cell>
          <cell r="C16157">
            <v>44315</v>
          </cell>
        </row>
        <row r="16158">
          <cell r="A16158" t="str">
            <v>BANKNIFTY21FEB26400CE</v>
          </cell>
          <cell r="B16158">
            <v>10049538</v>
          </cell>
          <cell r="C16158">
            <v>44252</v>
          </cell>
        </row>
        <row r="16159">
          <cell r="A16159" t="str">
            <v>BANKNIFTY21FEB26400PE</v>
          </cell>
          <cell r="B16159">
            <v>10049794</v>
          </cell>
          <cell r="C16159">
            <v>44252</v>
          </cell>
        </row>
        <row r="16160">
          <cell r="A16160" t="str">
            <v>BANKNIFTY21FEB26500CE</v>
          </cell>
          <cell r="B16160">
            <v>15767554</v>
          </cell>
          <cell r="C16160">
            <v>44252</v>
          </cell>
        </row>
        <row r="16161">
          <cell r="A16161" t="str">
            <v>BANKNIFTY21FEB26500PE</v>
          </cell>
          <cell r="B16161">
            <v>15768066</v>
          </cell>
          <cell r="C16161">
            <v>44252</v>
          </cell>
        </row>
        <row r="16162">
          <cell r="A16162" t="str">
            <v>BANKNIFTY21FEB26600CE</v>
          </cell>
          <cell r="B16162">
            <v>15768322</v>
          </cell>
          <cell r="C16162">
            <v>44252</v>
          </cell>
        </row>
        <row r="16163">
          <cell r="A16163" t="str">
            <v>BANKNIFTY21FEB26600PE</v>
          </cell>
          <cell r="B16163">
            <v>15768578</v>
          </cell>
          <cell r="C16163">
            <v>44252</v>
          </cell>
        </row>
        <row r="16164">
          <cell r="A16164" t="str">
            <v>BANKNIFTY21FEB26700CE</v>
          </cell>
          <cell r="B16164">
            <v>15771394</v>
          </cell>
          <cell r="C16164">
            <v>44252</v>
          </cell>
        </row>
        <row r="16165">
          <cell r="A16165" t="str">
            <v>BANKNIFTY21FEB26700PE</v>
          </cell>
          <cell r="B16165">
            <v>15771650</v>
          </cell>
          <cell r="C16165">
            <v>44252</v>
          </cell>
        </row>
        <row r="16166">
          <cell r="A16166" t="str">
            <v>BANKNIFTY21FEB26800CE</v>
          </cell>
          <cell r="B16166">
            <v>15771906</v>
          </cell>
          <cell r="C16166">
            <v>44252</v>
          </cell>
        </row>
        <row r="16167">
          <cell r="A16167" t="str">
            <v>BANKNIFTY21FEB26800PE</v>
          </cell>
          <cell r="B16167">
            <v>15772162</v>
          </cell>
          <cell r="C16167">
            <v>44252</v>
          </cell>
        </row>
        <row r="16168">
          <cell r="A16168" t="str">
            <v>BANKNIFTY21FEB26900CE</v>
          </cell>
          <cell r="B16168">
            <v>15774466</v>
          </cell>
          <cell r="C16168">
            <v>44252</v>
          </cell>
        </row>
        <row r="16169">
          <cell r="A16169" t="str">
            <v>BANKNIFTY21FEB26900PE</v>
          </cell>
          <cell r="B16169">
            <v>15786242</v>
          </cell>
          <cell r="C16169">
            <v>44252</v>
          </cell>
        </row>
        <row r="16170">
          <cell r="A16170" t="str">
            <v>BANKNIFTY21FEB27000CE</v>
          </cell>
          <cell r="B16170">
            <v>15786498</v>
          </cell>
          <cell r="C16170">
            <v>44252</v>
          </cell>
        </row>
        <row r="16171">
          <cell r="A16171" t="str">
            <v>BANKNIFTY21FEB27000PE</v>
          </cell>
          <cell r="B16171">
            <v>15786754</v>
          </cell>
          <cell r="C16171">
            <v>44252</v>
          </cell>
        </row>
        <row r="16172">
          <cell r="A16172" t="str">
            <v>BANKNIFTY21FEB27100CE</v>
          </cell>
          <cell r="B16172">
            <v>15787010</v>
          </cell>
          <cell r="C16172">
            <v>44252</v>
          </cell>
        </row>
        <row r="16173">
          <cell r="A16173" t="str">
            <v>BANKNIFTY21FEB27100PE</v>
          </cell>
          <cell r="B16173">
            <v>15806210</v>
          </cell>
          <cell r="C16173">
            <v>44252</v>
          </cell>
        </row>
        <row r="16174">
          <cell r="A16174" t="str">
            <v>BANKNIFTY21FEB27200CE</v>
          </cell>
          <cell r="B16174">
            <v>15806466</v>
          </cell>
          <cell r="C16174">
            <v>44252</v>
          </cell>
        </row>
        <row r="16175">
          <cell r="A16175" t="str">
            <v>BANKNIFTY21FEB27200PE</v>
          </cell>
          <cell r="B16175">
            <v>15819010</v>
          </cell>
          <cell r="C16175">
            <v>44252</v>
          </cell>
        </row>
        <row r="16176">
          <cell r="A16176" t="str">
            <v>BANKNIFTY21FEB27300CE</v>
          </cell>
          <cell r="B16176">
            <v>15819266</v>
          </cell>
          <cell r="C16176">
            <v>44252</v>
          </cell>
        </row>
        <row r="16177">
          <cell r="A16177" t="str">
            <v>BANKNIFTY21FEB27300PE</v>
          </cell>
          <cell r="B16177">
            <v>15819522</v>
          </cell>
          <cell r="C16177">
            <v>44252</v>
          </cell>
        </row>
        <row r="16178">
          <cell r="A16178" t="str">
            <v>BANKNIFTY21FEB27400CE</v>
          </cell>
          <cell r="B16178">
            <v>15819778</v>
          </cell>
          <cell r="C16178">
            <v>44252</v>
          </cell>
        </row>
        <row r="16179">
          <cell r="A16179" t="str">
            <v>BANKNIFTY21FEB27400PE</v>
          </cell>
          <cell r="B16179">
            <v>15820034</v>
          </cell>
          <cell r="C16179">
            <v>44252</v>
          </cell>
        </row>
        <row r="16180">
          <cell r="A16180" t="str">
            <v>BANKNIFTY21FEB27500CE</v>
          </cell>
          <cell r="B16180">
            <v>15820290</v>
          </cell>
          <cell r="C16180">
            <v>44252</v>
          </cell>
        </row>
        <row r="16181">
          <cell r="A16181" t="str">
            <v>BANKNIFTY21FEB27500PE</v>
          </cell>
          <cell r="B16181">
            <v>15820546</v>
          </cell>
          <cell r="C16181">
            <v>44252</v>
          </cell>
        </row>
        <row r="16182">
          <cell r="A16182" t="str">
            <v>BANKNIFTY21FEB27600CE</v>
          </cell>
          <cell r="B16182">
            <v>15820802</v>
          </cell>
          <cell r="C16182">
            <v>44252</v>
          </cell>
        </row>
        <row r="16183">
          <cell r="A16183" t="str">
            <v>BANKNIFTY21FEB27600PE</v>
          </cell>
          <cell r="B16183">
            <v>15821058</v>
          </cell>
          <cell r="C16183">
            <v>44252</v>
          </cell>
        </row>
        <row r="16184">
          <cell r="A16184" t="str">
            <v>BANKNIFTY21FEB27700CE</v>
          </cell>
          <cell r="B16184">
            <v>15821314</v>
          </cell>
          <cell r="C16184">
            <v>44252</v>
          </cell>
        </row>
        <row r="16185">
          <cell r="A16185" t="str">
            <v>BANKNIFTY21FEB27700PE</v>
          </cell>
          <cell r="B16185">
            <v>15821570</v>
          </cell>
          <cell r="C16185">
            <v>44252</v>
          </cell>
        </row>
        <row r="16186">
          <cell r="A16186" t="str">
            <v>BANKNIFTY21FEB27800CE</v>
          </cell>
          <cell r="B16186">
            <v>15821826</v>
          </cell>
          <cell r="C16186">
            <v>44252</v>
          </cell>
        </row>
        <row r="16187">
          <cell r="A16187" t="str">
            <v>BANKNIFTY21FEB27800PE</v>
          </cell>
          <cell r="B16187">
            <v>15827714</v>
          </cell>
          <cell r="C16187">
            <v>44252</v>
          </cell>
        </row>
        <row r="16188">
          <cell r="A16188" t="str">
            <v>BANKNIFTY21FEB27900CE</v>
          </cell>
          <cell r="B16188">
            <v>15827970</v>
          </cell>
          <cell r="C16188">
            <v>44252</v>
          </cell>
        </row>
        <row r="16189">
          <cell r="A16189" t="str">
            <v>BANKNIFTY21FEB27900PE</v>
          </cell>
          <cell r="B16189">
            <v>15828226</v>
          </cell>
          <cell r="C16189">
            <v>44252</v>
          </cell>
        </row>
        <row r="16190">
          <cell r="A16190" t="str">
            <v>BANKNIFTY21FEB28000CE</v>
          </cell>
          <cell r="B16190">
            <v>15828482</v>
          </cell>
          <cell r="C16190">
            <v>44252</v>
          </cell>
        </row>
        <row r="16191">
          <cell r="A16191" t="str">
            <v>BANKNIFTY21FEB28000PE</v>
          </cell>
          <cell r="B16191">
            <v>15844354</v>
          </cell>
          <cell r="C16191">
            <v>44252</v>
          </cell>
        </row>
        <row r="16192">
          <cell r="A16192" t="str">
            <v>BANKNIFTY21FEB28100CE</v>
          </cell>
          <cell r="B16192">
            <v>15844610</v>
          </cell>
          <cell r="C16192">
            <v>44252</v>
          </cell>
        </row>
        <row r="16193">
          <cell r="A16193" t="str">
            <v>BANKNIFTY21FEB28100PE</v>
          </cell>
          <cell r="B16193">
            <v>15871746</v>
          </cell>
          <cell r="C16193">
            <v>44252</v>
          </cell>
        </row>
        <row r="16194">
          <cell r="A16194" t="str">
            <v>BANKNIFTY21FEB28200CE</v>
          </cell>
          <cell r="B16194">
            <v>15872002</v>
          </cell>
          <cell r="C16194">
            <v>44252</v>
          </cell>
        </row>
        <row r="16195">
          <cell r="A16195" t="str">
            <v>BANKNIFTY21FEB28200PE</v>
          </cell>
          <cell r="B16195">
            <v>15872258</v>
          </cell>
          <cell r="C16195">
            <v>44252</v>
          </cell>
        </row>
        <row r="16196">
          <cell r="A16196" t="str">
            <v>BANKNIFTY21FEB28300CE</v>
          </cell>
          <cell r="B16196">
            <v>15872514</v>
          </cell>
          <cell r="C16196">
            <v>44252</v>
          </cell>
        </row>
        <row r="16197">
          <cell r="A16197" t="str">
            <v>BANKNIFTY21FEB28300PE</v>
          </cell>
          <cell r="B16197">
            <v>15872770</v>
          </cell>
          <cell r="C16197">
            <v>44252</v>
          </cell>
        </row>
        <row r="16198">
          <cell r="A16198" t="str">
            <v>BANKNIFTY21FEB28400CE</v>
          </cell>
          <cell r="B16198">
            <v>15873026</v>
          </cell>
          <cell r="C16198">
            <v>44252</v>
          </cell>
        </row>
        <row r="16199">
          <cell r="A16199" t="str">
            <v>BANKNIFTY21FEB28400PE</v>
          </cell>
          <cell r="B16199">
            <v>15873282</v>
          </cell>
          <cell r="C16199">
            <v>44252</v>
          </cell>
        </row>
        <row r="16200">
          <cell r="A16200" t="str">
            <v>BANKNIFTY21FEB28500CE</v>
          </cell>
          <cell r="B16200">
            <v>15873538</v>
          </cell>
          <cell r="C16200">
            <v>44252</v>
          </cell>
        </row>
        <row r="16201">
          <cell r="A16201" t="str">
            <v>BANKNIFTY21FEB28500PE</v>
          </cell>
          <cell r="B16201">
            <v>15873794</v>
          </cell>
          <cell r="C16201">
            <v>44252</v>
          </cell>
        </row>
        <row r="16202">
          <cell r="A16202" t="str">
            <v>BANKNIFTY21FEB28600CE</v>
          </cell>
          <cell r="B16202">
            <v>15874050</v>
          </cell>
          <cell r="C16202">
            <v>44252</v>
          </cell>
        </row>
        <row r="16203">
          <cell r="A16203" t="str">
            <v>BANKNIFTY21FEB28600PE</v>
          </cell>
          <cell r="B16203">
            <v>15874306</v>
          </cell>
          <cell r="C16203">
            <v>44252</v>
          </cell>
        </row>
        <row r="16204">
          <cell r="A16204" t="str">
            <v>BANKNIFTY21FEB28700CE</v>
          </cell>
          <cell r="B16204">
            <v>15874562</v>
          </cell>
          <cell r="C16204">
            <v>44252</v>
          </cell>
        </row>
        <row r="16205">
          <cell r="A16205" t="str">
            <v>BANKNIFTY21FEB28700PE</v>
          </cell>
          <cell r="B16205">
            <v>15874818</v>
          </cell>
          <cell r="C16205">
            <v>44252</v>
          </cell>
        </row>
        <row r="16206">
          <cell r="A16206" t="str">
            <v>BANKNIFTY21FEB28800CE</v>
          </cell>
          <cell r="B16206">
            <v>15875074</v>
          </cell>
          <cell r="C16206">
            <v>44252</v>
          </cell>
        </row>
        <row r="16207">
          <cell r="A16207" t="str">
            <v>BANKNIFTY21FEB28800PE</v>
          </cell>
          <cell r="B16207">
            <v>15875330</v>
          </cell>
          <cell r="C16207">
            <v>44252</v>
          </cell>
        </row>
        <row r="16208">
          <cell r="A16208" t="str">
            <v>BANKNIFTY21FEB28900CE</v>
          </cell>
          <cell r="B16208">
            <v>15875586</v>
          </cell>
          <cell r="C16208">
            <v>44252</v>
          </cell>
        </row>
        <row r="16209">
          <cell r="A16209" t="str">
            <v>BANKNIFTY21FEB28900PE</v>
          </cell>
          <cell r="B16209">
            <v>15875842</v>
          </cell>
          <cell r="C16209">
            <v>44252</v>
          </cell>
        </row>
        <row r="16210">
          <cell r="A16210" t="str">
            <v>BANKNIFTY21FEB29000CE</v>
          </cell>
          <cell r="B16210">
            <v>15876098</v>
          </cell>
          <cell r="C16210">
            <v>44252</v>
          </cell>
        </row>
        <row r="16211">
          <cell r="A16211" t="str">
            <v>BANKNIFTY21FEB29000PE</v>
          </cell>
          <cell r="B16211">
            <v>15876354</v>
          </cell>
          <cell r="C16211">
            <v>44252</v>
          </cell>
        </row>
        <row r="16212">
          <cell r="A16212" t="str">
            <v>BANKNIFTY21FEB29100CE</v>
          </cell>
          <cell r="B16212">
            <v>15876610</v>
          </cell>
          <cell r="C16212">
            <v>44252</v>
          </cell>
        </row>
        <row r="16213">
          <cell r="A16213" t="str">
            <v>BANKNIFTY21FEB29100PE</v>
          </cell>
          <cell r="B16213">
            <v>15876866</v>
          </cell>
          <cell r="C16213">
            <v>44252</v>
          </cell>
        </row>
        <row r="16214">
          <cell r="A16214" t="str">
            <v>BANKNIFTY21FEB29200CE</v>
          </cell>
          <cell r="B16214">
            <v>15877122</v>
          </cell>
          <cell r="C16214">
            <v>44252</v>
          </cell>
        </row>
        <row r="16215">
          <cell r="A16215" t="str">
            <v>BANKNIFTY21FEB29200PE</v>
          </cell>
          <cell r="B16215">
            <v>15877378</v>
          </cell>
          <cell r="C16215">
            <v>44252</v>
          </cell>
        </row>
        <row r="16216">
          <cell r="A16216" t="str">
            <v>BANKNIFTY21FEB29300CE</v>
          </cell>
          <cell r="B16216">
            <v>15877634</v>
          </cell>
          <cell r="C16216">
            <v>44252</v>
          </cell>
        </row>
        <row r="16217">
          <cell r="A16217" t="str">
            <v>BANKNIFTY21FEB29300PE</v>
          </cell>
          <cell r="B16217">
            <v>15890690</v>
          </cell>
          <cell r="C16217">
            <v>44252</v>
          </cell>
        </row>
        <row r="16218">
          <cell r="A16218" t="str">
            <v>BANKNIFTY21FEB29400CE</v>
          </cell>
          <cell r="B16218">
            <v>15890946</v>
          </cell>
          <cell r="C16218">
            <v>44252</v>
          </cell>
        </row>
        <row r="16219">
          <cell r="A16219" t="str">
            <v>BANKNIFTY21FEB29400PE</v>
          </cell>
          <cell r="B16219">
            <v>15891458</v>
          </cell>
          <cell r="C16219">
            <v>44252</v>
          </cell>
        </row>
        <row r="16220">
          <cell r="A16220" t="str">
            <v>BANKNIFTY21FEB29500CE</v>
          </cell>
          <cell r="B16220">
            <v>15891714</v>
          </cell>
          <cell r="C16220">
            <v>44252</v>
          </cell>
        </row>
        <row r="16221">
          <cell r="A16221" t="str">
            <v>BANKNIFTY21FEB29500PE</v>
          </cell>
          <cell r="B16221">
            <v>15891970</v>
          </cell>
          <cell r="C16221">
            <v>44252</v>
          </cell>
        </row>
        <row r="16222">
          <cell r="A16222" t="str">
            <v>BANKNIFTY21FEB29600CE</v>
          </cell>
          <cell r="B16222">
            <v>15892226</v>
          </cell>
          <cell r="C16222">
            <v>44252</v>
          </cell>
        </row>
        <row r="16223">
          <cell r="A16223" t="str">
            <v>BANKNIFTY21FEB29600PE</v>
          </cell>
          <cell r="B16223">
            <v>15892482</v>
          </cell>
          <cell r="C16223">
            <v>44252</v>
          </cell>
        </row>
        <row r="16224">
          <cell r="A16224" t="str">
            <v>BANKNIFTY21FEB29700CE</v>
          </cell>
          <cell r="B16224">
            <v>15892738</v>
          </cell>
          <cell r="C16224">
            <v>44252</v>
          </cell>
        </row>
        <row r="16225">
          <cell r="A16225" t="str">
            <v>BANKNIFTY21FEB29700PE</v>
          </cell>
          <cell r="B16225">
            <v>15950082</v>
          </cell>
          <cell r="C16225">
            <v>44252</v>
          </cell>
        </row>
        <row r="16226">
          <cell r="A16226" t="str">
            <v>BANKNIFTY21FEB29800CE</v>
          </cell>
          <cell r="B16226">
            <v>15950338</v>
          </cell>
          <cell r="C16226">
            <v>44252</v>
          </cell>
        </row>
        <row r="16227">
          <cell r="A16227" t="str">
            <v>BANKNIFTY21FEB29800PE</v>
          </cell>
          <cell r="B16227">
            <v>15952642</v>
          </cell>
          <cell r="C16227">
            <v>44252</v>
          </cell>
        </row>
        <row r="16228">
          <cell r="A16228" t="str">
            <v>BANKNIFTY21FEB29900CE</v>
          </cell>
          <cell r="B16228">
            <v>15953410</v>
          </cell>
          <cell r="C16228">
            <v>44252</v>
          </cell>
        </row>
        <row r="16229">
          <cell r="A16229" t="str">
            <v>BANKNIFTY21FEB29900PE</v>
          </cell>
          <cell r="B16229">
            <v>15953666</v>
          </cell>
          <cell r="C16229">
            <v>44252</v>
          </cell>
        </row>
        <row r="16230">
          <cell r="A16230" t="str">
            <v>BANKNIFTY21FEB30000CE</v>
          </cell>
          <cell r="B16230">
            <v>15953922</v>
          </cell>
          <cell r="C16230">
            <v>44252</v>
          </cell>
        </row>
        <row r="16231">
          <cell r="A16231" t="str">
            <v>BANKNIFTY21FEB30000PE</v>
          </cell>
          <cell r="B16231">
            <v>15954178</v>
          </cell>
          <cell r="C16231">
            <v>44252</v>
          </cell>
        </row>
        <row r="16232">
          <cell r="A16232" t="str">
            <v>BANKNIFTY21FEB30100CE</v>
          </cell>
          <cell r="B16232">
            <v>15954434</v>
          </cell>
          <cell r="C16232">
            <v>44252</v>
          </cell>
        </row>
        <row r="16233">
          <cell r="A16233" t="str">
            <v>BANKNIFTY21FEB30100PE</v>
          </cell>
          <cell r="B16233">
            <v>15955714</v>
          </cell>
          <cell r="C16233">
            <v>44252</v>
          </cell>
        </row>
        <row r="16234">
          <cell r="A16234" t="str">
            <v>BANKNIFTY21FEB30200CE</v>
          </cell>
          <cell r="B16234">
            <v>15955970</v>
          </cell>
          <cell r="C16234">
            <v>44252</v>
          </cell>
        </row>
        <row r="16235">
          <cell r="A16235" t="str">
            <v>BANKNIFTY21FEB30200PE</v>
          </cell>
          <cell r="B16235">
            <v>15956226</v>
          </cell>
          <cell r="C16235">
            <v>44252</v>
          </cell>
        </row>
        <row r="16236">
          <cell r="A16236" t="str">
            <v>BANKNIFTY21FEB30300CE</v>
          </cell>
          <cell r="B16236">
            <v>15956482</v>
          </cell>
          <cell r="C16236">
            <v>44252</v>
          </cell>
        </row>
        <row r="16237">
          <cell r="A16237" t="str">
            <v>BANKNIFTY21FEB30300PE</v>
          </cell>
          <cell r="B16237">
            <v>15956738</v>
          </cell>
          <cell r="C16237">
            <v>44252</v>
          </cell>
        </row>
        <row r="16238">
          <cell r="A16238" t="str">
            <v>BANKNIFTY21FEB30400CE</v>
          </cell>
          <cell r="B16238">
            <v>15956994</v>
          </cell>
          <cell r="C16238">
            <v>44252</v>
          </cell>
        </row>
        <row r="16239">
          <cell r="A16239" t="str">
            <v>BANKNIFTY21FEB30400PE</v>
          </cell>
          <cell r="B16239">
            <v>15959298</v>
          </cell>
          <cell r="C16239">
            <v>44252</v>
          </cell>
        </row>
        <row r="16240">
          <cell r="A16240" t="str">
            <v>BANKNIFTY21FEB30500CE</v>
          </cell>
          <cell r="B16240">
            <v>15959554</v>
          </cell>
          <cell r="C16240">
            <v>44252</v>
          </cell>
        </row>
        <row r="16241">
          <cell r="A16241" t="str">
            <v>BANKNIFTY21FEB30500PE</v>
          </cell>
          <cell r="B16241">
            <v>15959810</v>
          </cell>
          <cell r="C16241">
            <v>44252</v>
          </cell>
        </row>
        <row r="16242">
          <cell r="A16242" t="str">
            <v>BANKNIFTY21FEB30600CE</v>
          </cell>
          <cell r="B16242">
            <v>15960066</v>
          </cell>
          <cell r="C16242">
            <v>44252</v>
          </cell>
        </row>
        <row r="16243">
          <cell r="A16243" t="str">
            <v>BANKNIFTY21FEB30600PE</v>
          </cell>
          <cell r="B16243">
            <v>15960322</v>
          </cell>
          <cell r="C16243">
            <v>44252</v>
          </cell>
        </row>
        <row r="16244">
          <cell r="A16244" t="str">
            <v>BANKNIFTY21FEB30700CE</v>
          </cell>
          <cell r="B16244">
            <v>15960578</v>
          </cell>
          <cell r="C16244">
            <v>44252</v>
          </cell>
        </row>
        <row r="16245">
          <cell r="A16245" t="str">
            <v>BANKNIFTY21FEB30700PE</v>
          </cell>
          <cell r="B16245">
            <v>15960834</v>
          </cell>
          <cell r="C16245">
            <v>44252</v>
          </cell>
        </row>
        <row r="16246">
          <cell r="A16246" t="str">
            <v>BANKNIFTY21FEB30800CE</v>
          </cell>
          <cell r="B16246">
            <v>15961090</v>
          </cell>
          <cell r="C16246">
            <v>44252</v>
          </cell>
        </row>
        <row r="16247">
          <cell r="A16247" t="str">
            <v>BANKNIFTY21FEB30800PE</v>
          </cell>
          <cell r="B16247">
            <v>15961602</v>
          </cell>
          <cell r="C16247">
            <v>44252</v>
          </cell>
        </row>
        <row r="16248">
          <cell r="A16248" t="str">
            <v>BANKNIFTY21FEB30900CE</v>
          </cell>
          <cell r="B16248">
            <v>15961858</v>
          </cell>
          <cell r="C16248">
            <v>44252</v>
          </cell>
        </row>
        <row r="16249">
          <cell r="A16249" t="str">
            <v>BANKNIFTY21FEB30900PE</v>
          </cell>
          <cell r="B16249">
            <v>15962114</v>
          </cell>
          <cell r="C16249">
            <v>44252</v>
          </cell>
        </row>
        <row r="16250">
          <cell r="A16250" t="str">
            <v>BANKNIFTY21FEB31000CE</v>
          </cell>
          <cell r="B16250">
            <v>15963394</v>
          </cell>
          <cell r="C16250">
            <v>44252</v>
          </cell>
        </row>
        <row r="16251">
          <cell r="A16251" t="str">
            <v>BANKNIFTY21FEB31000PE</v>
          </cell>
          <cell r="B16251">
            <v>15963906</v>
          </cell>
          <cell r="C16251">
            <v>44252</v>
          </cell>
        </row>
        <row r="16252">
          <cell r="A16252" t="str">
            <v>BANKNIFTY21FEB31100CE</v>
          </cell>
          <cell r="B16252">
            <v>15964162</v>
          </cell>
          <cell r="C16252">
            <v>44252</v>
          </cell>
        </row>
        <row r="16253">
          <cell r="A16253" t="str">
            <v>BANKNIFTY21FEB31100PE</v>
          </cell>
          <cell r="B16253">
            <v>15968770</v>
          </cell>
          <cell r="C16253">
            <v>44252</v>
          </cell>
        </row>
        <row r="16254">
          <cell r="A16254" t="str">
            <v>BANKNIFTY21FEB31200CE</v>
          </cell>
          <cell r="B16254">
            <v>15969026</v>
          </cell>
          <cell r="C16254">
            <v>44252</v>
          </cell>
        </row>
        <row r="16255">
          <cell r="A16255" t="str">
            <v>BANKNIFTY21FEB31200PE</v>
          </cell>
          <cell r="B16255">
            <v>15969282</v>
          </cell>
          <cell r="C16255">
            <v>44252</v>
          </cell>
        </row>
        <row r="16256">
          <cell r="A16256" t="str">
            <v>BANKNIFTY21FEB31300CE</v>
          </cell>
          <cell r="B16256">
            <v>15969538</v>
          </cell>
          <cell r="C16256">
            <v>44252</v>
          </cell>
        </row>
        <row r="16257">
          <cell r="A16257" t="str">
            <v>BANKNIFTY21FEB31300PE</v>
          </cell>
          <cell r="B16257">
            <v>16019202</v>
          </cell>
          <cell r="C16257">
            <v>44252</v>
          </cell>
        </row>
        <row r="16258">
          <cell r="A16258" t="str">
            <v>BANKNIFTY21FEB31400CE</v>
          </cell>
          <cell r="B16258">
            <v>16063490</v>
          </cell>
          <cell r="C16258">
            <v>44252</v>
          </cell>
        </row>
        <row r="16259">
          <cell r="A16259" t="str">
            <v>BANKNIFTY21FEB31400PE</v>
          </cell>
          <cell r="B16259">
            <v>16063746</v>
          </cell>
          <cell r="C16259">
            <v>44252</v>
          </cell>
        </row>
        <row r="16260">
          <cell r="A16260" t="str">
            <v>BANKNIFTY21FEB31500CE</v>
          </cell>
          <cell r="B16260">
            <v>16064002</v>
          </cell>
          <cell r="C16260">
            <v>44252</v>
          </cell>
        </row>
        <row r="16261">
          <cell r="A16261" t="str">
            <v>BANKNIFTY21FEB31500PE</v>
          </cell>
          <cell r="B16261">
            <v>16064258</v>
          </cell>
          <cell r="C16261">
            <v>44252</v>
          </cell>
        </row>
        <row r="16262">
          <cell r="A16262" t="str">
            <v>BANKNIFTY21FEB31600CE</v>
          </cell>
          <cell r="B16262">
            <v>16064514</v>
          </cell>
          <cell r="C16262">
            <v>44252</v>
          </cell>
        </row>
        <row r="16263">
          <cell r="A16263" t="str">
            <v>BANKNIFTY21FEB31600PE</v>
          </cell>
          <cell r="B16263">
            <v>16064770</v>
          </cell>
          <cell r="C16263">
            <v>44252</v>
          </cell>
        </row>
        <row r="16264">
          <cell r="A16264" t="str">
            <v>BANKNIFTY21FEB31700CE</v>
          </cell>
          <cell r="B16264">
            <v>16065026</v>
          </cell>
          <cell r="C16264">
            <v>44252</v>
          </cell>
        </row>
        <row r="16265">
          <cell r="A16265" t="str">
            <v>BANKNIFTY21FEB31700PE</v>
          </cell>
          <cell r="B16265">
            <v>16065282</v>
          </cell>
          <cell r="C16265">
            <v>44252</v>
          </cell>
        </row>
        <row r="16266">
          <cell r="A16266" t="str">
            <v>BANKNIFTY21FEB31800CE</v>
          </cell>
          <cell r="B16266">
            <v>16066562</v>
          </cell>
          <cell r="C16266">
            <v>44252</v>
          </cell>
        </row>
        <row r="16267">
          <cell r="A16267" t="str">
            <v>BANKNIFTY21FEB31800PE</v>
          </cell>
          <cell r="B16267">
            <v>16066818</v>
          </cell>
          <cell r="C16267">
            <v>44252</v>
          </cell>
        </row>
        <row r="16268">
          <cell r="A16268" t="str">
            <v>BANKNIFTY21FEB31900CE</v>
          </cell>
          <cell r="B16268">
            <v>16067074</v>
          </cell>
          <cell r="C16268">
            <v>44252</v>
          </cell>
        </row>
        <row r="16269">
          <cell r="A16269" t="str">
            <v>BANKNIFTY21FEB31900PE</v>
          </cell>
          <cell r="B16269">
            <v>16070402</v>
          </cell>
          <cell r="C16269">
            <v>44252</v>
          </cell>
        </row>
        <row r="16270">
          <cell r="A16270" t="str">
            <v>BANKNIFTY21FEB32000CE</v>
          </cell>
          <cell r="B16270">
            <v>16070658</v>
          </cell>
          <cell r="C16270">
            <v>44252</v>
          </cell>
        </row>
        <row r="16271">
          <cell r="A16271" t="str">
            <v>BANKNIFTY21FEB32000PE</v>
          </cell>
          <cell r="B16271">
            <v>16070914</v>
          </cell>
          <cell r="C16271">
            <v>44252</v>
          </cell>
        </row>
        <row r="16272">
          <cell r="A16272" t="str">
            <v>BANKNIFTY21FEB32100CE</v>
          </cell>
          <cell r="B16272">
            <v>16071170</v>
          </cell>
          <cell r="C16272">
            <v>44252</v>
          </cell>
        </row>
        <row r="16273">
          <cell r="A16273" t="str">
            <v>BANKNIFTY21FEB32100PE</v>
          </cell>
          <cell r="B16273">
            <v>16071426</v>
          </cell>
          <cell r="C16273">
            <v>44252</v>
          </cell>
        </row>
        <row r="16274">
          <cell r="A16274" t="str">
            <v>BANKNIFTY21FEB32200CE</v>
          </cell>
          <cell r="B16274">
            <v>16071682</v>
          </cell>
          <cell r="C16274">
            <v>44252</v>
          </cell>
        </row>
        <row r="16275">
          <cell r="A16275" t="str">
            <v>BANKNIFTY21FEB32200PE</v>
          </cell>
          <cell r="B16275">
            <v>16071938</v>
          </cell>
          <cell r="C16275">
            <v>44252</v>
          </cell>
        </row>
        <row r="16276">
          <cell r="A16276" t="str">
            <v>BANKNIFTY21FEB32300CE</v>
          </cell>
          <cell r="B16276">
            <v>16072194</v>
          </cell>
          <cell r="C16276">
            <v>44252</v>
          </cell>
        </row>
        <row r="16277">
          <cell r="A16277" t="str">
            <v>BANKNIFTY21FEB32300PE</v>
          </cell>
          <cell r="B16277">
            <v>16072450</v>
          </cell>
          <cell r="C16277">
            <v>44252</v>
          </cell>
        </row>
        <row r="16278">
          <cell r="A16278" t="str">
            <v>BANKNIFTY21FEB32400CE</v>
          </cell>
          <cell r="B16278">
            <v>16072706</v>
          </cell>
          <cell r="C16278">
            <v>44252</v>
          </cell>
        </row>
        <row r="16279">
          <cell r="A16279" t="str">
            <v>BANKNIFTY21FEB32400PE</v>
          </cell>
          <cell r="B16279">
            <v>16072962</v>
          </cell>
          <cell r="C16279">
            <v>44252</v>
          </cell>
        </row>
        <row r="16280">
          <cell r="A16280" t="str">
            <v>BANKNIFTY21FEB32500CE</v>
          </cell>
          <cell r="B16280">
            <v>16073218</v>
          </cell>
          <cell r="C16280">
            <v>44252</v>
          </cell>
        </row>
        <row r="16281">
          <cell r="A16281" t="str">
            <v>BANKNIFTY21FEB32500PE</v>
          </cell>
          <cell r="B16281">
            <v>16073986</v>
          </cell>
          <cell r="C16281">
            <v>44252</v>
          </cell>
        </row>
        <row r="16282">
          <cell r="A16282" t="str">
            <v>BANKNIFTY21FEB32600CE</v>
          </cell>
          <cell r="B16282">
            <v>8967682</v>
          </cell>
          <cell r="C16282">
            <v>44252</v>
          </cell>
        </row>
        <row r="16283">
          <cell r="A16283" t="str">
            <v>BANKNIFTY21FEB32600PE</v>
          </cell>
          <cell r="B16283">
            <v>8967938</v>
          </cell>
          <cell r="C16283">
            <v>44252</v>
          </cell>
        </row>
        <row r="16284">
          <cell r="A16284" t="str">
            <v>BANKNIFTY21FEB32700CE</v>
          </cell>
          <cell r="B16284">
            <v>9526018</v>
          </cell>
          <cell r="C16284">
            <v>44252</v>
          </cell>
        </row>
        <row r="16285">
          <cell r="A16285" t="str">
            <v>BANKNIFTY21FEB32700PE</v>
          </cell>
          <cell r="B16285">
            <v>9526274</v>
          </cell>
          <cell r="C16285">
            <v>44252</v>
          </cell>
        </row>
        <row r="16286">
          <cell r="A16286" t="str">
            <v>BANKNIFTY21FEB32800CE</v>
          </cell>
          <cell r="B16286">
            <v>9527042</v>
          </cell>
          <cell r="C16286">
            <v>44252</v>
          </cell>
        </row>
        <row r="16287">
          <cell r="A16287" t="str">
            <v>BANKNIFTY21FEB32800PE</v>
          </cell>
          <cell r="B16287">
            <v>9527298</v>
          </cell>
          <cell r="C16287">
            <v>44252</v>
          </cell>
        </row>
        <row r="16288">
          <cell r="A16288" t="str">
            <v>BANKNIFTY21FEB32900CE</v>
          </cell>
          <cell r="B16288">
            <v>9703938</v>
          </cell>
          <cell r="C16288">
            <v>44252</v>
          </cell>
        </row>
        <row r="16289">
          <cell r="A16289" t="str">
            <v>BANKNIFTY21FEB32900PE</v>
          </cell>
          <cell r="B16289">
            <v>9704194</v>
          </cell>
          <cell r="C16289">
            <v>44252</v>
          </cell>
        </row>
        <row r="16290">
          <cell r="A16290" t="str">
            <v>BANKNIFTY21FEB33000CE</v>
          </cell>
          <cell r="B16290">
            <v>9706754</v>
          </cell>
          <cell r="C16290">
            <v>44252</v>
          </cell>
        </row>
        <row r="16291">
          <cell r="A16291" t="str">
            <v>BANKNIFTY21FEB33000PE</v>
          </cell>
          <cell r="B16291">
            <v>9707522</v>
          </cell>
          <cell r="C16291">
            <v>44252</v>
          </cell>
        </row>
        <row r="16292">
          <cell r="A16292" t="str">
            <v>BANKNIFTY21FEB33100CE</v>
          </cell>
          <cell r="B16292">
            <v>9709826</v>
          </cell>
          <cell r="C16292">
            <v>44252</v>
          </cell>
        </row>
        <row r="16293">
          <cell r="A16293" t="str">
            <v>BANKNIFTY21FEB33100PE</v>
          </cell>
          <cell r="B16293">
            <v>9710082</v>
          </cell>
          <cell r="C16293">
            <v>44252</v>
          </cell>
        </row>
        <row r="16294">
          <cell r="A16294" t="str">
            <v>BANKNIFTY21FEB33200CE</v>
          </cell>
          <cell r="B16294">
            <v>10685186</v>
          </cell>
          <cell r="C16294">
            <v>44252</v>
          </cell>
        </row>
        <row r="16295">
          <cell r="A16295" t="str">
            <v>BANKNIFTY21FEB33200PE</v>
          </cell>
          <cell r="B16295">
            <v>10685442</v>
          </cell>
          <cell r="C16295">
            <v>44252</v>
          </cell>
        </row>
        <row r="16296">
          <cell r="A16296" t="str">
            <v>BANKNIFTY21FEB33300CE</v>
          </cell>
          <cell r="B16296">
            <v>10988802</v>
          </cell>
          <cell r="C16296">
            <v>44252</v>
          </cell>
        </row>
        <row r="16297">
          <cell r="A16297" t="str">
            <v>BANKNIFTY21FEB33300PE</v>
          </cell>
          <cell r="B16297">
            <v>10989058</v>
          </cell>
          <cell r="C16297">
            <v>44252</v>
          </cell>
        </row>
        <row r="16298">
          <cell r="A16298" t="str">
            <v>BANKNIFTY21FEB33400CE</v>
          </cell>
          <cell r="B16298">
            <v>11262210</v>
          </cell>
          <cell r="C16298">
            <v>44252</v>
          </cell>
        </row>
        <row r="16299">
          <cell r="A16299" t="str">
            <v>BANKNIFTY21FEB33400PE</v>
          </cell>
          <cell r="B16299">
            <v>11264258</v>
          </cell>
          <cell r="C16299">
            <v>44252</v>
          </cell>
        </row>
        <row r="16300">
          <cell r="A16300" t="str">
            <v>BANKNIFTY21FEB33500CE</v>
          </cell>
          <cell r="B16300">
            <v>11264514</v>
          </cell>
          <cell r="C16300">
            <v>44252</v>
          </cell>
        </row>
        <row r="16301">
          <cell r="A16301" t="str">
            <v>BANKNIFTY21FEB33500PE</v>
          </cell>
          <cell r="B16301">
            <v>11265026</v>
          </cell>
          <cell r="C16301">
            <v>44252</v>
          </cell>
        </row>
        <row r="16302">
          <cell r="A16302" t="str">
            <v>BANKNIFTY21FEB33600CE</v>
          </cell>
          <cell r="B16302">
            <v>11265282</v>
          </cell>
          <cell r="C16302">
            <v>44252</v>
          </cell>
        </row>
        <row r="16303">
          <cell r="A16303" t="str">
            <v>BANKNIFTY21FEB33600PE</v>
          </cell>
          <cell r="B16303">
            <v>11265538</v>
          </cell>
          <cell r="C16303">
            <v>44252</v>
          </cell>
        </row>
        <row r="16304">
          <cell r="A16304" t="str">
            <v>BANKNIFTY21FEB33700CE</v>
          </cell>
          <cell r="B16304">
            <v>11267074</v>
          </cell>
          <cell r="C16304">
            <v>44252</v>
          </cell>
        </row>
        <row r="16305">
          <cell r="A16305" t="str">
            <v>BANKNIFTY21FEB33700PE</v>
          </cell>
          <cell r="B16305">
            <v>11268354</v>
          </cell>
          <cell r="C16305">
            <v>44252</v>
          </cell>
        </row>
        <row r="16306">
          <cell r="A16306" t="str">
            <v>BANKNIFTY21FEB33800CE</v>
          </cell>
          <cell r="B16306">
            <v>12174338</v>
          </cell>
          <cell r="C16306">
            <v>44252</v>
          </cell>
        </row>
        <row r="16307">
          <cell r="A16307" t="str">
            <v>BANKNIFTY21FEB33800PE</v>
          </cell>
          <cell r="B16307">
            <v>12176130</v>
          </cell>
          <cell r="C16307">
            <v>44252</v>
          </cell>
        </row>
        <row r="16308">
          <cell r="A16308" t="str">
            <v>BANKNIFTY21FEB33900CE</v>
          </cell>
          <cell r="B16308">
            <v>9330690</v>
          </cell>
          <cell r="C16308">
            <v>44252</v>
          </cell>
        </row>
        <row r="16309">
          <cell r="A16309" t="str">
            <v>BANKNIFTY21FEB33900PE</v>
          </cell>
          <cell r="B16309">
            <v>9330946</v>
          </cell>
          <cell r="C16309">
            <v>44252</v>
          </cell>
        </row>
        <row r="16310">
          <cell r="A16310" t="str">
            <v>BANKNIFTY21FEB34000CE</v>
          </cell>
          <cell r="B16310">
            <v>11909122</v>
          </cell>
          <cell r="C16310">
            <v>44252</v>
          </cell>
        </row>
        <row r="16311">
          <cell r="A16311" t="str">
            <v>BANKNIFTY21FEB34000PE</v>
          </cell>
          <cell r="B16311">
            <v>11909634</v>
          </cell>
          <cell r="C16311">
            <v>44252</v>
          </cell>
        </row>
        <row r="16312">
          <cell r="A16312" t="str">
            <v>BANKNIFTY21FEB34100CE</v>
          </cell>
          <cell r="B16312">
            <v>11909890</v>
          </cell>
          <cell r="C16312">
            <v>44252</v>
          </cell>
        </row>
        <row r="16313">
          <cell r="A16313" t="str">
            <v>BANKNIFTY21FEB34100PE</v>
          </cell>
          <cell r="B16313">
            <v>11910146</v>
          </cell>
          <cell r="C16313">
            <v>44252</v>
          </cell>
        </row>
        <row r="16314">
          <cell r="A16314" t="str">
            <v>BANKNIFTY21FEB34200CE</v>
          </cell>
          <cell r="B16314">
            <v>11910402</v>
          </cell>
          <cell r="C16314">
            <v>44252</v>
          </cell>
        </row>
        <row r="16315">
          <cell r="A16315" t="str">
            <v>BANKNIFTY21FEB34200PE</v>
          </cell>
          <cell r="B16315">
            <v>11910658</v>
          </cell>
          <cell r="C16315">
            <v>44252</v>
          </cell>
        </row>
        <row r="16316">
          <cell r="A16316" t="str">
            <v>BANKNIFTY21FEB34300CE</v>
          </cell>
          <cell r="B16316">
            <v>11910914</v>
          </cell>
          <cell r="C16316">
            <v>44252</v>
          </cell>
        </row>
        <row r="16317">
          <cell r="A16317" t="str">
            <v>BANKNIFTY21FEB34300PE</v>
          </cell>
          <cell r="B16317">
            <v>11911170</v>
          </cell>
          <cell r="C16317">
            <v>44252</v>
          </cell>
        </row>
        <row r="16318">
          <cell r="A16318" t="str">
            <v>BANKNIFTY21FEB34400CE</v>
          </cell>
          <cell r="B16318">
            <v>9881090</v>
          </cell>
          <cell r="C16318">
            <v>44252</v>
          </cell>
        </row>
        <row r="16319">
          <cell r="A16319" t="str">
            <v>BANKNIFTY21FEB34400PE</v>
          </cell>
          <cell r="B16319">
            <v>9883394</v>
          </cell>
          <cell r="C16319">
            <v>44252</v>
          </cell>
        </row>
        <row r="16320">
          <cell r="A16320" t="str">
            <v>BANKNIFTY21FEB34500CE</v>
          </cell>
          <cell r="B16320">
            <v>9883650</v>
          </cell>
          <cell r="C16320">
            <v>44252</v>
          </cell>
        </row>
        <row r="16321">
          <cell r="A16321" t="str">
            <v>BANKNIFTY21FEB34500PE</v>
          </cell>
          <cell r="B16321">
            <v>9883906</v>
          </cell>
          <cell r="C16321">
            <v>44252</v>
          </cell>
        </row>
        <row r="16322">
          <cell r="A16322" t="str">
            <v>BANKNIFTY21FEB34600CE</v>
          </cell>
          <cell r="B16322">
            <v>9884162</v>
          </cell>
          <cell r="C16322">
            <v>44252</v>
          </cell>
        </row>
        <row r="16323">
          <cell r="A16323" t="str">
            <v>BANKNIFTY21FEB34600PE</v>
          </cell>
          <cell r="B16323">
            <v>9884418</v>
          </cell>
          <cell r="C16323">
            <v>44252</v>
          </cell>
        </row>
        <row r="16324">
          <cell r="A16324" t="str">
            <v>BANKNIFTY21FEB34700CE</v>
          </cell>
          <cell r="B16324">
            <v>9885186</v>
          </cell>
          <cell r="C16324">
            <v>44252</v>
          </cell>
        </row>
        <row r="16325">
          <cell r="A16325" t="str">
            <v>BANKNIFTY21FEB34700PE</v>
          </cell>
          <cell r="B16325">
            <v>9885442</v>
          </cell>
          <cell r="C16325">
            <v>44252</v>
          </cell>
        </row>
        <row r="16326">
          <cell r="A16326" t="str">
            <v>BANKNIFTY21FEB34800CE</v>
          </cell>
          <cell r="B16326">
            <v>10370306</v>
          </cell>
          <cell r="C16326">
            <v>44252</v>
          </cell>
        </row>
        <row r="16327">
          <cell r="A16327" t="str">
            <v>BANKNIFTY21FEB34800PE</v>
          </cell>
          <cell r="B16327">
            <v>10371074</v>
          </cell>
          <cell r="C16327">
            <v>44252</v>
          </cell>
        </row>
        <row r="16328">
          <cell r="A16328" t="str">
            <v>BANKNIFTY21FEB34900CE</v>
          </cell>
          <cell r="B16328">
            <v>10592258</v>
          </cell>
          <cell r="C16328">
            <v>44252</v>
          </cell>
        </row>
        <row r="16329">
          <cell r="A16329" t="str">
            <v>BANKNIFTY21FEB34900PE</v>
          </cell>
          <cell r="B16329">
            <v>10592514</v>
          </cell>
          <cell r="C16329">
            <v>44252</v>
          </cell>
        </row>
        <row r="16330">
          <cell r="A16330" t="str">
            <v>BANKNIFTY21FEB35000CE</v>
          </cell>
          <cell r="B16330">
            <v>10592770</v>
          </cell>
          <cell r="C16330">
            <v>44252</v>
          </cell>
        </row>
        <row r="16331">
          <cell r="A16331" t="str">
            <v>BANKNIFTY21FEB35000PE</v>
          </cell>
          <cell r="B16331">
            <v>10593026</v>
          </cell>
          <cell r="C16331">
            <v>44252</v>
          </cell>
        </row>
        <row r="16332">
          <cell r="A16332" t="str">
            <v>BANKNIFTY21FEB35100CE</v>
          </cell>
          <cell r="B16332">
            <v>9743874</v>
          </cell>
          <cell r="C16332">
            <v>44252</v>
          </cell>
        </row>
        <row r="16333">
          <cell r="A16333" t="str">
            <v>BANKNIFTY21FEB35100PE</v>
          </cell>
          <cell r="B16333">
            <v>9744130</v>
          </cell>
          <cell r="C16333">
            <v>44252</v>
          </cell>
        </row>
        <row r="16334">
          <cell r="A16334" t="str">
            <v>BANKNIFTY21FEB35200CE</v>
          </cell>
          <cell r="B16334">
            <v>12822274</v>
          </cell>
          <cell r="C16334">
            <v>44252</v>
          </cell>
        </row>
        <row r="16335">
          <cell r="A16335" t="str">
            <v>BANKNIFTY21FEB35200PE</v>
          </cell>
          <cell r="B16335">
            <v>12823554</v>
          </cell>
          <cell r="C16335">
            <v>44252</v>
          </cell>
        </row>
        <row r="16336">
          <cell r="A16336" t="str">
            <v>BANKNIFTY21FEB35300CE</v>
          </cell>
          <cell r="B16336">
            <v>12823810</v>
          </cell>
          <cell r="C16336">
            <v>44252</v>
          </cell>
        </row>
        <row r="16337">
          <cell r="A16337" t="str">
            <v>BANKNIFTY21FEB35300PE</v>
          </cell>
          <cell r="B16337">
            <v>12824066</v>
          </cell>
          <cell r="C16337">
            <v>44252</v>
          </cell>
        </row>
        <row r="16338">
          <cell r="A16338" t="str">
            <v>BANKNIFTY21FEB35400CE</v>
          </cell>
          <cell r="B16338">
            <v>13599746</v>
          </cell>
          <cell r="C16338">
            <v>44252</v>
          </cell>
        </row>
        <row r="16339">
          <cell r="A16339" t="str">
            <v>BANKNIFTY21FEB35400PE</v>
          </cell>
          <cell r="B16339">
            <v>13600002</v>
          </cell>
          <cell r="C16339">
            <v>44252</v>
          </cell>
        </row>
        <row r="16340">
          <cell r="A16340" t="str">
            <v>BANKNIFTY21FEB35500CE</v>
          </cell>
          <cell r="B16340">
            <v>13601538</v>
          </cell>
          <cell r="C16340">
            <v>44252</v>
          </cell>
        </row>
        <row r="16341">
          <cell r="A16341" t="str">
            <v>BANKNIFTY21FEB35500PE</v>
          </cell>
          <cell r="B16341">
            <v>13601794</v>
          </cell>
          <cell r="C16341">
            <v>44252</v>
          </cell>
        </row>
        <row r="16342">
          <cell r="A16342" t="str">
            <v>BANKNIFTY21FEB35600CE</v>
          </cell>
          <cell r="B16342">
            <v>13602050</v>
          </cell>
          <cell r="C16342">
            <v>44252</v>
          </cell>
        </row>
        <row r="16343">
          <cell r="A16343" t="str">
            <v>BANKNIFTY21FEB35600PE</v>
          </cell>
          <cell r="B16343">
            <v>13602306</v>
          </cell>
          <cell r="C16343">
            <v>44252</v>
          </cell>
        </row>
        <row r="16344">
          <cell r="A16344" t="str">
            <v>BANKNIFTY21FEB35700CE</v>
          </cell>
          <cell r="B16344">
            <v>9420802</v>
          </cell>
          <cell r="C16344">
            <v>44252</v>
          </cell>
        </row>
        <row r="16345">
          <cell r="A16345" t="str">
            <v>BANKNIFTY21FEB35700PE</v>
          </cell>
          <cell r="B16345">
            <v>9421058</v>
          </cell>
          <cell r="C16345">
            <v>44252</v>
          </cell>
        </row>
        <row r="16346">
          <cell r="A16346" t="str">
            <v>BANKNIFTY21FEB35800CE</v>
          </cell>
          <cell r="B16346">
            <v>9421314</v>
          </cell>
          <cell r="C16346">
            <v>44252</v>
          </cell>
        </row>
        <row r="16347">
          <cell r="A16347" t="str">
            <v>BANKNIFTY21FEB35800PE</v>
          </cell>
          <cell r="B16347">
            <v>9422082</v>
          </cell>
          <cell r="C16347">
            <v>44252</v>
          </cell>
        </row>
        <row r="16348">
          <cell r="A16348" t="str">
            <v>BANKNIFTY21FEB35900CE</v>
          </cell>
          <cell r="B16348">
            <v>9422338</v>
          </cell>
          <cell r="C16348">
            <v>44252</v>
          </cell>
        </row>
        <row r="16349">
          <cell r="A16349" t="str">
            <v>BANKNIFTY21FEB35900PE</v>
          </cell>
          <cell r="B16349">
            <v>9422594</v>
          </cell>
          <cell r="C16349">
            <v>44252</v>
          </cell>
        </row>
        <row r="16350">
          <cell r="A16350" t="str">
            <v>BANKNIFTY21FEB36000CE</v>
          </cell>
          <cell r="B16350">
            <v>9424386</v>
          </cell>
          <cell r="C16350">
            <v>44252</v>
          </cell>
        </row>
        <row r="16351">
          <cell r="A16351" t="str">
            <v>BANKNIFTY21FEB36000PE</v>
          </cell>
          <cell r="B16351">
            <v>9424642</v>
          </cell>
          <cell r="C16351">
            <v>44252</v>
          </cell>
        </row>
        <row r="16352">
          <cell r="A16352" t="str">
            <v>BANKNIFTY21FEB36100CE</v>
          </cell>
          <cell r="B16352">
            <v>9425154</v>
          </cell>
          <cell r="C16352">
            <v>44252</v>
          </cell>
        </row>
        <row r="16353">
          <cell r="A16353" t="str">
            <v>BANKNIFTY21FEB36100PE</v>
          </cell>
          <cell r="B16353">
            <v>9425410</v>
          </cell>
          <cell r="C16353">
            <v>44252</v>
          </cell>
        </row>
        <row r="16354">
          <cell r="A16354" t="str">
            <v>BANKNIFTY21FEB36200CE</v>
          </cell>
          <cell r="B16354">
            <v>10064386</v>
          </cell>
          <cell r="C16354">
            <v>44252</v>
          </cell>
        </row>
        <row r="16355">
          <cell r="A16355" t="str">
            <v>BANKNIFTY21FEB36200PE</v>
          </cell>
          <cell r="B16355">
            <v>10064642</v>
          </cell>
          <cell r="C16355">
            <v>44252</v>
          </cell>
        </row>
        <row r="16356">
          <cell r="A16356" t="str">
            <v>BANKNIFTY21FEB36300CE</v>
          </cell>
          <cell r="B16356">
            <v>10065922</v>
          </cell>
          <cell r="C16356">
            <v>44252</v>
          </cell>
        </row>
        <row r="16357">
          <cell r="A16357" t="str">
            <v>BANKNIFTY21FEB36300PE</v>
          </cell>
          <cell r="B16357">
            <v>10066178</v>
          </cell>
          <cell r="C16357">
            <v>44252</v>
          </cell>
        </row>
        <row r="16358">
          <cell r="A16358" t="str">
            <v>BANKNIFTY21FEB36400CE</v>
          </cell>
          <cell r="B16358">
            <v>10066690</v>
          </cell>
          <cell r="C16358">
            <v>44252</v>
          </cell>
        </row>
        <row r="16359">
          <cell r="A16359" t="str">
            <v>BANKNIFTY21FEB36400PE</v>
          </cell>
          <cell r="B16359">
            <v>10066946</v>
          </cell>
          <cell r="C16359">
            <v>44252</v>
          </cell>
        </row>
        <row r="16360">
          <cell r="A16360" t="str">
            <v>BANKNIFTY21FEB36500CE</v>
          </cell>
          <cell r="B16360">
            <v>10067202</v>
          </cell>
          <cell r="C16360">
            <v>44252</v>
          </cell>
        </row>
        <row r="16361">
          <cell r="A16361" t="str">
            <v>BANKNIFTY21FEB36500PE</v>
          </cell>
          <cell r="B16361">
            <v>10067458</v>
          </cell>
          <cell r="C16361">
            <v>44252</v>
          </cell>
        </row>
        <row r="16362">
          <cell r="A16362" t="str">
            <v>BANKNIFTY21FEB36600CE</v>
          </cell>
          <cell r="B16362">
            <v>10067714</v>
          </cell>
          <cell r="C16362">
            <v>44252</v>
          </cell>
        </row>
        <row r="16363">
          <cell r="A16363" t="str">
            <v>BANKNIFTY21FEB36600PE</v>
          </cell>
          <cell r="B16363">
            <v>10068482</v>
          </cell>
          <cell r="C16363">
            <v>44252</v>
          </cell>
        </row>
        <row r="16364">
          <cell r="A16364" t="str">
            <v>BANKNIFTY21FEB36700CE</v>
          </cell>
          <cell r="B16364">
            <v>10068738</v>
          </cell>
          <cell r="C16364">
            <v>44252</v>
          </cell>
        </row>
        <row r="16365">
          <cell r="A16365" t="str">
            <v>BANKNIFTY21FEB36700PE</v>
          </cell>
          <cell r="B16365">
            <v>10068994</v>
          </cell>
          <cell r="C16365">
            <v>44252</v>
          </cell>
        </row>
        <row r="16366">
          <cell r="A16366" t="str">
            <v>BANKNIFTY21FEB36800CE</v>
          </cell>
          <cell r="B16366">
            <v>10069250</v>
          </cell>
          <cell r="C16366">
            <v>44252</v>
          </cell>
        </row>
        <row r="16367">
          <cell r="A16367" t="str">
            <v>BANKNIFTY21FEB36800PE</v>
          </cell>
          <cell r="B16367">
            <v>10069506</v>
          </cell>
          <cell r="C16367">
            <v>44252</v>
          </cell>
        </row>
        <row r="16368">
          <cell r="A16368" t="str">
            <v>BANKNIFTY21FEB36900CE</v>
          </cell>
          <cell r="B16368">
            <v>10069762</v>
          </cell>
          <cell r="C16368">
            <v>44252</v>
          </cell>
        </row>
        <row r="16369">
          <cell r="A16369" t="str">
            <v>BANKNIFTY21FEB36900PE</v>
          </cell>
          <cell r="B16369">
            <v>10070018</v>
          </cell>
          <cell r="C16369">
            <v>44252</v>
          </cell>
        </row>
        <row r="16370">
          <cell r="A16370" t="str">
            <v>BANKNIFTY21FEB37000CE</v>
          </cell>
          <cell r="B16370">
            <v>10070274</v>
          </cell>
          <cell r="C16370">
            <v>44252</v>
          </cell>
        </row>
        <row r="16371">
          <cell r="A16371" t="str">
            <v>BANKNIFTY21FEB37000PE</v>
          </cell>
          <cell r="B16371">
            <v>10071042</v>
          </cell>
          <cell r="C16371">
            <v>44252</v>
          </cell>
        </row>
        <row r="16372">
          <cell r="A16372" t="str">
            <v>BANKNIFTY21FEB37100CE</v>
          </cell>
          <cell r="B16372">
            <v>10071298</v>
          </cell>
          <cell r="C16372">
            <v>44252</v>
          </cell>
        </row>
        <row r="16373">
          <cell r="A16373" t="str">
            <v>BANKNIFTY21FEB37100PE</v>
          </cell>
          <cell r="B16373">
            <v>10071554</v>
          </cell>
          <cell r="C16373">
            <v>44252</v>
          </cell>
        </row>
        <row r="16374">
          <cell r="A16374" t="str">
            <v>BANKNIFTY21FEB37200CE</v>
          </cell>
          <cell r="B16374">
            <v>10071810</v>
          </cell>
          <cell r="C16374">
            <v>44252</v>
          </cell>
        </row>
        <row r="16375">
          <cell r="A16375" t="str">
            <v>BANKNIFTY21FEB37200PE</v>
          </cell>
          <cell r="B16375">
            <v>10072578</v>
          </cell>
          <cell r="C16375">
            <v>44252</v>
          </cell>
        </row>
        <row r="16376">
          <cell r="A16376" t="str">
            <v>BANKNIFTY21FEB37300CE</v>
          </cell>
          <cell r="B16376">
            <v>10073090</v>
          </cell>
          <cell r="C16376">
            <v>44252</v>
          </cell>
        </row>
        <row r="16377">
          <cell r="A16377" t="str">
            <v>BANKNIFTY21FEB37300PE</v>
          </cell>
          <cell r="B16377">
            <v>10073346</v>
          </cell>
          <cell r="C16377">
            <v>44252</v>
          </cell>
        </row>
        <row r="16378">
          <cell r="A16378" t="str">
            <v>BANKNIFTY21FEB37400CE</v>
          </cell>
          <cell r="B16378">
            <v>10648066</v>
          </cell>
          <cell r="C16378">
            <v>44252</v>
          </cell>
        </row>
        <row r="16379">
          <cell r="A16379" t="str">
            <v>BANKNIFTY21FEB37400PE</v>
          </cell>
          <cell r="B16379">
            <v>10650114</v>
          </cell>
          <cell r="C16379">
            <v>44252</v>
          </cell>
        </row>
        <row r="16380">
          <cell r="A16380" t="str">
            <v>BANKNIFTY21FEB37500CE</v>
          </cell>
          <cell r="B16380">
            <v>10650370</v>
          </cell>
          <cell r="C16380">
            <v>44252</v>
          </cell>
        </row>
        <row r="16381">
          <cell r="A16381" t="str">
            <v>BANKNIFTY21FEB37500PE</v>
          </cell>
          <cell r="B16381">
            <v>10651138</v>
          </cell>
          <cell r="C16381">
            <v>44252</v>
          </cell>
        </row>
        <row r="16382">
          <cell r="A16382" t="str">
            <v>BANKNIFTY21FEB37600CE</v>
          </cell>
          <cell r="B16382">
            <v>10651394</v>
          </cell>
          <cell r="C16382">
            <v>44252</v>
          </cell>
        </row>
        <row r="16383">
          <cell r="A16383" t="str">
            <v>BANKNIFTY21FEB37600PE</v>
          </cell>
          <cell r="B16383">
            <v>10651650</v>
          </cell>
          <cell r="C16383">
            <v>44252</v>
          </cell>
        </row>
        <row r="16384">
          <cell r="A16384" t="str">
            <v>BANKNIFTY21FEB37700CE</v>
          </cell>
          <cell r="B16384">
            <v>10651906</v>
          </cell>
          <cell r="C16384">
            <v>44252</v>
          </cell>
        </row>
        <row r="16385">
          <cell r="A16385" t="str">
            <v>BANKNIFTY21FEB37700PE</v>
          </cell>
          <cell r="B16385">
            <v>10653954</v>
          </cell>
          <cell r="C16385">
            <v>44252</v>
          </cell>
        </row>
        <row r="16386">
          <cell r="A16386" t="str">
            <v>BANKNIFTY21FEB37800CE</v>
          </cell>
          <cell r="B16386">
            <v>10654210</v>
          </cell>
          <cell r="C16386">
            <v>44252</v>
          </cell>
        </row>
        <row r="16387">
          <cell r="A16387" t="str">
            <v>BANKNIFTY21FEB37800PE</v>
          </cell>
          <cell r="B16387">
            <v>10654466</v>
          </cell>
          <cell r="C16387">
            <v>44252</v>
          </cell>
        </row>
        <row r="16388">
          <cell r="A16388" t="str">
            <v>BANKNIFTY21FEB37900CE</v>
          </cell>
          <cell r="B16388">
            <v>10947074</v>
          </cell>
          <cell r="C16388">
            <v>44252</v>
          </cell>
        </row>
        <row r="16389">
          <cell r="A16389" t="str">
            <v>BANKNIFTY21FEB37900PE</v>
          </cell>
          <cell r="B16389">
            <v>10947330</v>
          </cell>
          <cell r="C16389">
            <v>44252</v>
          </cell>
        </row>
        <row r="16390">
          <cell r="A16390" t="str">
            <v>BANKNIFTY21FEB38000CE</v>
          </cell>
          <cell r="B16390">
            <v>10947586</v>
          </cell>
          <cell r="C16390">
            <v>44252</v>
          </cell>
        </row>
        <row r="16391">
          <cell r="A16391" t="str">
            <v>BANKNIFTY21FEB38000PE</v>
          </cell>
          <cell r="B16391">
            <v>10947842</v>
          </cell>
          <cell r="C16391">
            <v>44252</v>
          </cell>
        </row>
        <row r="16392">
          <cell r="A16392" t="str">
            <v>BANKNIFTY21FEB38100CE</v>
          </cell>
          <cell r="B16392">
            <v>10948098</v>
          </cell>
          <cell r="C16392">
            <v>44252</v>
          </cell>
        </row>
        <row r="16393">
          <cell r="A16393" t="str">
            <v>BANKNIFTY21FEB38100PE</v>
          </cell>
          <cell r="B16393">
            <v>10952194</v>
          </cell>
          <cell r="C16393">
            <v>44252</v>
          </cell>
        </row>
        <row r="16394">
          <cell r="A16394" t="str">
            <v>BANKNIFTY21FEB38200CE</v>
          </cell>
          <cell r="B16394">
            <v>10952706</v>
          </cell>
          <cell r="C16394">
            <v>44252</v>
          </cell>
        </row>
        <row r="16395">
          <cell r="A16395" t="str">
            <v>BANKNIFTY21FEB38200PE</v>
          </cell>
          <cell r="B16395">
            <v>10954242</v>
          </cell>
          <cell r="C16395">
            <v>44252</v>
          </cell>
        </row>
        <row r="16396">
          <cell r="A16396" t="str">
            <v>BANKNIFTY21FEB38300CE</v>
          </cell>
          <cell r="B16396">
            <v>10954498</v>
          </cell>
          <cell r="C16396">
            <v>44252</v>
          </cell>
        </row>
        <row r="16397">
          <cell r="A16397" t="str">
            <v>BANKNIFTY21FEB38300PE</v>
          </cell>
          <cell r="B16397">
            <v>10954754</v>
          </cell>
          <cell r="C16397">
            <v>44252</v>
          </cell>
        </row>
        <row r="16398">
          <cell r="A16398" t="str">
            <v>BANKNIFTY21FEB38400CE</v>
          </cell>
          <cell r="B16398">
            <v>9409282</v>
          </cell>
          <cell r="C16398">
            <v>44252</v>
          </cell>
        </row>
        <row r="16399">
          <cell r="A16399" t="str">
            <v>BANKNIFTY21FEB38400PE</v>
          </cell>
          <cell r="B16399">
            <v>9409538</v>
          </cell>
          <cell r="C16399">
            <v>44252</v>
          </cell>
        </row>
        <row r="16400">
          <cell r="A16400" t="str">
            <v>BANKNIFTY21FEB38500CE</v>
          </cell>
          <cell r="B16400">
            <v>9410306</v>
          </cell>
          <cell r="C16400">
            <v>44252</v>
          </cell>
        </row>
        <row r="16401">
          <cell r="A16401" t="str">
            <v>BANKNIFTY21FEB38500PE</v>
          </cell>
          <cell r="B16401">
            <v>9510402</v>
          </cell>
          <cell r="C16401">
            <v>44252</v>
          </cell>
        </row>
        <row r="16402">
          <cell r="A16402" t="str">
            <v>BANKNIFTY21FEB38600CE</v>
          </cell>
          <cell r="B16402">
            <v>9510658</v>
          </cell>
          <cell r="C16402">
            <v>44252</v>
          </cell>
        </row>
        <row r="16403">
          <cell r="A16403" t="str">
            <v>BANKNIFTY21FEB38600PE</v>
          </cell>
          <cell r="B16403">
            <v>9512706</v>
          </cell>
          <cell r="C16403">
            <v>44252</v>
          </cell>
        </row>
        <row r="16404">
          <cell r="A16404" t="str">
            <v>BANKNIFTY21FEB38700CE</v>
          </cell>
          <cell r="B16404">
            <v>9513474</v>
          </cell>
          <cell r="C16404">
            <v>44252</v>
          </cell>
        </row>
        <row r="16405">
          <cell r="A16405" t="str">
            <v>BANKNIFTY21FEB38700PE</v>
          </cell>
          <cell r="B16405">
            <v>9517826</v>
          </cell>
          <cell r="C16405">
            <v>44252</v>
          </cell>
        </row>
        <row r="16406">
          <cell r="A16406" t="str">
            <v>BANKNIFTY21FEB38800CE</v>
          </cell>
          <cell r="B16406">
            <v>10114562</v>
          </cell>
          <cell r="C16406">
            <v>44252</v>
          </cell>
        </row>
        <row r="16407">
          <cell r="A16407" t="str">
            <v>BANKNIFTY21FEB38800PE</v>
          </cell>
          <cell r="B16407">
            <v>10115842</v>
          </cell>
          <cell r="C16407">
            <v>44252</v>
          </cell>
        </row>
        <row r="16408">
          <cell r="A16408" t="str">
            <v>BANKNIFTY21FEB38900CE</v>
          </cell>
          <cell r="B16408">
            <v>10116098</v>
          </cell>
          <cell r="C16408">
            <v>44252</v>
          </cell>
        </row>
        <row r="16409">
          <cell r="A16409" t="str">
            <v>BANKNIFTY21FEB38900PE</v>
          </cell>
          <cell r="B16409">
            <v>10116354</v>
          </cell>
          <cell r="C16409">
            <v>44252</v>
          </cell>
        </row>
        <row r="16410">
          <cell r="A16410" t="str">
            <v>BANKNIFTY21FEB39000CE</v>
          </cell>
          <cell r="B16410">
            <v>10116610</v>
          </cell>
          <cell r="C16410">
            <v>44252</v>
          </cell>
        </row>
        <row r="16411">
          <cell r="A16411" t="str">
            <v>BANKNIFTY21FEB39000PE</v>
          </cell>
          <cell r="B16411">
            <v>10118658</v>
          </cell>
          <cell r="C16411">
            <v>44252</v>
          </cell>
        </row>
        <row r="16412">
          <cell r="A16412" t="str">
            <v>BANKNIFTY21FEB39100CE</v>
          </cell>
          <cell r="B16412">
            <v>12252674</v>
          </cell>
          <cell r="C16412">
            <v>44252</v>
          </cell>
        </row>
        <row r="16413">
          <cell r="A16413" t="str">
            <v>BANKNIFTY21FEB39100PE</v>
          </cell>
          <cell r="B16413">
            <v>12252930</v>
          </cell>
          <cell r="C16413">
            <v>44252</v>
          </cell>
        </row>
        <row r="16414">
          <cell r="A16414" t="str">
            <v>BANKNIFTY21FEB39200CE</v>
          </cell>
          <cell r="B16414">
            <v>11431170</v>
          </cell>
          <cell r="C16414">
            <v>44252</v>
          </cell>
        </row>
        <row r="16415">
          <cell r="A16415" t="str">
            <v>BANKNIFTY21FEB39200PE</v>
          </cell>
          <cell r="B16415">
            <v>11431426</v>
          </cell>
          <cell r="C16415">
            <v>44252</v>
          </cell>
        </row>
        <row r="16416">
          <cell r="A16416" t="str">
            <v>BANKNIFTY21FEB39300CE</v>
          </cell>
          <cell r="B16416">
            <v>11431938</v>
          </cell>
          <cell r="C16416">
            <v>44252</v>
          </cell>
        </row>
        <row r="16417">
          <cell r="A16417" t="str">
            <v>BANKNIFTY21FEB39300PE</v>
          </cell>
          <cell r="B16417">
            <v>11432706</v>
          </cell>
          <cell r="C16417">
            <v>44252</v>
          </cell>
        </row>
        <row r="16418">
          <cell r="A16418" t="str">
            <v>BANKNIFTY21FEB39400CE</v>
          </cell>
          <cell r="B16418">
            <v>11434754</v>
          </cell>
          <cell r="C16418">
            <v>44252</v>
          </cell>
        </row>
        <row r="16419">
          <cell r="A16419" t="str">
            <v>BANKNIFTY21FEB39400PE</v>
          </cell>
          <cell r="B16419">
            <v>11435010</v>
          </cell>
          <cell r="C16419">
            <v>44252</v>
          </cell>
        </row>
        <row r="16420">
          <cell r="A16420" t="str">
            <v>BANKNIFTY21FEB39500CE</v>
          </cell>
          <cell r="B16420">
            <v>11435522</v>
          </cell>
          <cell r="C16420">
            <v>44252</v>
          </cell>
        </row>
        <row r="16421">
          <cell r="A16421" t="str">
            <v>BANKNIFTY21FEB39500PE</v>
          </cell>
          <cell r="B16421">
            <v>11435778</v>
          </cell>
          <cell r="C16421">
            <v>44252</v>
          </cell>
        </row>
        <row r="16422">
          <cell r="A16422" t="str">
            <v>BANKNIFTY21FEB39600CE</v>
          </cell>
          <cell r="B16422">
            <v>11436034</v>
          </cell>
          <cell r="C16422">
            <v>44252</v>
          </cell>
        </row>
        <row r="16423">
          <cell r="A16423" t="str">
            <v>BANKNIFTY21FEB39600PE</v>
          </cell>
          <cell r="B16423">
            <v>11436290</v>
          </cell>
          <cell r="C16423">
            <v>44252</v>
          </cell>
        </row>
        <row r="16424">
          <cell r="A16424" t="str">
            <v>BANKNIFTY21FEB39700CE</v>
          </cell>
          <cell r="B16424">
            <v>11436546</v>
          </cell>
          <cell r="C16424">
            <v>44252</v>
          </cell>
        </row>
        <row r="16425">
          <cell r="A16425" t="str">
            <v>BANKNIFTY21FEB39700PE</v>
          </cell>
          <cell r="B16425">
            <v>11436802</v>
          </cell>
          <cell r="C16425">
            <v>44252</v>
          </cell>
        </row>
        <row r="16426">
          <cell r="A16426" t="str">
            <v>BANKNIFTY21FEB39800CE</v>
          </cell>
          <cell r="B16426">
            <v>11437826</v>
          </cell>
          <cell r="C16426">
            <v>44252</v>
          </cell>
        </row>
        <row r="16427">
          <cell r="A16427" t="str">
            <v>BANKNIFTY21FEB39800PE</v>
          </cell>
          <cell r="B16427">
            <v>11438082</v>
          </cell>
          <cell r="C16427">
            <v>44252</v>
          </cell>
        </row>
        <row r="16428">
          <cell r="A16428" t="str">
            <v>BANKNIFTY21FEB39900CE</v>
          </cell>
          <cell r="B16428">
            <v>11440386</v>
          </cell>
          <cell r="C16428">
            <v>44252</v>
          </cell>
        </row>
        <row r="16429">
          <cell r="A16429" t="str">
            <v>BANKNIFTY21FEB39900PE</v>
          </cell>
          <cell r="B16429">
            <v>11440642</v>
          </cell>
          <cell r="C16429">
            <v>44252</v>
          </cell>
        </row>
        <row r="16430">
          <cell r="A16430" t="str">
            <v>BANKNIFTY21FEB40000CE</v>
          </cell>
          <cell r="B16430">
            <v>11441154</v>
          </cell>
          <cell r="C16430">
            <v>44252</v>
          </cell>
        </row>
        <row r="16431">
          <cell r="A16431" t="str">
            <v>BANKNIFTY21FEB40000PE</v>
          </cell>
          <cell r="B16431">
            <v>11441410</v>
          </cell>
          <cell r="C16431">
            <v>44252</v>
          </cell>
        </row>
        <row r="16432">
          <cell r="A16432" t="str">
            <v>BANKNIFTY21FEB40100CE</v>
          </cell>
          <cell r="B16432">
            <v>11442178</v>
          </cell>
          <cell r="C16432">
            <v>44252</v>
          </cell>
        </row>
        <row r="16433">
          <cell r="A16433" t="str">
            <v>BANKNIFTY21FEB40100PE</v>
          </cell>
          <cell r="B16433">
            <v>11443458</v>
          </cell>
          <cell r="C16433">
            <v>44252</v>
          </cell>
        </row>
        <row r="16434">
          <cell r="A16434" t="str">
            <v>BANKNIFTY21FEB40200CE</v>
          </cell>
          <cell r="B16434">
            <v>11443714</v>
          </cell>
          <cell r="C16434">
            <v>44252</v>
          </cell>
        </row>
        <row r="16435">
          <cell r="A16435" t="str">
            <v>BANKNIFTY21FEB40200PE</v>
          </cell>
          <cell r="B16435">
            <v>11444482</v>
          </cell>
          <cell r="C16435">
            <v>44252</v>
          </cell>
        </row>
        <row r="16436">
          <cell r="A16436" t="str">
            <v>BANKNIFTY21FEB40300CE</v>
          </cell>
          <cell r="B16436">
            <v>11444738</v>
          </cell>
          <cell r="C16436">
            <v>44252</v>
          </cell>
        </row>
        <row r="16437">
          <cell r="A16437" t="str">
            <v>BANKNIFTY21FEB40300PE</v>
          </cell>
          <cell r="B16437">
            <v>11446530</v>
          </cell>
          <cell r="C16437">
            <v>44252</v>
          </cell>
        </row>
        <row r="16438">
          <cell r="A16438" t="str">
            <v>BANKNIFTY21MAR18000CE</v>
          </cell>
          <cell r="B16438">
            <v>9355266</v>
          </cell>
          <cell r="C16438">
            <v>44280</v>
          </cell>
        </row>
        <row r="16439">
          <cell r="A16439" t="str">
            <v>BANKNIFTY21MAR18000PE</v>
          </cell>
          <cell r="B16439">
            <v>9355522</v>
          </cell>
          <cell r="C16439">
            <v>44280</v>
          </cell>
        </row>
        <row r="16440">
          <cell r="A16440" t="str">
            <v>BANKNIFTY21MAR19000CE</v>
          </cell>
          <cell r="B16440">
            <v>14136834</v>
          </cell>
          <cell r="C16440">
            <v>44280</v>
          </cell>
        </row>
        <row r="16441">
          <cell r="A16441" t="str">
            <v>BANKNIFTY21MAR19000PE</v>
          </cell>
          <cell r="B16441">
            <v>14137090</v>
          </cell>
          <cell r="C16441">
            <v>44280</v>
          </cell>
        </row>
        <row r="16442">
          <cell r="A16442" t="str">
            <v>BANKNIFTY21MAR19500CE</v>
          </cell>
          <cell r="B16442">
            <v>9360130</v>
          </cell>
          <cell r="C16442">
            <v>44280</v>
          </cell>
        </row>
        <row r="16443">
          <cell r="A16443" t="str">
            <v>BANKNIFTY21MAR19500PE</v>
          </cell>
          <cell r="B16443">
            <v>9360386</v>
          </cell>
          <cell r="C16443">
            <v>44280</v>
          </cell>
        </row>
        <row r="16444">
          <cell r="A16444" t="str">
            <v>BANKNIFTY21MAR20000CE</v>
          </cell>
          <cell r="B16444">
            <v>14137346</v>
          </cell>
          <cell r="C16444">
            <v>44280</v>
          </cell>
        </row>
        <row r="16445">
          <cell r="A16445" t="str">
            <v>BANKNIFTY21MAR20000PE</v>
          </cell>
          <cell r="B16445">
            <v>14137602</v>
          </cell>
          <cell r="C16445">
            <v>44280</v>
          </cell>
        </row>
        <row r="16446">
          <cell r="A16446" t="str">
            <v>BANKNIFTY21MAR21000CE</v>
          </cell>
          <cell r="B16446">
            <v>14137858</v>
          </cell>
          <cell r="C16446">
            <v>44280</v>
          </cell>
        </row>
        <row r="16447">
          <cell r="A16447" t="str">
            <v>BANKNIFTY21MAR21000PE</v>
          </cell>
          <cell r="B16447">
            <v>14138114</v>
          </cell>
          <cell r="C16447">
            <v>44280</v>
          </cell>
        </row>
        <row r="16448">
          <cell r="A16448" t="str">
            <v>BANKNIFTY21MAR22000CE</v>
          </cell>
          <cell r="B16448">
            <v>14138370</v>
          </cell>
          <cell r="C16448">
            <v>44280</v>
          </cell>
        </row>
        <row r="16449">
          <cell r="A16449" t="str">
            <v>BANKNIFTY21MAR22000PE</v>
          </cell>
          <cell r="B16449">
            <v>14138626</v>
          </cell>
          <cell r="C16449">
            <v>44280</v>
          </cell>
        </row>
        <row r="16450">
          <cell r="A16450" t="str">
            <v>BANKNIFTY21MAR22500CE</v>
          </cell>
          <cell r="B16450">
            <v>9361666</v>
          </cell>
          <cell r="C16450">
            <v>44280</v>
          </cell>
        </row>
        <row r="16451">
          <cell r="A16451" t="str">
            <v>BANKNIFTY21MAR22500PE</v>
          </cell>
          <cell r="B16451">
            <v>9361922</v>
          </cell>
          <cell r="C16451">
            <v>44280</v>
          </cell>
        </row>
        <row r="16452">
          <cell r="A16452" t="str">
            <v>BANKNIFTY21MAR23000CE</v>
          </cell>
          <cell r="B16452">
            <v>14138882</v>
          </cell>
          <cell r="C16452">
            <v>44280</v>
          </cell>
        </row>
        <row r="16453">
          <cell r="A16453" t="str">
            <v>BANKNIFTY21MAR23000PE</v>
          </cell>
          <cell r="B16453">
            <v>14139138</v>
          </cell>
          <cell r="C16453">
            <v>44280</v>
          </cell>
        </row>
        <row r="16454">
          <cell r="A16454" t="str">
            <v>BANKNIFTY21MAR24000CE</v>
          </cell>
          <cell r="B16454">
            <v>14139394</v>
          </cell>
          <cell r="C16454">
            <v>44280</v>
          </cell>
        </row>
        <row r="16455">
          <cell r="A16455" t="str">
            <v>BANKNIFTY21MAR24000PE</v>
          </cell>
          <cell r="B16455">
            <v>14139650</v>
          </cell>
          <cell r="C16455">
            <v>44280</v>
          </cell>
        </row>
        <row r="16456">
          <cell r="A16456" t="str">
            <v>BANKNIFTY21MAR25000CE</v>
          </cell>
          <cell r="B16456">
            <v>14139906</v>
          </cell>
          <cell r="C16456">
            <v>44280</v>
          </cell>
        </row>
        <row r="16457">
          <cell r="A16457" t="str">
            <v>BANKNIFTY21MAR25000PE</v>
          </cell>
          <cell r="B16457">
            <v>14140162</v>
          </cell>
          <cell r="C16457">
            <v>44280</v>
          </cell>
        </row>
        <row r="16458">
          <cell r="A16458" t="str">
            <v>BANKNIFTY21MAR25500CE</v>
          </cell>
          <cell r="B16458">
            <v>9362690</v>
          </cell>
          <cell r="C16458">
            <v>44280</v>
          </cell>
        </row>
        <row r="16459">
          <cell r="A16459" t="str">
            <v>BANKNIFTY21MAR25500PE</v>
          </cell>
          <cell r="B16459">
            <v>9362946</v>
          </cell>
          <cell r="C16459">
            <v>44280</v>
          </cell>
        </row>
        <row r="16460">
          <cell r="A16460" t="str">
            <v>BANKNIFTY21MAR26000CE</v>
          </cell>
          <cell r="B16460">
            <v>14140418</v>
          </cell>
          <cell r="C16460">
            <v>44280</v>
          </cell>
        </row>
        <row r="16461">
          <cell r="A16461" t="str">
            <v>BANKNIFTY21MAR26000PE</v>
          </cell>
          <cell r="B16461">
            <v>14140674</v>
          </cell>
          <cell r="C16461">
            <v>44280</v>
          </cell>
        </row>
        <row r="16462">
          <cell r="A16462" t="str">
            <v>BANKNIFTY21MAR27000CE</v>
          </cell>
          <cell r="B16462">
            <v>14140930</v>
          </cell>
          <cell r="C16462">
            <v>44280</v>
          </cell>
        </row>
        <row r="16463">
          <cell r="A16463" t="str">
            <v>BANKNIFTY21MAR27000PE</v>
          </cell>
          <cell r="B16463">
            <v>14141186</v>
          </cell>
          <cell r="C16463">
            <v>44280</v>
          </cell>
        </row>
        <row r="16464">
          <cell r="A16464" t="str">
            <v>BANKNIFTY21MAR27300CE</v>
          </cell>
          <cell r="B16464">
            <v>15918082</v>
          </cell>
          <cell r="C16464">
            <v>44280</v>
          </cell>
        </row>
        <row r="16465">
          <cell r="A16465" t="str">
            <v>BANKNIFTY21MAR27300PE</v>
          </cell>
          <cell r="B16465">
            <v>15918338</v>
          </cell>
          <cell r="C16465">
            <v>44280</v>
          </cell>
        </row>
        <row r="16466">
          <cell r="A16466" t="str">
            <v>BANKNIFTY21MAR27400CE</v>
          </cell>
          <cell r="B16466">
            <v>15918594</v>
          </cell>
          <cell r="C16466">
            <v>44280</v>
          </cell>
        </row>
        <row r="16467">
          <cell r="A16467" t="str">
            <v>BANKNIFTY21MAR27400PE</v>
          </cell>
          <cell r="B16467">
            <v>15918850</v>
          </cell>
          <cell r="C16467">
            <v>44280</v>
          </cell>
        </row>
        <row r="16468">
          <cell r="A16468" t="str">
            <v>BANKNIFTY21MAR27500CE</v>
          </cell>
          <cell r="B16468">
            <v>15919106</v>
          </cell>
          <cell r="C16468">
            <v>44280</v>
          </cell>
        </row>
        <row r="16469">
          <cell r="A16469" t="str">
            <v>BANKNIFTY21MAR27500PE</v>
          </cell>
          <cell r="B16469">
            <v>15919362</v>
          </cell>
          <cell r="C16469">
            <v>44280</v>
          </cell>
        </row>
        <row r="16470">
          <cell r="A16470" t="str">
            <v>BANKNIFTY21MAR27600CE</v>
          </cell>
          <cell r="B16470">
            <v>15919618</v>
          </cell>
          <cell r="C16470">
            <v>44280</v>
          </cell>
        </row>
        <row r="16471">
          <cell r="A16471" t="str">
            <v>BANKNIFTY21MAR27600PE</v>
          </cell>
          <cell r="B16471">
            <v>15919874</v>
          </cell>
          <cell r="C16471">
            <v>44280</v>
          </cell>
        </row>
        <row r="16472">
          <cell r="A16472" t="str">
            <v>BANKNIFTY21MAR27700CE</v>
          </cell>
          <cell r="B16472">
            <v>15920130</v>
          </cell>
          <cell r="C16472">
            <v>44280</v>
          </cell>
        </row>
        <row r="16473">
          <cell r="A16473" t="str">
            <v>BANKNIFTY21MAR27700PE</v>
          </cell>
          <cell r="B16473">
            <v>15920386</v>
          </cell>
          <cell r="C16473">
            <v>44280</v>
          </cell>
        </row>
        <row r="16474">
          <cell r="A16474" t="str">
            <v>BANKNIFTY21MAR27800CE</v>
          </cell>
          <cell r="B16474">
            <v>15920642</v>
          </cell>
          <cell r="C16474">
            <v>44280</v>
          </cell>
        </row>
        <row r="16475">
          <cell r="A16475" t="str">
            <v>BANKNIFTY21MAR27800PE</v>
          </cell>
          <cell r="B16475">
            <v>15920898</v>
          </cell>
          <cell r="C16475">
            <v>44280</v>
          </cell>
        </row>
        <row r="16476">
          <cell r="A16476" t="str">
            <v>BANKNIFTY21MAR27900CE</v>
          </cell>
          <cell r="B16476">
            <v>15921154</v>
          </cell>
          <cell r="C16476">
            <v>44280</v>
          </cell>
        </row>
        <row r="16477">
          <cell r="A16477" t="str">
            <v>BANKNIFTY21MAR27900PE</v>
          </cell>
          <cell r="B16477">
            <v>15921410</v>
          </cell>
          <cell r="C16477">
            <v>44280</v>
          </cell>
        </row>
        <row r="16478">
          <cell r="A16478" t="str">
            <v>BANKNIFTY21MAR28000CE</v>
          </cell>
          <cell r="B16478">
            <v>14141442</v>
          </cell>
          <cell r="C16478">
            <v>44280</v>
          </cell>
        </row>
        <row r="16479">
          <cell r="A16479" t="str">
            <v>BANKNIFTY21MAR28000PE</v>
          </cell>
          <cell r="B16479">
            <v>14141698</v>
          </cell>
          <cell r="C16479">
            <v>44280</v>
          </cell>
        </row>
        <row r="16480">
          <cell r="A16480" t="str">
            <v>BANKNIFTY21MAR28100CE</v>
          </cell>
          <cell r="B16480">
            <v>15932674</v>
          </cell>
          <cell r="C16480">
            <v>44280</v>
          </cell>
        </row>
        <row r="16481">
          <cell r="A16481" t="str">
            <v>BANKNIFTY21MAR28100PE</v>
          </cell>
          <cell r="B16481">
            <v>15932930</v>
          </cell>
          <cell r="C16481">
            <v>44280</v>
          </cell>
        </row>
        <row r="16482">
          <cell r="A16482" t="str">
            <v>BANKNIFTY21MAR28200CE</v>
          </cell>
          <cell r="B16482">
            <v>8960514</v>
          </cell>
          <cell r="C16482">
            <v>44280</v>
          </cell>
        </row>
        <row r="16483">
          <cell r="A16483" t="str">
            <v>BANKNIFTY21MAR28200PE</v>
          </cell>
          <cell r="B16483">
            <v>8960770</v>
          </cell>
          <cell r="C16483">
            <v>44280</v>
          </cell>
        </row>
        <row r="16484">
          <cell r="A16484" t="str">
            <v>BANKNIFTY21MAR28300CE</v>
          </cell>
          <cell r="B16484">
            <v>12493314</v>
          </cell>
          <cell r="C16484">
            <v>44280</v>
          </cell>
        </row>
        <row r="16485">
          <cell r="A16485" t="str">
            <v>BANKNIFTY21MAR28300PE</v>
          </cell>
          <cell r="B16485">
            <v>12493570</v>
          </cell>
          <cell r="C16485">
            <v>44280</v>
          </cell>
        </row>
        <row r="16486">
          <cell r="A16486" t="str">
            <v>BANKNIFTY21MAR28400CE</v>
          </cell>
          <cell r="B16486">
            <v>12493826</v>
          </cell>
          <cell r="C16486">
            <v>44280</v>
          </cell>
        </row>
        <row r="16487">
          <cell r="A16487" t="str">
            <v>BANKNIFTY21MAR28400PE</v>
          </cell>
          <cell r="B16487">
            <v>12494082</v>
          </cell>
          <cell r="C16487">
            <v>44280</v>
          </cell>
        </row>
        <row r="16488">
          <cell r="A16488" t="str">
            <v>BANKNIFTY21MAR28500CE</v>
          </cell>
          <cell r="B16488">
            <v>9363202</v>
          </cell>
          <cell r="C16488">
            <v>44280</v>
          </cell>
        </row>
        <row r="16489">
          <cell r="A16489" t="str">
            <v>BANKNIFTY21MAR28500PE</v>
          </cell>
          <cell r="B16489">
            <v>9363458</v>
          </cell>
          <cell r="C16489">
            <v>44280</v>
          </cell>
        </row>
        <row r="16490">
          <cell r="A16490" t="str">
            <v>BANKNIFTY21MAR28600CE</v>
          </cell>
          <cell r="B16490">
            <v>12494338</v>
          </cell>
          <cell r="C16490">
            <v>44280</v>
          </cell>
        </row>
        <row r="16491">
          <cell r="A16491" t="str">
            <v>BANKNIFTY21MAR28600PE</v>
          </cell>
          <cell r="B16491">
            <v>12494594</v>
          </cell>
          <cell r="C16491">
            <v>44280</v>
          </cell>
        </row>
        <row r="16492">
          <cell r="A16492" t="str">
            <v>BANKNIFTY21MAR28700CE</v>
          </cell>
          <cell r="B16492">
            <v>12496130</v>
          </cell>
          <cell r="C16492">
            <v>44280</v>
          </cell>
        </row>
        <row r="16493">
          <cell r="A16493" t="str">
            <v>BANKNIFTY21MAR28700PE</v>
          </cell>
          <cell r="B16493">
            <v>12496386</v>
          </cell>
          <cell r="C16493">
            <v>44280</v>
          </cell>
        </row>
        <row r="16494">
          <cell r="A16494" t="str">
            <v>BANKNIFTY21MAR28800CE</v>
          </cell>
          <cell r="B16494">
            <v>12497666</v>
          </cell>
          <cell r="C16494">
            <v>44280</v>
          </cell>
        </row>
        <row r="16495">
          <cell r="A16495" t="str">
            <v>BANKNIFTY21MAR28800PE</v>
          </cell>
          <cell r="B16495">
            <v>12497922</v>
          </cell>
          <cell r="C16495">
            <v>44280</v>
          </cell>
        </row>
        <row r="16496">
          <cell r="A16496" t="str">
            <v>BANKNIFTY21MAR28900CE</v>
          </cell>
          <cell r="B16496">
            <v>12498178</v>
          </cell>
          <cell r="C16496">
            <v>44280</v>
          </cell>
        </row>
        <row r="16497">
          <cell r="A16497" t="str">
            <v>BANKNIFTY21MAR28900PE</v>
          </cell>
          <cell r="B16497">
            <v>12498434</v>
          </cell>
          <cell r="C16497">
            <v>44280</v>
          </cell>
        </row>
        <row r="16498">
          <cell r="A16498" t="str">
            <v>BANKNIFTY21MAR29000CE</v>
          </cell>
          <cell r="B16498">
            <v>14141954</v>
          </cell>
          <cell r="C16498">
            <v>44280</v>
          </cell>
        </row>
        <row r="16499">
          <cell r="A16499" t="str">
            <v>BANKNIFTY21MAR29000PE</v>
          </cell>
          <cell r="B16499">
            <v>14142210</v>
          </cell>
          <cell r="C16499">
            <v>44280</v>
          </cell>
        </row>
        <row r="16500">
          <cell r="A16500" t="str">
            <v>BANKNIFTY21MAR29100CE</v>
          </cell>
          <cell r="B16500">
            <v>12498690</v>
          </cell>
          <cell r="C16500">
            <v>44280</v>
          </cell>
        </row>
        <row r="16501">
          <cell r="A16501" t="str">
            <v>BANKNIFTY21MAR29100PE</v>
          </cell>
          <cell r="B16501">
            <v>12498946</v>
          </cell>
          <cell r="C16501">
            <v>44280</v>
          </cell>
        </row>
        <row r="16502">
          <cell r="A16502" t="str">
            <v>BANKNIFTY21MAR29200CE</v>
          </cell>
          <cell r="B16502">
            <v>12500226</v>
          </cell>
          <cell r="C16502">
            <v>44280</v>
          </cell>
        </row>
        <row r="16503">
          <cell r="A16503" t="str">
            <v>BANKNIFTY21MAR29200PE</v>
          </cell>
          <cell r="B16503">
            <v>12500482</v>
          </cell>
          <cell r="C16503">
            <v>44280</v>
          </cell>
        </row>
        <row r="16504">
          <cell r="A16504" t="str">
            <v>BANKNIFTY21MAR29300CE</v>
          </cell>
          <cell r="B16504">
            <v>12501762</v>
          </cell>
          <cell r="C16504">
            <v>44280</v>
          </cell>
        </row>
        <row r="16505">
          <cell r="A16505" t="str">
            <v>BANKNIFTY21MAR29300PE</v>
          </cell>
          <cell r="B16505">
            <v>12502018</v>
          </cell>
          <cell r="C16505">
            <v>44280</v>
          </cell>
        </row>
        <row r="16506">
          <cell r="A16506" t="str">
            <v>BANKNIFTY21MAR29400CE</v>
          </cell>
          <cell r="B16506">
            <v>12503298</v>
          </cell>
          <cell r="C16506">
            <v>44280</v>
          </cell>
        </row>
        <row r="16507">
          <cell r="A16507" t="str">
            <v>BANKNIFTY21MAR29400PE</v>
          </cell>
          <cell r="B16507">
            <v>12503554</v>
          </cell>
          <cell r="C16507">
            <v>44280</v>
          </cell>
        </row>
        <row r="16508">
          <cell r="A16508" t="str">
            <v>BANKNIFTY21MAR29500CE</v>
          </cell>
          <cell r="B16508">
            <v>12505346</v>
          </cell>
          <cell r="C16508">
            <v>44280</v>
          </cell>
        </row>
        <row r="16509">
          <cell r="A16509" t="str">
            <v>BANKNIFTY21MAR29500PE</v>
          </cell>
          <cell r="B16509">
            <v>12505602</v>
          </cell>
          <cell r="C16509">
            <v>44280</v>
          </cell>
        </row>
        <row r="16510">
          <cell r="A16510" t="str">
            <v>BANKNIFTY21MAR29600CE</v>
          </cell>
          <cell r="B16510">
            <v>12506370</v>
          </cell>
          <cell r="C16510">
            <v>44280</v>
          </cell>
        </row>
        <row r="16511">
          <cell r="A16511" t="str">
            <v>BANKNIFTY21MAR29600PE</v>
          </cell>
          <cell r="B16511">
            <v>12506626</v>
          </cell>
          <cell r="C16511">
            <v>44280</v>
          </cell>
        </row>
        <row r="16512">
          <cell r="A16512" t="str">
            <v>BANKNIFTY21MAR29700CE</v>
          </cell>
          <cell r="B16512">
            <v>12506882</v>
          </cell>
          <cell r="C16512">
            <v>44280</v>
          </cell>
        </row>
        <row r="16513">
          <cell r="A16513" t="str">
            <v>BANKNIFTY21MAR29700PE</v>
          </cell>
          <cell r="B16513">
            <v>12507138</v>
          </cell>
          <cell r="C16513">
            <v>44280</v>
          </cell>
        </row>
        <row r="16514">
          <cell r="A16514" t="str">
            <v>BANKNIFTY21MAR29800CE</v>
          </cell>
          <cell r="B16514">
            <v>12507906</v>
          </cell>
          <cell r="C16514">
            <v>44280</v>
          </cell>
        </row>
        <row r="16515">
          <cell r="A16515" t="str">
            <v>BANKNIFTY21MAR29800PE</v>
          </cell>
          <cell r="B16515">
            <v>12508162</v>
          </cell>
          <cell r="C16515">
            <v>44280</v>
          </cell>
        </row>
        <row r="16516">
          <cell r="A16516" t="str">
            <v>BANKNIFTY21MAR29900CE</v>
          </cell>
          <cell r="B16516">
            <v>12508418</v>
          </cell>
          <cell r="C16516">
            <v>44280</v>
          </cell>
        </row>
        <row r="16517">
          <cell r="A16517" t="str">
            <v>BANKNIFTY21MAR29900PE</v>
          </cell>
          <cell r="B16517">
            <v>12508674</v>
          </cell>
          <cell r="C16517">
            <v>44280</v>
          </cell>
        </row>
        <row r="16518">
          <cell r="A16518" t="str">
            <v>BANKNIFTY21MAR30000CE</v>
          </cell>
          <cell r="B16518">
            <v>9121794</v>
          </cell>
          <cell r="C16518">
            <v>44280</v>
          </cell>
        </row>
        <row r="16519">
          <cell r="A16519" t="str">
            <v>BANKNIFTY21MAR30000PE</v>
          </cell>
          <cell r="B16519">
            <v>9122050</v>
          </cell>
          <cell r="C16519">
            <v>44280</v>
          </cell>
        </row>
        <row r="16520">
          <cell r="A16520" t="str">
            <v>BANKNIFTY21MAR30100CE</v>
          </cell>
          <cell r="B16520">
            <v>12509698</v>
          </cell>
          <cell r="C16520">
            <v>44280</v>
          </cell>
        </row>
        <row r="16521">
          <cell r="A16521" t="str">
            <v>BANKNIFTY21MAR30100PE</v>
          </cell>
          <cell r="B16521">
            <v>12510210</v>
          </cell>
          <cell r="C16521">
            <v>44280</v>
          </cell>
        </row>
        <row r="16522">
          <cell r="A16522" t="str">
            <v>BANKNIFTY21MAR30200CE</v>
          </cell>
          <cell r="B16522">
            <v>12510466</v>
          </cell>
          <cell r="C16522">
            <v>44280</v>
          </cell>
        </row>
        <row r="16523">
          <cell r="A16523" t="str">
            <v>BANKNIFTY21MAR30200PE</v>
          </cell>
          <cell r="B16523">
            <v>12510978</v>
          </cell>
          <cell r="C16523">
            <v>44280</v>
          </cell>
        </row>
        <row r="16524">
          <cell r="A16524" t="str">
            <v>BANKNIFTY21MAR30300CE</v>
          </cell>
          <cell r="B16524">
            <v>12511234</v>
          </cell>
          <cell r="C16524">
            <v>44280</v>
          </cell>
        </row>
        <row r="16525">
          <cell r="A16525" t="str">
            <v>BANKNIFTY21MAR30300PE</v>
          </cell>
          <cell r="B16525">
            <v>12511490</v>
          </cell>
          <cell r="C16525">
            <v>44280</v>
          </cell>
        </row>
        <row r="16526">
          <cell r="A16526" t="str">
            <v>BANKNIFTY21MAR30400CE</v>
          </cell>
          <cell r="B16526">
            <v>12511746</v>
          </cell>
          <cell r="C16526">
            <v>44280</v>
          </cell>
        </row>
        <row r="16527">
          <cell r="A16527" t="str">
            <v>BANKNIFTY21MAR30400PE</v>
          </cell>
          <cell r="B16527">
            <v>12512514</v>
          </cell>
          <cell r="C16527">
            <v>44280</v>
          </cell>
        </row>
        <row r="16528">
          <cell r="A16528" t="str">
            <v>BANKNIFTY21MAR30500CE</v>
          </cell>
          <cell r="B16528">
            <v>12512770</v>
          </cell>
          <cell r="C16528">
            <v>44280</v>
          </cell>
        </row>
        <row r="16529">
          <cell r="A16529" t="str">
            <v>BANKNIFTY21MAR30500PE</v>
          </cell>
          <cell r="B16529">
            <v>12513026</v>
          </cell>
          <cell r="C16529">
            <v>44280</v>
          </cell>
        </row>
        <row r="16530">
          <cell r="A16530" t="str">
            <v>BANKNIFTY21MAR30600CE</v>
          </cell>
          <cell r="B16530">
            <v>12513282</v>
          </cell>
          <cell r="C16530">
            <v>44280</v>
          </cell>
        </row>
        <row r="16531">
          <cell r="A16531" t="str">
            <v>BANKNIFTY21MAR30600PE</v>
          </cell>
          <cell r="B16531">
            <v>12513538</v>
          </cell>
          <cell r="C16531">
            <v>44280</v>
          </cell>
        </row>
        <row r="16532">
          <cell r="A16532" t="str">
            <v>BANKNIFTY21MAR30700CE</v>
          </cell>
          <cell r="B16532">
            <v>12513794</v>
          </cell>
          <cell r="C16532">
            <v>44280</v>
          </cell>
        </row>
        <row r="16533">
          <cell r="A16533" t="str">
            <v>BANKNIFTY21MAR30700PE</v>
          </cell>
          <cell r="B16533">
            <v>12525314</v>
          </cell>
          <cell r="C16533">
            <v>44280</v>
          </cell>
        </row>
        <row r="16534">
          <cell r="A16534" t="str">
            <v>BANKNIFTY21MAR30800CE</v>
          </cell>
          <cell r="B16534">
            <v>12525570</v>
          </cell>
          <cell r="C16534">
            <v>44280</v>
          </cell>
        </row>
        <row r="16535">
          <cell r="A16535" t="str">
            <v>BANKNIFTY21MAR30800PE</v>
          </cell>
          <cell r="B16535">
            <v>12525826</v>
          </cell>
          <cell r="C16535">
            <v>44280</v>
          </cell>
        </row>
        <row r="16536">
          <cell r="A16536" t="str">
            <v>BANKNIFTY21MAR30900CE</v>
          </cell>
          <cell r="B16536">
            <v>12526082</v>
          </cell>
          <cell r="C16536">
            <v>44280</v>
          </cell>
        </row>
        <row r="16537">
          <cell r="A16537" t="str">
            <v>BANKNIFTY21MAR30900PE</v>
          </cell>
          <cell r="B16537">
            <v>12526338</v>
          </cell>
          <cell r="C16537">
            <v>44280</v>
          </cell>
        </row>
        <row r="16538">
          <cell r="A16538" t="str">
            <v>BANKNIFTY21MAR31000CE</v>
          </cell>
          <cell r="B16538">
            <v>12526594</v>
          </cell>
          <cell r="C16538">
            <v>44280</v>
          </cell>
        </row>
        <row r="16539">
          <cell r="A16539" t="str">
            <v>BANKNIFTY21MAR31000PE</v>
          </cell>
          <cell r="B16539">
            <v>12526850</v>
          </cell>
          <cell r="C16539">
            <v>44280</v>
          </cell>
        </row>
        <row r="16540">
          <cell r="A16540" t="str">
            <v>BANKNIFTY21MAR31100CE</v>
          </cell>
          <cell r="B16540">
            <v>12527106</v>
          </cell>
          <cell r="C16540">
            <v>44280</v>
          </cell>
        </row>
        <row r="16541">
          <cell r="A16541" t="str">
            <v>BANKNIFTY21MAR31100PE</v>
          </cell>
          <cell r="B16541">
            <v>12527362</v>
          </cell>
          <cell r="C16541">
            <v>44280</v>
          </cell>
        </row>
        <row r="16542">
          <cell r="A16542" t="str">
            <v>BANKNIFTY21MAR31200CE</v>
          </cell>
          <cell r="B16542">
            <v>12527618</v>
          </cell>
          <cell r="C16542">
            <v>44280</v>
          </cell>
        </row>
        <row r="16543">
          <cell r="A16543" t="str">
            <v>BANKNIFTY21MAR31200PE</v>
          </cell>
          <cell r="B16543">
            <v>12527874</v>
          </cell>
          <cell r="C16543">
            <v>44280</v>
          </cell>
        </row>
        <row r="16544">
          <cell r="A16544" t="str">
            <v>BANKNIFTY21MAR31300CE</v>
          </cell>
          <cell r="B16544">
            <v>12528130</v>
          </cell>
          <cell r="C16544">
            <v>44280</v>
          </cell>
        </row>
        <row r="16545">
          <cell r="A16545" t="str">
            <v>BANKNIFTY21MAR31300PE</v>
          </cell>
          <cell r="B16545">
            <v>12528386</v>
          </cell>
          <cell r="C16545">
            <v>44280</v>
          </cell>
        </row>
        <row r="16546">
          <cell r="A16546" t="str">
            <v>BANKNIFTY21MAR31400CE</v>
          </cell>
          <cell r="B16546">
            <v>12528642</v>
          </cell>
          <cell r="C16546">
            <v>44280</v>
          </cell>
        </row>
        <row r="16547">
          <cell r="A16547" t="str">
            <v>BANKNIFTY21MAR31400PE</v>
          </cell>
          <cell r="B16547">
            <v>12528898</v>
          </cell>
          <cell r="C16547">
            <v>44280</v>
          </cell>
        </row>
        <row r="16548">
          <cell r="A16548" t="str">
            <v>BANKNIFTY21MAR31500CE</v>
          </cell>
          <cell r="B16548">
            <v>9363970</v>
          </cell>
          <cell r="C16548">
            <v>44280</v>
          </cell>
        </row>
        <row r="16549">
          <cell r="A16549" t="str">
            <v>BANKNIFTY21MAR31500PE</v>
          </cell>
          <cell r="B16549">
            <v>9364226</v>
          </cell>
          <cell r="C16549">
            <v>44280</v>
          </cell>
        </row>
        <row r="16550">
          <cell r="A16550" t="str">
            <v>BANKNIFTY21MAR31600CE</v>
          </cell>
          <cell r="B16550">
            <v>12529154</v>
          </cell>
          <cell r="C16550">
            <v>44280</v>
          </cell>
        </row>
        <row r="16551">
          <cell r="A16551" t="str">
            <v>BANKNIFTY21MAR31600PE</v>
          </cell>
          <cell r="B16551">
            <v>12529410</v>
          </cell>
          <cell r="C16551">
            <v>44280</v>
          </cell>
        </row>
        <row r="16552">
          <cell r="A16552" t="str">
            <v>BANKNIFTY21MAR31700CE</v>
          </cell>
          <cell r="B16552">
            <v>12531458</v>
          </cell>
          <cell r="C16552">
            <v>44280</v>
          </cell>
        </row>
        <row r="16553">
          <cell r="A16553" t="str">
            <v>BANKNIFTY21MAR31700PE</v>
          </cell>
          <cell r="B16553">
            <v>12531714</v>
          </cell>
          <cell r="C16553">
            <v>44280</v>
          </cell>
        </row>
        <row r="16554">
          <cell r="A16554" t="str">
            <v>BANKNIFTY21MAR31800CE</v>
          </cell>
          <cell r="B16554">
            <v>12531970</v>
          </cell>
          <cell r="C16554">
            <v>44280</v>
          </cell>
        </row>
        <row r="16555">
          <cell r="A16555" t="str">
            <v>BANKNIFTY21MAR31800PE</v>
          </cell>
          <cell r="B16555">
            <v>12532226</v>
          </cell>
          <cell r="C16555">
            <v>44280</v>
          </cell>
        </row>
        <row r="16556">
          <cell r="A16556" t="str">
            <v>BANKNIFTY21MAR31900CE</v>
          </cell>
          <cell r="B16556">
            <v>12532482</v>
          </cell>
          <cell r="C16556">
            <v>44280</v>
          </cell>
        </row>
        <row r="16557">
          <cell r="A16557" t="str">
            <v>BANKNIFTY21MAR31900PE</v>
          </cell>
          <cell r="B16557">
            <v>12532738</v>
          </cell>
          <cell r="C16557">
            <v>44280</v>
          </cell>
        </row>
        <row r="16558">
          <cell r="A16558" t="str">
            <v>BANKNIFTY21MAR32000CE</v>
          </cell>
          <cell r="B16558">
            <v>12532994</v>
          </cell>
          <cell r="C16558">
            <v>44280</v>
          </cell>
        </row>
        <row r="16559">
          <cell r="A16559" t="str">
            <v>BANKNIFTY21MAR32000PE</v>
          </cell>
          <cell r="B16559">
            <v>12533250</v>
          </cell>
          <cell r="C16559">
            <v>44280</v>
          </cell>
        </row>
        <row r="16560">
          <cell r="A16560" t="str">
            <v>BANKNIFTY21MAR32100CE</v>
          </cell>
          <cell r="B16560">
            <v>12534530</v>
          </cell>
          <cell r="C16560">
            <v>44280</v>
          </cell>
        </row>
        <row r="16561">
          <cell r="A16561" t="str">
            <v>BANKNIFTY21MAR32100PE</v>
          </cell>
          <cell r="B16561">
            <v>12534786</v>
          </cell>
          <cell r="C16561">
            <v>44280</v>
          </cell>
        </row>
        <row r="16562">
          <cell r="A16562" t="str">
            <v>BANKNIFTY21MAR32200CE</v>
          </cell>
          <cell r="B16562">
            <v>12535042</v>
          </cell>
          <cell r="C16562">
            <v>44280</v>
          </cell>
        </row>
        <row r="16563">
          <cell r="A16563" t="str">
            <v>BANKNIFTY21MAR32200PE</v>
          </cell>
          <cell r="B16563">
            <v>12535298</v>
          </cell>
          <cell r="C16563">
            <v>44280</v>
          </cell>
        </row>
        <row r="16564">
          <cell r="A16564" t="str">
            <v>BANKNIFTY21MAR32300CE</v>
          </cell>
          <cell r="B16564">
            <v>12535554</v>
          </cell>
          <cell r="C16564">
            <v>44280</v>
          </cell>
        </row>
        <row r="16565">
          <cell r="A16565" t="str">
            <v>BANKNIFTY21MAR32300PE</v>
          </cell>
          <cell r="B16565">
            <v>12535810</v>
          </cell>
          <cell r="C16565">
            <v>44280</v>
          </cell>
        </row>
        <row r="16566">
          <cell r="A16566" t="str">
            <v>BANKNIFTY21MAR32400CE</v>
          </cell>
          <cell r="B16566">
            <v>12536066</v>
          </cell>
          <cell r="C16566">
            <v>44280</v>
          </cell>
        </row>
        <row r="16567">
          <cell r="A16567" t="str">
            <v>BANKNIFTY21MAR32400PE</v>
          </cell>
          <cell r="B16567">
            <v>12536322</v>
          </cell>
          <cell r="C16567">
            <v>44280</v>
          </cell>
        </row>
        <row r="16568">
          <cell r="A16568" t="str">
            <v>BANKNIFTY21MAR32500CE</v>
          </cell>
          <cell r="B16568">
            <v>12536578</v>
          </cell>
          <cell r="C16568">
            <v>44280</v>
          </cell>
        </row>
        <row r="16569">
          <cell r="A16569" t="str">
            <v>BANKNIFTY21MAR32500PE</v>
          </cell>
          <cell r="B16569">
            <v>12536834</v>
          </cell>
          <cell r="C16569">
            <v>44280</v>
          </cell>
        </row>
        <row r="16570">
          <cell r="A16570" t="str">
            <v>BANKNIFTY21MAR32600CE</v>
          </cell>
          <cell r="B16570">
            <v>12537090</v>
          </cell>
          <cell r="C16570">
            <v>44280</v>
          </cell>
        </row>
        <row r="16571">
          <cell r="A16571" t="str">
            <v>BANKNIFTY21MAR32600PE</v>
          </cell>
          <cell r="B16571">
            <v>12537346</v>
          </cell>
          <cell r="C16571">
            <v>44280</v>
          </cell>
        </row>
        <row r="16572">
          <cell r="A16572" t="str">
            <v>BANKNIFTY21MAR32700CE</v>
          </cell>
          <cell r="B16572">
            <v>12537602</v>
          </cell>
          <cell r="C16572">
            <v>44280</v>
          </cell>
        </row>
        <row r="16573">
          <cell r="A16573" t="str">
            <v>BANKNIFTY21MAR32700PE</v>
          </cell>
          <cell r="B16573">
            <v>12537858</v>
          </cell>
          <cell r="C16573">
            <v>44280</v>
          </cell>
        </row>
        <row r="16574">
          <cell r="A16574" t="str">
            <v>BANKNIFTY21MAR32800CE</v>
          </cell>
          <cell r="B16574">
            <v>12538114</v>
          </cell>
          <cell r="C16574">
            <v>44280</v>
          </cell>
        </row>
        <row r="16575">
          <cell r="A16575" t="str">
            <v>BANKNIFTY21MAR32800PE</v>
          </cell>
          <cell r="B16575">
            <v>12538370</v>
          </cell>
          <cell r="C16575">
            <v>44280</v>
          </cell>
        </row>
        <row r="16576">
          <cell r="A16576" t="str">
            <v>BANKNIFTY21MAR32900CE</v>
          </cell>
          <cell r="B16576">
            <v>12538626</v>
          </cell>
          <cell r="C16576">
            <v>44280</v>
          </cell>
        </row>
        <row r="16577">
          <cell r="A16577" t="str">
            <v>BANKNIFTY21MAR32900PE</v>
          </cell>
          <cell r="B16577">
            <v>12538882</v>
          </cell>
          <cell r="C16577">
            <v>44280</v>
          </cell>
        </row>
        <row r="16578">
          <cell r="A16578" t="str">
            <v>BANKNIFTY21MAR33000CE</v>
          </cell>
          <cell r="B16578">
            <v>9364482</v>
          </cell>
          <cell r="C16578">
            <v>44280</v>
          </cell>
        </row>
        <row r="16579">
          <cell r="A16579" t="str">
            <v>BANKNIFTY21MAR33000PE</v>
          </cell>
          <cell r="B16579">
            <v>9364738</v>
          </cell>
          <cell r="C16579">
            <v>44280</v>
          </cell>
        </row>
        <row r="16580">
          <cell r="A16580" t="str">
            <v>BANKNIFTY21MAR33100CE</v>
          </cell>
          <cell r="B16580">
            <v>12539906</v>
          </cell>
          <cell r="C16580">
            <v>44280</v>
          </cell>
        </row>
        <row r="16581">
          <cell r="A16581" t="str">
            <v>BANKNIFTY21MAR33100PE</v>
          </cell>
          <cell r="B16581">
            <v>12540162</v>
          </cell>
          <cell r="C16581">
            <v>44280</v>
          </cell>
        </row>
        <row r="16582">
          <cell r="A16582" t="str">
            <v>BANKNIFTY21MAR33200CE</v>
          </cell>
          <cell r="B16582">
            <v>12540418</v>
          </cell>
          <cell r="C16582">
            <v>44280</v>
          </cell>
        </row>
        <row r="16583">
          <cell r="A16583" t="str">
            <v>BANKNIFTY21MAR33200PE</v>
          </cell>
          <cell r="B16583">
            <v>12540674</v>
          </cell>
          <cell r="C16583">
            <v>44280</v>
          </cell>
        </row>
        <row r="16584">
          <cell r="A16584" t="str">
            <v>BANKNIFTY21MAR33300CE</v>
          </cell>
          <cell r="B16584">
            <v>12540930</v>
          </cell>
          <cell r="C16584">
            <v>44280</v>
          </cell>
        </row>
        <row r="16585">
          <cell r="A16585" t="str">
            <v>BANKNIFTY21MAR33300PE</v>
          </cell>
          <cell r="B16585">
            <v>12541186</v>
          </cell>
          <cell r="C16585">
            <v>44280</v>
          </cell>
        </row>
        <row r="16586">
          <cell r="A16586" t="str">
            <v>BANKNIFTY21MAR33400CE</v>
          </cell>
          <cell r="B16586">
            <v>12541442</v>
          </cell>
          <cell r="C16586">
            <v>44280</v>
          </cell>
        </row>
        <row r="16587">
          <cell r="A16587" t="str">
            <v>BANKNIFTY21MAR33400PE</v>
          </cell>
          <cell r="B16587">
            <v>12541954</v>
          </cell>
          <cell r="C16587">
            <v>44280</v>
          </cell>
        </row>
        <row r="16588">
          <cell r="A16588" t="str">
            <v>BANKNIFTY21MAR33500CE</v>
          </cell>
          <cell r="B16588">
            <v>12542210</v>
          </cell>
          <cell r="C16588">
            <v>44280</v>
          </cell>
        </row>
        <row r="16589">
          <cell r="A16589" t="str">
            <v>BANKNIFTY21MAR33500PE</v>
          </cell>
          <cell r="B16589">
            <v>12542466</v>
          </cell>
          <cell r="C16589">
            <v>44280</v>
          </cell>
        </row>
        <row r="16590">
          <cell r="A16590" t="str">
            <v>BANKNIFTY21MAR33600CE</v>
          </cell>
          <cell r="B16590">
            <v>12542722</v>
          </cell>
          <cell r="C16590">
            <v>44280</v>
          </cell>
        </row>
        <row r="16591">
          <cell r="A16591" t="str">
            <v>BANKNIFTY21MAR33600PE</v>
          </cell>
          <cell r="B16591">
            <v>12542978</v>
          </cell>
          <cell r="C16591">
            <v>44280</v>
          </cell>
        </row>
        <row r="16592">
          <cell r="A16592" t="str">
            <v>BANKNIFTY21MAR33700CE</v>
          </cell>
          <cell r="B16592">
            <v>12543234</v>
          </cell>
          <cell r="C16592">
            <v>44280</v>
          </cell>
        </row>
        <row r="16593">
          <cell r="A16593" t="str">
            <v>BANKNIFTY21MAR33700PE</v>
          </cell>
          <cell r="B16593">
            <v>12543490</v>
          </cell>
          <cell r="C16593">
            <v>44280</v>
          </cell>
        </row>
        <row r="16594">
          <cell r="A16594" t="str">
            <v>BANKNIFTY21MAR33800CE</v>
          </cell>
          <cell r="B16594">
            <v>12543746</v>
          </cell>
          <cell r="C16594">
            <v>44280</v>
          </cell>
        </row>
        <row r="16595">
          <cell r="A16595" t="str">
            <v>BANKNIFTY21MAR33800PE</v>
          </cell>
          <cell r="B16595">
            <v>12544002</v>
          </cell>
          <cell r="C16595">
            <v>44280</v>
          </cell>
        </row>
        <row r="16596">
          <cell r="A16596" t="str">
            <v>BANKNIFTY21MAR33900CE</v>
          </cell>
          <cell r="B16596">
            <v>12544258</v>
          </cell>
          <cell r="C16596">
            <v>44280</v>
          </cell>
        </row>
        <row r="16597">
          <cell r="A16597" t="str">
            <v>BANKNIFTY21MAR33900PE</v>
          </cell>
          <cell r="B16597">
            <v>12544514</v>
          </cell>
          <cell r="C16597">
            <v>44280</v>
          </cell>
        </row>
        <row r="16598">
          <cell r="A16598" t="str">
            <v>BANKNIFTY21MAR34000CE</v>
          </cell>
          <cell r="B16598">
            <v>12544770</v>
          </cell>
          <cell r="C16598">
            <v>44280</v>
          </cell>
        </row>
        <row r="16599">
          <cell r="A16599" t="str">
            <v>BANKNIFTY21MAR34000PE</v>
          </cell>
          <cell r="B16599">
            <v>12545026</v>
          </cell>
          <cell r="C16599">
            <v>44280</v>
          </cell>
        </row>
        <row r="16600">
          <cell r="A16600" t="str">
            <v>BANKNIFTY21MAR34100CE</v>
          </cell>
          <cell r="B16600">
            <v>12545282</v>
          </cell>
          <cell r="C16600">
            <v>44280</v>
          </cell>
        </row>
        <row r="16601">
          <cell r="A16601" t="str">
            <v>BANKNIFTY21MAR34100PE</v>
          </cell>
          <cell r="B16601">
            <v>12545538</v>
          </cell>
          <cell r="C16601">
            <v>44280</v>
          </cell>
        </row>
        <row r="16602">
          <cell r="A16602" t="str">
            <v>BANKNIFTY21MAR34200CE</v>
          </cell>
          <cell r="B16602">
            <v>12545794</v>
          </cell>
          <cell r="C16602">
            <v>44280</v>
          </cell>
        </row>
        <row r="16603">
          <cell r="A16603" t="str">
            <v>BANKNIFTY21MAR34200PE</v>
          </cell>
          <cell r="B16603">
            <v>12546050</v>
          </cell>
          <cell r="C16603">
            <v>44280</v>
          </cell>
        </row>
        <row r="16604">
          <cell r="A16604" t="str">
            <v>BANKNIFTY21MAR34300CE</v>
          </cell>
          <cell r="B16604">
            <v>12546306</v>
          </cell>
          <cell r="C16604">
            <v>44280</v>
          </cell>
        </row>
        <row r="16605">
          <cell r="A16605" t="str">
            <v>BANKNIFTY21MAR34300PE</v>
          </cell>
          <cell r="B16605">
            <v>12546562</v>
          </cell>
          <cell r="C16605">
            <v>44280</v>
          </cell>
        </row>
        <row r="16606">
          <cell r="A16606" t="str">
            <v>BANKNIFTY21MAR34400CE</v>
          </cell>
          <cell r="B16606">
            <v>9896450</v>
          </cell>
          <cell r="C16606">
            <v>44280</v>
          </cell>
        </row>
        <row r="16607">
          <cell r="A16607" t="str">
            <v>BANKNIFTY21MAR34400PE</v>
          </cell>
          <cell r="B16607">
            <v>9897986</v>
          </cell>
          <cell r="C16607">
            <v>44280</v>
          </cell>
        </row>
        <row r="16608">
          <cell r="A16608" t="str">
            <v>BANKNIFTY21MAR34500CE</v>
          </cell>
          <cell r="B16608">
            <v>9840898</v>
          </cell>
          <cell r="C16608">
            <v>44280</v>
          </cell>
        </row>
        <row r="16609">
          <cell r="A16609" t="str">
            <v>BANKNIFTY21MAR34500PE</v>
          </cell>
          <cell r="B16609">
            <v>9841154</v>
          </cell>
          <cell r="C16609">
            <v>44280</v>
          </cell>
        </row>
        <row r="16610">
          <cell r="A16610" t="str">
            <v>BANKNIFTY21MAR34600CE</v>
          </cell>
          <cell r="B16610">
            <v>9898242</v>
          </cell>
          <cell r="C16610">
            <v>44280</v>
          </cell>
        </row>
        <row r="16611">
          <cell r="A16611" t="str">
            <v>BANKNIFTY21MAR34600PE</v>
          </cell>
          <cell r="B16611">
            <v>9903362</v>
          </cell>
          <cell r="C16611">
            <v>44280</v>
          </cell>
        </row>
        <row r="16612">
          <cell r="A16612" t="str">
            <v>BANKNIFTY21MAR34700CE</v>
          </cell>
          <cell r="B16612">
            <v>9903618</v>
          </cell>
          <cell r="C16612">
            <v>44280</v>
          </cell>
        </row>
        <row r="16613">
          <cell r="A16613" t="str">
            <v>BANKNIFTY21MAR34700PE</v>
          </cell>
          <cell r="B16613">
            <v>9903874</v>
          </cell>
          <cell r="C16613">
            <v>44280</v>
          </cell>
        </row>
        <row r="16614">
          <cell r="A16614" t="str">
            <v>BANKNIFTY21MAR34800CE</v>
          </cell>
          <cell r="B16614">
            <v>10372354</v>
          </cell>
          <cell r="C16614">
            <v>44280</v>
          </cell>
        </row>
        <row r="16615">
          <cell r="A16615" t="str">
            <v>BANKNIFTY21MAR34800PE</v>
          </cell>
          <cell r="B16615">
            <v>10372610</v>
          </cell>
          <cell r="C16615">
            <v>44280</v>
          </cell>
        </row>
        <row r="16616">
          <cell r="A16616" t="str">
            <v>BANKNIFTY21MAR34900CE</v>
          </cell>
          <cell r="B16616">
            <v>10663938</v>
          </cell>
          <cell r="C16616">
            <v>44280</v>
          </cell>
        </row>
        <row r="16617">
          <cell r="A16617" t="str">
            <v>BANKNIFTY21MAR34900PE</v>
          </cell>
          <cell r="B16617">
            <v>10664194</v>
          </cell>
          <cell r="C16617">
            <v>44280</v>
          </cell>
        </row>
        <row r="16618">
          <cell r="A16618" t="str">
            <v>BANKNIFTY21MAR35000CE</v>
          </cell>
          <cell r="B16618">
            <v>10664450</v>
          </cell>
          <cell r="C16618">
            <v>44280</v>
          </cell>
        </row>
        <row r="16619">
          <cell r="A16619" t="str">
            <v>BANKNIFTY21MAR35000PE</v>
          </cell>
          <cell r="B16619">
            <v>10664706</v>
          </cell>
          <cell r="C16619">
            <v>44280</v>
          </cell>
        </row>
        <row r="16620">
          <cell r="A16620" t="str">
            <v>BANKNIFTY21MAR35100CE</v>
          </cell>
          <cell r="B16620">
            <v>9747714</v>
          </cell>
          <cell r="C16620">
            <v>44280</v>
          </cell>
        </row>
        <row r="16621">
          <cell r="A16621" t="str">
            <v>BANKNIFTY21MAR35100PE</v>
          </cell>
          <cell r="B16621">
            <v>9747970</v>
          </cell>
          <cell r="C16621">
            <v>44280</v>
          </cell>
        </row>
        <row r="16622">
          <cell r="A16622" t="str">
            <v>BANKNIFTY21MAR35200CE</v>
          </cell>
          <cell r="B16622">
            <v>12828162</v>
          </cell>
          <cell r="C16622">
            <v>44280</v>
          </cell>
        </row>
        <row r="16623">
          <cell r="A16623" t="str">
            <v>BANKNIFTY21MAR35200PE</v>
          </cell>
          <cell r="B16623">
            <v>12828418</v>
          </cell>
          <cell r="C16623">
            <v>44280</v>
          </cell>
        </row>
        <row r="16624">
          <cell r="A16624" t="str">
            <v>BANKNIFTY21MAR35300CE</v>
          </cell>
          <cell r="B16624">
            <v>12828674</v>
          </cell>
          <cell r="C16624">
            <v>44280</v>
          </cell>
        </row>
        <row r="16625">
          <cell r="A16625" t="str">
            <v>BANKNIFTY21MAR35300PE</v>
          </cell>
          <cell r="B16625">
            <v>12828930</v>
          </cell>
          <cell r="C16625">
            <v>44280</v>
          </cell>
        </row>
        <row r="16626">
          <cell r="A16626" t="str">
            <v>BANKNIFTY21MAR35400CE</v>
          </cell>
          <cell r="B16626">
            <v>13614850</v>
          </cell>
          <cell r="C16626">
            <v>44280</v>
          </cell>
        </row>
        <row r="16627">
          <cell r="A16627" t="str">
            <v>BANKNIFTY21MAR35400PE</v>
          </cell>
          <cell r="B16627">
            <v>13616130</v>
          </cell>
          <cell r="C16627">
            <v>44280</v>
          </cell>
        </row>
        <row r="16628">
          <cell r="A16628" t="str">
            <v>BANKNIFTY21MAR35500CE</v>
          </cell>
          <cell r="B16628">
            <v>13616386</v>
          </cell>
          <cell r="C16628">
            <v>44280</v>
          </cell>
        </row>
        <row r="16629">
          <cell r="A16629" t="str">
            <v>BANKNIFTY21MAR35500PE</v>
          </cell>
          <cell r="B16629">
            <v>13617410</v>
          </cell>
          <cell r="C16629">
            <v>44280</v>
          </cell>
        </row>
        <row r="16630">
          <cell r="A16630" t="str">
            <v>BANKNIFTY21MAR35600CE</v>
          </cell>
          <cell r="B16630">
            <v>13618178</v>
          </cell>
          <cell r="C16630">
            <v>44280</v>
          </cell>
        </row>
        <row r="16631">
          <cell r="A16631" t="str">
            <v>BANKNIFTY21MAR35600PE</v>
          </cell>
          <cell r="B16631">
            <v>13619458</v>
          </cell>
          <cell r="C16631">
            <v>44280</v>
          </cell>
        </row>
        <row r="16632">
          <cell r="A16632" t="str">
            <v>BANKNIFTY21MAR35700CE</v>
          </cell>
          <cell r="B16632">
            <v>9445378</v>
          </cell>
          <cell r="C16632">
            <v>44280</v>
          </cell>
        </row>
        <row r="16633">
          <cell r="A16633" t="str">
            <v>BANKNIFTY21MAR35700PE</v>
          </cell>
          <cell r="B16633">
            <v>9445634</v>
          </cell>
          <cell r="C16633">
            <v>44280</v>
          </cell>
        </row>
        <row r="16634">
          <cell r="A16634" t="str">
            <v>BANKNIFTY21MAR35800CE</v>
          </cell>
          <cell r="B16634">
            <v>9445890</v>
          </cell>
          <cell r="C16634">
            <v>44280</v>
          </cell>
        </row>
        <row r="16635">
          <cell r="A16635" t="str">
            <v>BANKNIFTY21MAR35800PE</v>
          </cell>
          <cell r="B16635">
            <v>9446146</v>
          </cell>
          <cell r="C16635">
            <v>44280</v>
          </cell>
        </row>
        <row r="16636">
          <cell r="A16636" t="str">
            <v>BANKNIFTY21MAR35900CE</v>
          </cell>
          <cell r="B16636">
            <v>9446402</v>
          </cell>
          <cell r="C16636">
            <v>44280</v>
          </cell>
        </row>
        <row r="16637">
          <cell r="A16637" t="str">
            <v>BANKNIFTY21MAR35900PE</v>
          </cell>
          <cell r="B16637">
            <v>9446658</v>
          </cell>
          <cell r="C16637">
            <v>44280</v>
          </cell>
        </row>
        <row r="16638">
          <cell r="A16638" t="str">
            <v>BANKNIFTY21MAR36000CE</v>
          </cell>
          <cell r="B16638">
            <v>11051778</v>
          </cell>
          <cell r="C16638">
            <v>44280</v>
          </cell>
        </row>
        <row r="16639">
          <cell r="A16639" t="str">
            <v>BANKNIFTY21MAR36000PE</v>
          </cell>
          <cell r="B16639">
            <v>11053058</v>
          </cell>
          <cell r="C16639">
            <v>44280</v>
          </cell>
        </row>
        <row r="16640">
          <cell r="A16640" t="str">
            <v>BANKNIFTY21MAR36100CE</v>
          </cell>
          <cell r="B16640">
            <v>9446914</v>
          </cell>
          <cell r="C16640">
            <v>44280</v>
          </cell>
        </row>
        <row r="16641">
          <cell r="A16641" t="str">
            <v>BANKNIFTY21MAR36100PE</v>
          </cell>
          <cell r="B16641">
            <v>9447170</v>
          </cell>
          <cell r="C16641">
            <v>44280</v>
          </cell>
        </row>
        <row r="16642">
          <cell r="A16642" t="str">
            <v>BANKNIFTY21MAR36200CE</v>
          </cell>
          <cell r="B16642">
            <v>10118146</v>
          </cell>
          <cell r="C16642">
            <v>44280</v>
          </cell>
        </row>
        <row r="16643">
          <cell r="A16643" t="str">
            <v>BANKNIFTY21MAR36200PE</v>
          </cell>
          <cell r="B16643">
            <v>10118402</v>
          </cell>
          <cell r="C16643">
            <v>44280</v>
          </cell>
        </row>
        <row r="16644">
          <cell r="A16644" t="str">
            <v>BANKNIFTY21MAR36300CE</v>
          </cell>
          <cell r="B16644">
            <v>10119938</v>
          </cell>
          <cell r="C16644">
            <v>44280</v>
          </cell>
        </row>
        <row r="16645">
          <cell r="A16645" t="str">
            <v>BANKNIFTY21MAR36300PE</v>
          </cell>
          <cell r="B16645">
            <v>10120450</v>
          </cell>
          <cell r="C16645">
            <v>44280</v>
          </cell>
        </row>
        <row r="16646">
          <cell r="A16646" t="str">
            <v>BANKNIFTY21MAR36400CE</v>
          </cell>
          <cell r="B16646">
            <v>10121474</v>
          </cell>
          <cell r="C16646">
            <v>44280</v>
          </cell>
        </row>
        <row r="16647">
          <cell r="A16647" t="str">
            <v>BANKNIFTY21MAR36400PE</v>
          </cell>
          <cell r="B16647">
            <v>10121730</v>
          </cell>
          <cell r="C16647">
            <v>44280</v>
          </cell>
        </row>
        <row r="16648">
          <cell r="A16648" t="str">
            <v>BANKNIFTY21MAR36500CE</v>
          </cell>
          <cell r="B16648">
            <v>10122754</v>
          </cell>
          <cell r="C16648">
            <v>44280</v>
          </cell>
        </row>
        <row r="16649">
          <cell r="A16649" t="str">
            <v>BANKNIFTY21MAR36500PE</v>
          </cell>
          <cell r="B16649">
            <v>10123010</v>
          </cell>
          <cell r="C16649">
            <v>44280</v>
          </cell>
        </row>
        <row r="16650">
          <cell r="A16650" t="str">
            <v>BANKNIFTY21MAR36600CE</v>
          </cell>
          <cell r="B16650">
            <v>10125058</v>
          </cell>
          <cell r="C16650">
            <v>44280</v>
          </cell>
        </row>
        <row r="16651">
          <cell r="A16651" t="str">
            <v>BANKNIFTY21MAR36600PE</v>
          </cell>
          <cell r="B16651">
            <v>10125314</v>
          </cell>
          <cell r="C16651">
            <v>44280</v>
          </cell>
        </row>
        <row r="16652">
          <cell r="A16652" t="str">
            <v>BANKNIFTY21MAR36700CE</v>
          </cell>
          <cell r="B16652">
            <v>10125570</v>
          </cell>
          <cell r="C16652">
            <v>44280</v>
          </cell>
        </row>
        <row r="16653">
          <cell r="A16653" t="str">
            <v>BANKNIFTY21MAR36700PE</v>
          </cell>
          <cell r="B16653">
            <v>10126338</v>
          </cell>
          <cell r="C16653">
            <v>44280</v>
          </cell>
        </row>
        <row r="16654">
          <cell r="A16654" t="str">
            <v>BANKNIFTY21MAR36800CE</v>
          </cell>
          <cell r="B16654">
            <v>10128898</v>
          </cell>
          <cell r="C16654">
            <v>44280</v>
          </cell>
        </row>
        <row r="16655">
          <cell r="A16655" t="str">
            <v>BANKNIFTY21MAR36800PE</v>
          </cell>
          <cell r="B16655">
            <v>10129154</v>
          </cell>
          <cell r="C16655">
            <v>44280</v>
          </cell>
        </row>
        <row r="16656">
          <cell r="A16656" t="str">
            <v>BANKNIFTY21MAR36900CE</v>
          </cell>
          <cell r="B16656">
            <v>10129410</v>
          </cell>
          <cell r="C16656">
            <v>44280</v>
          </cell>
        </row>
        <row r="16657">
          <cell r="A16657" t="str">
            <v>BANKNIFTY21MAR36900PE</v>
          </cell>
          <cell r="B16657">
            <v>10130178</v>
          </cell>
          <cell r="C16657">
            <v>44280</v>
          </cell>
        </row>
        <row r="16658">
          <cell r="A16658" t="str">
            <v>BANKNIFTY21MAR37000CE</v>
          </cell>
          <cell r="B16658">
            <v>10130434</v>
          </cell>
          <cell r="C16658">
            <v>44280</v>
          </cell>
        </row>
        <row r="16659">
          <cell r="A16659" t="str">
            <v>BANKNIFTY21MAR37000PE</v>
          </cell>
          <cell r="B16659">
            <v>10130690</v>
          </cell>
          <cell r="C16659">
            <v>44280</v>
          </cell>
        </row>
        <row r="16660">
          <cell r="A16660" t="str">
            <v>BANKNIFTY21MAR37100CE</v>
          </cell>
          <cell r="B16660">
            <v>10130946</v>
          </cell>
          <cell r="C16660">
            <v>44280</v>
          </cell>
        </row>
        <row r="16661">
          <cell r="A16661" t="str">
            <v>BANKNIFTY21MAR37100PE</v>
          </cell>
          <cell r="B16661">
            <v>10132738</v>
          </cell>
          <cell r="C16661">
            <v>44280</v>
          </cell>
        </row>
        <row r="16662">
          <cell r="A16662" t="str">
            <v>BANKNIFTY21MAR37200CE</v>
          </cell>
          <cell r="B16662">
            <v>10133762</v>
          </cell>
          <cell r="C16662">
            <v>44280</v>
          </cell>
        </row>
        <row r="16663">
          <cell r="A16663" t="str">
            <v>BANKNIFTY21MAR37200PE</v>
          </cell>
          <cell r="B16663">
            <v>10134018</v>
          </cell>
          <cell r="C16663">
            <v>44280</v>
          </cell>
        </row>
        <row r="16664">
          <cell r="A16664" t="str">
            <v>BANKNIFTY21MAR37300CE</v>
          </cell>
          <cell r="B16664">
            <v>10136578</v>
          </cell>
          <cell r="C16664">
            <v>44280</v>
          </cell>
        </row>
        <row r="16665">
          <cell r="A16665" t="str">
            <v>BANKNIFTY21MAR37300PE</v>
          </cell>
          <cell r="B16665">
            <v>10137602</v>
          </cell>
          <cell r="C16665">
            <v>44280</v>
          </cell>
        </row>
        <row r="16666">
          <cell r="A16666" t="str">
            <v>BANKNIFTY21MAR37400CE</v>
          </cell>
          <cell r="B16666">
            <v>10674946</v>
          </cell>
          <cell r="C16666">
            <v>44280</v>
          </cell>
        </row>
        <row r="16667">
          <cell r="A16667" t="str">
            <v>BANKNIFTY21MAR37400PE</v>
          </cell>
          <cell r="B16667">
            <v>10676482</v>
          </cell>
          <cell r="C16667">
            <v>44280</v>
          </cell>
        </row>
        <row r="16668">
          <cell r="A16668" t="str">
            <v>BANKNIFTY21MAR37500CE</v>
          </cell>
          <cell r="B16668">
            <v>13620482</v>
          </cell>
          <cell r="C16668">
            <v>44280</v>
          </cell>
        </row>
        <row r="16669">
          <cell r="A16669" t="str">
            <v>BANKNIFTY21MAR37500PE</v>
          </cell>
          <cell r="B16669">
            <v>13623042</v>
          </cell>
          <cell r="C16669">
            <v>44280</v>
          </cell>
        </row>
        <row r="16670">
          <cell r="A16670" t="str">
            <v>BANKNIFTY21MAR37600CE</v>
          </cell>
          <cell r="B16670">
            <v>10676738</v>
          </cell>
          <cell r="C16670">
            <v>44280</v>
          </cell>
        </row>
        <row r="16671">
          <cell r="A16671" t="str">
            <v>BANKNIFTY21MAR37600PE</v>
          </cell>
          <cell r="B16671">
            <v>10676994</v>
          </cell>
          <cell r="C16671">
            <v>44280</v>
          </cell>
        </row>
        <row r="16672">
          <cell r="A16672" t="str">
            <v>BANKNIFTY21MAR37700CE</v>
          </cell>
          <cell r="B16672">
            <v>10677250</v>
          </cell>
          <cell r="C16672">
            <v>44280</v>
          </cell>
        </row>
        <row r="16673">
          <cell r="A16673" t="str">
            <v>BANKNIFTY21MAR37700PE</v>
          </cell>
          <cell r="B16673">
            <v>10678786</v>
          </cell>
          <cell r="C16673">
            <v>44280</v>
          </cell>
        </row>
        <row r="16674">
          <cell r="A16674" t="str">
            <v>BANKNIFTY21MAR37800CE</v>
          </cell>
          <cell r="B16674">
            <v>10679042</v>
          </cell>
          <cell r="C16674">
            <v>44280</v>
          </cell>
        </row>
        <row r="16675">
          <cell r="A16675" t="str">
            <v>BANKNIFTY21MAR37800PE</v>
          </cell>
          <cell r="B16675">
            <v>10680066</v>
          </cell>
          <cell r="C16675">
            <v>44280</v>
          </cell>
        </row>
        <row r="16676">
          <cell r="A16676" t="str">
            <v>BANKNIFTY21MAR37900CE</v>
          </cell>
          <cell r="B16676">
            <v>10976770</v>
          </cell>
          <cell r="C16676">
            <v>44280</v>
          </cell>
        </row>
        <row r="16677">
          <cell r="A16677" t="str">
            <v>BANKNIFTY21MAR37900PE</v>
          </cell>
          <cell r="B16677">
            <v>10977026</v>
          </cell>
          <cell r="C16677">
            <v>44280</v>
          </cell>
        </row>
        <row r="16678">
          <cell r="A16678" t="str">
            <v>BANKNIFTY21MAR38000CE</v>
          </cell>
          <cell r="B16678">
            <v>10977282</v>
          </cell>
          <cell r="C16678">
            <v>44280</v>
          </cell>
        </row>
        <row r="16679">
          <cell r="A16679" t="str">
            <v>BANKNIFTY21MAR38000PE</v>
          </cell>
          <cell r="B16679">
            <v>10977538</v>
          </cell>
          <cell r="C16679">
            <v>44280</v>
          </cell>
        </row>
        <row r="16680">
          <cell r="A16680" t="str">
            <v>BANKNIFTY21MAR38100CE</v>
          </cell>
          <cell r="B16680">
            <v>10978818</v>
          </cell>
          <cell r="C16680">
            <v>44280</v>
          </cell>
        </row>
        <row r="16681">
          <cell r="A16681" t="str">
            <v>BANKNIFTY21MAR38100PE</v>
          </cell>
          <cell r="B16681">
            <v>10979074</v>
          </cell>
          <cell r="C16681">
            <v>44280</v>
          </cell>
        </row>
        <row r="16682">
          <cell r="A16682" t="str">
            <v>BANKNIFTY21MAR38200CE</v>
          </cell>
          <cell r="B16682">
            <v>10979330</v>
          </cell>
          <cell r="C16682">
            <v>44280</v>
          </cell>
        </row>
        <row r="16683">
          <cell r="A16683" t="str">
            <v>BANKNIFTY21MAR38200PE</v>
          </cell>
          <cell r="B16683">
            <v>10979842</v>
          </cell>
          <cell r="C16683">
            <v>44280</v>
          </cell>
        </row>
        <row r="16684">
          <cell r="A16684" t="str">
            <v>BANKNIFTY21MAR38300CE</v>
          </cell>
          <cell r="B16684">
            <v>10980098</v>
          </cell>
          <cell r="C16684">
            <v>44280</v>
          </cell>
        </row>
        <row r="16685">
          <cell r="A16685" t="str">
            <v>BANKNIFTY21MAR38300PE</v>
          </cell>
          <cell r="B16685">
            <v>10980354</v>
          </cell>
          <cell r="C16685">
            <v>44280</v>
          </cell>
        </row>
        <row r="16686">
          <cell r="A16686" t="str">
            <v>BANKNIFTY21MAR38400CE</v>
          </cell>
          <cell r="B16686">
            <v>9866242</v>
          </cell>
          <cell r="C16686">
            <v>44280</v>
          </cell>
        </row>
        <row r="16687">
          <cell r="A16687" t="str">
            <v>BANKNIFTY21MAR38400PE</v>
          </cell>
          <cell r="B16687">
            <v>9866498</v>
          </cell>
          <cell r="C16687">
            <v>44280</v>
          </cell>
        </row>
        <row r="16688">
          <cell r="A16688" t="str">
            <v>BANKNIFTY21MAR38500CE</v>
          </cell>
          <cell r="B16688">
            <v>9867266</v>
          </cell>
          <cell r="C16688">
            <v>44280</v>
          </cell>
        </row>
        <row r="16689">
          <cell r="A16689" t="str">
            <v>BANKNIFTY21MAR38500PE</v>
          </cell>
          <cell r="B16689">
            <v>9867778</v>
          </cell>
          <cell r="C16689">
            <v>44280</v>
          </cell>
        </row>
        <row r="16690">
          <cell r="A16690" t="str">
            <v>BANKNIFTY21MAR38600CE</v>
          </cell>
          <cell r="B16690">
            <v>9868034</v>
          </cell>
          <cell r="C16690">
            <v>44280</v>
          </cell>
        </row>
        <row r="16691">
          <cell r="A16691" t="str">
            <v>BANKNIFTY21MAR38600PE</v>
          </cell>
          <cell r="B16691">
            <v>9868290</v>
          </cell>
          <cell r="C16691">
            <v>44280</v>
          </cell>
        </row>
        <row r="16692">
          <cell r="A16692" t="str">
            <v>BANKNIFTY21MAR38700CE</v>
          </cell>
          <cell r="B16692">
            <v>9905666</v>
          </cell>
          <cell r="C16692">
            <v>44280</v>
          </cell>
        </row>
        <row r="16693">
          <cell r="A16693" t="str">
            <v>BANKNIFTY21MAR38700PE</v>
          </cell>
          <cell r="B16693">
            <v>9913602</v>
          </cell>
          <cell r="C16693">
            <v>44280</v>
          </cell>
        </row>
        <row r="16694">
          <cell r="A16694" t="str">
            <v>BANKNIFTY21MAR38800CE</v>
          </cell>
          <cell r="B16694">
            <v>10131458</v>
          </cell>
          <cell r="C16694">
            <v>44280</v>
          </cell>
        </row>
        <row r="16695">
          <cell r="A16695" t="str">
            <v>BANKNIFTY21MAR38800PE</v>
          </cell>
          <cell r="B16695">
            <v>10131714</v>
          </cell>
          <cell r="C16695">
            <v>44280</v>
          </cell>
        </row>
        <row r="16696">
          <cell r="A16696" t="str">
            <v>BANKNIFTY21MAR38900CE</v>
          </cell>
          <cell r="B16696">
            <v>10131970</v>
          </cell>
          <cell r="C16696">
            <v>44280</v>
          </cell>
        </row>
        <row r="16697">
          <cell r="A16697" t="str">
            <v>BANKNIFTY21MAR38900PE</v>
          </cell>
          <cell r="B16697">
            <v>10132226</v>
          </cell>
          <cell r="C16697">
            <v>44280</v>
          </cell>
        </row>
        <row r="16698">
          <cell r="A16698" t="str">
            <v>BANKNIFTY21MAR39000CE</v>
          </cell>
          <cell r="B16698">
            <v>12176898</v>
          </cell>
          <cell r="C16698">
            <v>44280</v>
          </cell>
        </row>
        <row r="16699">
          <cell r="A16699" t="str">
            <v>BANKNIFTY21MAR39000PE</v>
          </cell>
          <cell r="B16699">
            <v>12177154</v>
          </cell>
          <cell r="C16699">
            <v>44280</v>
          </cell>
        </row>
        <row r="16700">
          <cell r="A16700" t="str">
            <v>BANKNIFTY21MAR39100CE</v>
          </cell>
          <cell r="B16700">
            <v>12254978</v>
          </cell>
          <cell r="C16700">
            <v>44280</v>
          </cell>
        </row>
        <row r="16701">
          <cell r="A16701" t="str">
            <v>BANKNIFTY21MAR39100PE</v>
          </cell>
          <cell r="B16701">
            <v>12255234</v>
          </cell>
          <cell r="C16701">
            <v>44280</v>
          </cell>
        </row>
        <row r="16702">
          <cell r="A16702" t="str">
            <v>BANKNIFTY21MAR39200CE</v>
          </cell>
          <cell r="B16702">
            <v>11486722</v>
          </cell>
          <cell r="C16702">
            <v>44280</v>
          </cell>
        </row>
        <row r="16703">
          <cell r="A16703" t="str">
            <v>BANKNIFTY21MAR39200PE</v>
          </cell>
          <cell r="B16703">
            <v>11486978</v>
          </cell>
          <cell r="C16703">
            <v>44280</v>
          </cell>
        </row>
        <row r="16704">
          <cell r="A16704" t="str">
            <v>BANKNIFTY21MAR39300CE</v>
          </cell>
          <cell r="B16704">
            <v>11487234</v>
          </cell>
          <cell r="C16704">
            <v>44280</v>
          </cell>
        </row>
        <row r="16705">
          <cell r="A16705" t="str">
            <v>BANKNIFTY21MAR39300PE</v>
          </cell>
          <cell r="B16705">
            <v>11488002</v>
          </cell>
          <cell r="C16705">
            <v>44280</v>
          </cell>
        </row>
        <row r="16706">
          <cell r="A16706" t="str">
            <v>BANKNIFTY21MAR39400CE</v>
          </cell>
          <cell r="B16706">
            <v>11488258</v>
          </cell>
          <cell r="C16706">
            <v>44280</v>
          </cell>
        </row>
        <row r="16707">
          <cell r="A16707" t="str">
            <v>BANKNIFTY21MAR39400PE</v>
          </cell>
          <cell r="B16707">
            <v>11488514</v>
          </cell>
          <cell r="C16707">
            <v>44280</v>
          </cell>
        </row>
        <row r="16708">
          <cell r="A16708" t="str">
            <v>BANKNIFTY21MAR39500CE</v>
          </cell>
          <cell r="B16708">
            <v>11489026</v>
          </cell>
          <cell r="C16708">
            <v>44280</v>
          </cell>
        </row>
        <row r="16709">
          <cell r="A16709" t="str">
            <v>BANKNIFTY21MAR39500PE</v>
          </cell>
          <cell r="B16709">
            <v>11489282</v>
          </cell>
          <cell r="C16709">
            <v>44280</v>
          </cell>
        </row>
        <row r="16710">
          <cell r="A16710" t="str">
            <v>BANKNIFTY21MAR39600CE</v>
          </cell>
          <cell r="B16710">
            <v>11489538</v>
          </cell>
          <cell r="C16710">
            <v>44280</v>
          </cell>
        </row>
        <row r="16711">
          <cell r="A16711" t="str">
            <v>BANKNIFTY21MAR39600PE</v>
          </cell>
          <cell r="B16711">
            <v>11489794</v>
          </cell>
          <cell r="C16711">
            <v>44280</v>
          </cell>
        </row>
        <row r="16712">
          <cell r="A16712" t="str">
            <v>BANKNIFTY21MAR39700CE</v>
          </cell>
          <cell r="B16712">
            <v>11491842</v>
          </cell>
          <cell r="C16712">
            <v>44280</v>
          </cell>
        </row>
        <row r="16713">
          <cell r="A16713" t="str">
            <v>BANKNIFTY21MAR39700PE</v>
          </cell>
          <cell r="B16713">
            <v>11492098</v>
          </cell>
          <cell r="C16713">
            <v>44280</v>
          </cell>
        </row>
        <row r="16714">
          <cell r="A16714" t="str">
            <v>BANKNIFTY21MAR39800CE</v>
          </cell>
          <cell r="B16714">
            <v>11493122</v>
          </cell>
          <cell r="C16714">
            <v>44280</v>
          </cell>
        </row>
        <row r="16715">
          <cell r="A16715" t="str">
            <v>BANKNIFTY21MAR39800PE</v>
          </cell>
          <cell r="B16715">
            <v>11493378</v>
          </cell>
          <cell r="C16715">
            <v>44280</v>
          </cell>
        </row>
        <row r="16716">
          <cell r="A16716" t="str">
            <v>BANKNIFTY21MAR39900CE</v>
          </cell>
          <cell r="B16716">
            <v>11493890</v>
          </cell>
          <cell r="C16716">
            <v>44280</v>
          </cell>
        </row>
        <row r="16717">
          <cell r="A16717" t="str">
            <v>BANKNIFTY21MAR39900PE</v>
          </cell>
          <cell r="B16717">
            <v>11494146</v>
          </cell>
          <cell r="C16717">
            <v>44280</v>
          </cell>
        </row>
        <row r="16718">
          <cell r="A16718" t="str">
            <v>BANKNIFTY21MAR40000CE</v>
          </cell>
          <cell r="B16718">
            <v>11494402</v>
          </cell>
          <cell r="C16718">
            <v>44280</v>
          </cell>
        </row>
        <row r="16719">
          <cell r="A16719" t="str">
            <v>BANKNIFTY21MAR40000PE</v>
          </cell>
          <cell r="B16719">
            <v>11494658</v>
          </cell>
          <cell r="C16719">
            <v>44280</v>
          </cell>
        </row>
        <row r="16720">
          <cell r="A16720" t="str">
            <v>BANKNIFTY21MAR40100CE</v>
          </cell>
          <cell r="B16720">
            <v>11494914</v>
          </cell>
          <cell r="C16720">
            <v>44280</v>
          </cell>
        </row>
        <row r="16721">
          <cell r="A16721" t="str">
            <v>BANKNIFTY21MAR40100PE</v>
          </cell>
          <cell r="B16721">
            <v>11495170</v>
          </cell>
          <cell r="C16721">
            <v>44280</v>
          </cell>
        </row>
        <row r="16722">
          <cell r="A16722" t="str">
            <v>BANKNIFTY21MAR40200CE</v>
          </cell>
          <cell r="B16722">
            <v>11495426</v>
          </cell>
          <cell r="C16722">
            <v>44280</v>
          </cell>
        </row>
        <row r="16723">
          <cell r="A16723" t="str">
            <v>BANKNIFTY21MAR40200PE</v>
          </cell>
          <cell r="B16723">
            <v>11497218</v>
          </cell>
          <cell r="C16723">
            <v>44280</v>
          </cell>
        </row>
        <row r="16724">
          <cell r="A16724" t="str">
            <v>BANKNIFTY21MAR40300CE</v>
          </cell>
          <cell r="B16724">
            <v>11497474</v>
          </cell>
          <cell r="C16724">
            <v>44280</v>
          </cell>
        </row>
        <row r="16725">
          <cell r="A16725" t="str">
            <v>BANKNIFTY21MAR40300PE</v>
          </cell>
          <cell r="B16725">
            <v>11497730</v>
          </cell>
          <cell r="C16725">
            <v>44280</v>
          </cell>
        </row>
        <row r="16726">
          <cell r="A16726" t="str">
            <v>BANKNIFTY2130427300CE</v>
          </cell>
          <cell r="B16726">
            <v>15897602</v>
          </cell>
          <cell r="C16726">
            <v>44259</v>
          </cell>
        </row>
        <row r="16727">
          <cell r="A16727" t="str">
            <v>BANKNIFTY2130427300PE</v>
          </cell>
          <cell r="B16727">
            <v>15897858</v>
          </cell>
          <cell r="C16727">
            <v>44259</v>
          </cell>
        </row>
        <row r="16728">
          <cell r="A16728" t="str">
            <v>BANKNIFTY2130427400CE</v>
          </cell>
          <cell r="B16728">
            <v>12279298</v>
          </cell>
          <cell r="C16728">
            <v>44259</v>
          </cell>
        </row>
        <row r="16729">
          <cell r="A16729" t="str">
            <v>BANKNIFTY2130427400PE</v>
          </cell>
          <cell r="B16729">
            <v>12280322</v>
          </cell>
          <cell r="C16729">
            <v>44259</v>
          </cell>
        </row>
        <row r="16730">
          <cell r="A16730" t="str">
            <v>BANKNIFTY2130427500CE</v>
          </cell>
          <cell r="B16730">
            <v>12280578</v>
          </cell>
          <cell r="C16730">
            <v>44259</v>
          </cell>
        </row>
        <row r="16731">
          <cell r="A16731" t="str">
            <v>BANKNIFTY2130427500PE</v>
          </cell>
          <cell r="B16731">
            <v>12280834</v>
          </cell>
          <cell r="C16731">
            <v>44259</v>
          </cell>
        </row>
        <row r="16732">
          <cell r="A16732" t="str">
            <v>BANKNIFTY2130427600CE</v>
          </cell>
          <cell r="B16732">
            <v>12281090</v>
          </cell>
          <cell r="C16732">
            <v>44259</v>
          </cell>
        </row>
        <row r="16733">
          <cell r="A16733" t="str">
            <v>BANKNIFTY2130427600PE</v>
          </cell>
          <cell r="B16733">
            <v>12281346</v>
          </cell>
          <cell r="C16733">
            <v>44259</v>
          </cell>
        </row>
        <row r="16734">
          <cell r="A16734" t="str">
            <v>BANKNIFTY2130427700CE</v>
          </cell>
          <cell r="B16734">
            <v>12281602</v>
          </cell>
          <cell r="C16734">
            <v>44259</v>
          </cell>
        </row>
        <row r="16735">
          <cell r="A16735" t="str">
            <v>BANKNIFTY2130427700PE</v>
          </cell>
          <cell r="B16735">
            <v>12281858</v>
          </cell>
          <cell r="C16735">
            <v>44259</v>
          </cell>
        </row>
        <row r="16736">
          <cell r="A16736" t="str">
            <v>BANKNIFTY2130427800CE</v>
          </cell>
          <cell r="B16736">
            <v>12282114</v>
          </cell>
          <cell r="C16736">
            <v>44259</v>
          </cell>
        </row>
        <row r="16737">
          <cell r="A16737" t="str">
            <v>BANKNIFTY2130427800PE</v>
          </cell>
          <cell r="B16737">
            <v>12282370</v>
          </cell>
          <cell r="C16737">
            <v>44259</v>
          </cell>
        </row>
        <row r="16738">
          <cell r="A16738" t="str">
            <v>BANKNIFTY2130427900CE</v>
          </cell>
          <cell r="B16738">
            <v>12282626</v>
          </cell>
          <cell r="C16738">
            <v>44259</v>
          </cell>
        </row>
        <row r="16739">
          <cell r="A16739" t="str">
            <v>BANKNIFTY2130427900PE</v>
          </cell>
          <cell r="B16739">
            <v>12282882</v>
          </cell>
          <cell r="C16739">
            <v>44259</v>
          </cell>
        </row>
        <row r="16740">
          <cell r="A16740" t="str">
            <v>BANKNIFTY2130428000CE</v>
          </cell>
          <cell r="B16740">
            <v>12283138</v>
          </cell>
          <cell r="C16740">
            <v>44259</v>
          </cell>
        </row>
        <row r="16741">
          <cell r="A16741" t="str">
            <v>BANKNIFTY2130428000PE</v>
          </cell>
          <cell r="B16741">
            <v>12283394</v>
          </cell>
          <cell r="C16741">
            <v>44259</v>
          </cell>
        </row>
        <row r="16742">
          <cell r="A16742" t="str">
            <v>BANKNIFTY2130428100CE</v>
          </cell>
          <cell r="B16742">
            <v>12283650</v>
          </cell>
          <cell r="C16742">
            <v>44259</v>
          </cell>
        </row>
        <row r="16743">
          <cell r="A16743" t="str">
            <v>BANKNIFTY2130428100PE</v>
          </cell>
          <cell r="B16743">
            <v>12283906</v>
          </cell>
          <cell r="C16743">
            <v>44259</v>
          </cell>
        </row>
        <row r="16744">
          <cell r="A16744" t="str">
            <v>BANKNIFTY2130428200CE</v>
          </cell>
          <cell r="B16744">
            <v>12284162</v>
          </cell>
          <cell r="C16744">
            <v>44259</v>
          </cell>
        </row>
        <row r="16745">
          <cell r="A16745" t="str">
            <v>BANKNIFTY2130428200PE</v>
          </cell>
          <cell r="B16745">
            <v>12284418</v>
          </cell>
          <cell r="C16745">
            <v>44259</v>
          </cell>
        </row>
        <row r="16746">
          <cell r="A16746" t="str">
            <v>BANKNIFTY2130428300CE</v>
          </cell>
          <cell r="B16746">
            <v>12284674</v>
          </cell>
          <cell r="C16746">
            <v>44259</v>
          </cell>
        </row>
        <row r="16747">
          <cell r="A16747" t="str">
            <v>BANKNIFTY2130428300PE</v>
          </cell>
          <cell r="B16747">
            <v>12284930</v>
          </cell>
          <cell r="C16747">
            <v>44259</v>
          </cell>
        </row>
        <row r="16748">
          <cell r="A16748" t="str">
            <v>BANKNIFTY2130428400CE</v>
          </cell>
          <cell r="B16748">
            <v>12285186</v>
          </cell>
          <cell r="C16748">
            <v>44259</v>
          </cell>
        </row>
        <row r="16749">
          <cell r="A16749" t="str">
            <v>BANKNIFTY2130428400PE</v>
          </cell>
          <cell r="B16749">
            <v>12287490</v>
          </cell>
          <cell r="C16749">
            <v>44259</v>
          </cell>
        </row>
        <row r="16750">
          <cell r="A16750" t="str">
            <v>BANKNIFTY2130428500CE</v>
          </cell>
          <cell r="B16750">
            <v>12290306</v>
          </cell>
          <cell r="C16750">
            <v>44259</v>
          </cell>
        </row>
        <row r="16751">
          <cell r="A16751" t="str">
            <v>BANKNIFTY2130428500PE</v>
          </cell>
          <cell r="B16751">
            <v>12290562</v>
          </cell>
          <cell r="C16751">
            <v>44259</v>
          </cell>
        </row>
        <row r="16752">
          <cell r="A16752" t="str">
            <v>BANKNIFTY2130428600CE</v>
          </cell>
          <cell r="B16752">
            <v>12290818</v>
          </cell>
          <cell r="C16752">
            <v>44259</v>
          </cell>
        </row>
        <row r="16753">
          <cell r="A16753" t="str">
            <v>BANKNIFTY2130428600PE</v>
          </cell>
          <cell r="B16753">
            <v>12291074</v>
          </cell>
          <cell r="C16753">
            <v>44259</v>
          </cell>
        </row>
        <row r="16754">
          <cell r="A16754" t="str">
            <v>BANKNIFTY2130428700CE</v>
          </cell>
          <cell r="B16754">
            <v>12292354</v>
          </cell>
          <cell r="C16754">
            <v>44259</v>
          </cell>
        </row>
        <row r="16755">
          <cell r="A16755" t="str">
            <v>BANKNIFTY2130428700PE</v>
          </cell>
          <cell r="B16755">
            <v>12292610</v>
          </cell>
          <cell r="C16755">
            <v>44259</v>
          </cell>
        </row>
        <row r="16756">
          <cell r="A16756" t="str">
            <v>BANKNIFTY2130428800CE</v>
          </cell>
          <cell r="B16756">
            <v>12292866</v>
          </cell>
          <cell r="C16756">
            <v>44259</v>
          </cell>
        </row>
        <row r="16757">
          <cell r="A16757" t="str">
            <v>BANKNIFTY2130428800PE</v>
          </cell>
          <cell r="B16757">
            <v>12293122</v>
          </cell>
          <cell r="C16757">
            <v>44259</v>
          </cell>
        </row>
        <row r="16758">
          <cell r="A16758" t="str">
            <v>BANKNIFTY2130428900CE</v>
          </cell>
          <cell r="B16758">
            <v>12293378</v>
          </cell>
          <cell r="C16758">
            <v>44259</v>
          </cell>
        </row>
        <row r="16759">
          <cell r="A16759" t="str">
            <v>BANKNIFTY2130428900PE</v>
          </cell>
          <cell r="B16759">
            <v>12293634</v>
          </cell>
          <cell r="C16759">
            <v>44259</v>
          </cell>
        </row>
        <row r="16760">
          <cell r="A16760" t="str">
            <v>BANKNIFTY2130429000CE</v>
          </cell>
          <cell r="B16760">
            <v>12294402</v>
          </cell>
          <cell r="C16760">
            <v>44259</v>
          </cell>
        </row>
        <row r="16761">
          <cell r="A16761" t="str">
            <v>BANKNIFTY2130429000PE</v>
          </cell>
          <cell r="B16761">
            <v>12294658</v>
          </cell>
          <cell r="C16761">
            <v>44259</v>
          </cell>
        </row>
        <row r="16762">
          <cell r="A16762" t="str">
            <v>BANKNIFTY2130429100CE</v>
          </cell>
          <cell r="B16762">
            <v>12297218</v>
          </cell>
          <cell r="C16762">
            <v>44259</v>
          </cell>
        </row>
        <row r="16763">
          <cell r="A16763" t="str">
            <v>BANKNIFTY2130429100PE</v>
          </cell>
          <cell r="B16763">
            <v>12297986</v>
          </cell>
          <cell r="C16763">
            <v>44259</v>
          </cell>
        </row>
        <row r="16764">
          <cell r="A16764" t="str">
            <v>BANKNIFTY2130429200CE</v>
          </cell>
          <cell r="B16764">
            <v>12299010</v>
          </cell>
          <cell r="C16764">
            <v>44259</v>
          </cell>
        </row>
        <row r="16765">
          <cell r="A16765" t="str">
            <v>BANKNIFTY2130429200PE</v>
          </cell>
          <cell r="B16765">
            <v>12299266</v>
          </cell>
          <cell r="C16765">
            <v>44259</v>
          </cell>
        </row>
        <row r="16766">
          <cell r="A16766" t="str">
            <v>BANKNIFTY2130429300CE</v>
          </cell>
          <cell r="B16766">
            <v>12299522</v>
          </cell>
          <cell r="C16766">
            <v>44259</v>
          </cell>
        </row>
        <row r="16767">
          <cell r="A16767" t="str">
            <v>BANKNIFTY2130429300PE</v>
          </cell>
          <cell r="B16767">
            <v>12299778</v>
          </cell>
          <cell r="C16767">
            <v>44259</v>
          </cell>
        </row>
        <row r="16768">
          <cell r="A16768" t="str">
            <v>BANKNIFTY2130429400CE</v>
          </cell>
          <cell r="B16768">
            <v>12300290</v>
          </cell>
          <cell r="C16768">
            <v>44259</v>
          </cell>
        </row>
        <row r="16769">
          <cell r="A16769" t="str">
            <v>BANKNIFTY2130429400PE</v>
          </cell>
          <cell r="B16769">
            <v>12300546</v>
          </cell>
          <cell r="C16769">
            <v>44259</v>
          </cell>
        </row>
        <row r="16770">
          <cell r="A16770" t="str">
            <v>BANKNIFTY2130429500CE</v>
          </cell>
          <cell r="B16770">
            <v>12300802</v>
          </cell>
          <cell r="C16770">
            <v>44259</v>
          </cell>
        </row>
        <row r="16771">
          <cell r="A16771" t="str">
            <v>BANKNIFTY2130429500PE</v>
          </cell>
          <cell r="B16771">
            <v>12301058</v>
          </cell>
          <cell r="C16771">
            <v>44259</v>
          </cell>
        </row>
        <row r="16772">
          <cell r="A16772" t="str">
            <v>BANKNIFTY2130429600CE</v>
          </cell>
          <cell r="B16772">
            <v>12301314</v>
          </cell>
          <cell r="C16772">
            <v>44259</v>
          </cell>
        </row>
        <row r="16773">
          <cell r="A16773" t="str">
            <v>BANKNIFTY2130429600PE</v>
          </cell>
          <cell r="B16773">
            <v>12301570</v>
          </cell>
          <cell r="C16773">
            <v>44259</v>
          </cell>
        </row>
        <row r="16774">
          <cell r="A16774" t="str">
            <v>BANKNIFTY2130429700CE</v>
          </cell>
          <cell r="B16774">
            <v>12301826</v>
          </cell>
          <cell r="C16774">
            <v>44259</v>
          </cell>
        </row>
        <row r="16775">
          <cell r="A16775" t="str">
            <v>BANKNIFTY2130429700PE</v>
          </cell>
          <cell r="B16775">
            <v>12302082</v>
          </cell>
          <cell r="C16775">
            <v>44259</v>
          </cell>
        </row>
        <row r="16776">
          <cell r="A16776" t="str">
            <v>BANKNIFTY2130429800CE</v>
          </cell>
          <cell r="B16776">
            <v>12302338</v>
          </cell>
          <cell r="C16776">
            <v>44259</v>
          </cell>
        </row>
        <row r="16777">
          <cell r="A16777" t="str">
            <v>BANKNIFTY2130429800PE</v>
          </cell>
          <cell r="B16777">
            <v>12302594</v>
          </cell>
          <cell r="C16777">
            <v>44259</v>
          </cell>
        </row>
        <row r="16778">
          <cell r="A16778" t="str">
            <v>BANKNIFTY2130429900CE</v>
          </cell>
          <cell r="B16778">
            <v>12303106</v>
          </cell>
          <cell r="C16778">
            <v>44259</v>
          </cell>
        </row>
        <row r="16779">
          <cell r="A16779" t="str">
            <v>BANKNIFTY2130429900PE</v>
          </cell>
          <cell r="B16779">
            <v>12303362</v>
          </cell>
          <cell r="C16779">
            <v>44259</v>
          </cell>
        </row>
        <row r="16780">
          <cell r="A16780" t="str">
            <v>BANKNIFTY2130430000CE</v>
          </cell>
          <cell r="B16780">
            <v>12303618</v>
          </cell>
          <cell r="C16780">
            <v>44259</v>
          </cell>
        </row>
        <row r="16781">
          <cell r="A16781" t="str">
            <v>BANKNIFTY2130430000PE</v>
          </cell>
          <cell r="B16781">
            <v>12303874</v>
          </cell>
          <cell r="C16781">
            <v>44259</v>
          </cell>
        </row>
        <row r="16782">
          <cell r="A16782" t="str">
            <v>BANKNIFTY2130430100CE</v>
          </cell>
          <cell r="B16782">
            <v>12304130</v>
          </cell>
          <cell r="C16782">
            <v>44259</v>
          </cell>
        </row>
        <row r="16783">
          <cell r="A16783" t="str">
            <v>BANKNIFTY2130430100PE</v>
          </cell>
          <cell r="B16783">
            <v>12304386</v>
          </cell>
          <cell r="C16783">
            <v>44259</v>
          </cell>
        </row>
        <row r="16784">
          <cell r="A16784" t="str">
            <v>BANKNIFTY2130430200CE</v>
          </cell>
          <cell r="B16784">
            <v>12304642</v>
          </cell>
          <cell r="C16784">
            <v>44259</v>
          </cell>
        </row>
        <row r="16785">
          <cell r="A16785" t="str">
            <v>BANKNIFTY2130430200PE</v>
          </cell>
          <cell r="B16785">
            <v>12304898</v>
          </cell>
          <cell r="C16785">
            <v>44259</v>
          </cell>
        </row>
        <row r="16786">
          <cell r="A16786" t="str">
            <v>BANKNIFTY2130430300CE</v>
          </cell>
          <cell r="B16786">
            <v>12305154</v>
          </cell>
          <cell r="C16786">
            <v>44259</v>
          </cell>
        </row>
        <row r="16787">
          <cell r="A16787" t="str">
            <v>BANKNIFTY2130430300PE</v>
          </cell>
          <cell r="B16787">
            <v>12305410</v>
          </cell>
          <cell r="C16787">
            <v>44259</v>
          </cell>
        </row>
        <row r="16788">
          <cell r="A16788" t="str">
            <v>BANKNIFTY2130430400CE</v>
          </cell>
          <cell r="B16788">
            <v>12307202</v>
          </cell>
          <cell r="C16788">
            <v>44259</v>
          </cell>
        </row>
        <row r="16789">
          <cell r="A16789" t="str">
            <v>BANKNIFTY2130430400PE</v>
          </cell>
          <cell r="B16789">
            <v>12307970</v>
          </cell>
          <cell r="C16789">
            <v>44259</v>
          </cell>
        </row>
        <row r="16790">
          <cell r="A16790" t="str">
            <v>BANKNIFTY2130430500CE</v>
          </cell>
          <cell r="B16790">
            <v>12310018</v>
          </cell>
          <cell r="C16790">
            <v>44259</v>
          </cell>
        </row>
        <row r="16791">
          <cell r="A16791" t="str">
            <v>BANKNIFTY2130430500PE</v>
          </cell>
          <cell r="B16791">
            <v>12310274</v>
          </cell>
          <cell r="C16791">
            <v>44259</v>
          </cell>
        </row>
        <row r="16792">
          <cell r="A16792" t="str">
            <v>BANKNIFTY2130430600CE</v>
          </cell>
          <cell r="B16792">
            <v>12310530</v>
          </cell>
          <cell r="C16792">
            <v>44259</v>
          </cell>
        </row>
        <row r="16793">
          <cell r="A16793" t="str">
            <v>BANKNIFTY2130430600PE</v>
          </cell>
          <cell r="B16793">
            <v>12310786</v>
          </cell>
          <cell r="C16793">
            <v>44259</v>
          </cell>
        </row>
        <row r="16794">
          <cell r="A16794" t="str">
            <v>BANKNIFTY2130430700CE</v>
          </cell>
          <cell r="B16794">
            <v>12311042</v>
          </cell>
          <cell r="C16794">
            <v>44259</v>
          </cell>
        </row>
        <row r="16795">
          <cell r="A16795" t="str">
            <v>BANKNIFTY2130430700PE</v>
          </cell>
          <cell r="B16795">
            <v>12311298</v>
          </cell>
          <cell r="C16795">
            <v>44259</v>
          </cell>
        </row>
        <row r="16796">
          <cell r="A16796" t="str">
            <v>BANKNIFTY2130430800CE</v>
          </cell>
          <cell r="B16796">
            <v>12312066</v>
          </cell>
          <cell r="C16796">
            <v>44259</v>
          </cell>
        </row>
        <row r="16797">
          <cell r="A16797" t="str">
            <v>BANKNIFTY2130430800PE</v>
          </cell>
          <cell r="B16797">
            <v>12312578</v>
          </cell>
          <cell r="C16797">
            <v>44259</v>
          </cell>
        </row>
        <row r="16798">
          <cell r="A16798" t="str">
            <v>BANKNIFTY2130430900CE</v>
          </cell>
          <cell r="B16798">
            <v>12312834</v>
          </cell>
          <cell r="C16798">
            <v>44259</v>
          </cell>
        </row>
        <row r="16799">
          <cell r="A16799" t="str">
            <v>BANKNIFTY2130430900PE</v>
          </cell>
          <cell r="B16799">
            <v>12313090</v>
          </cell>
          <cell r="C16799">
            <v>44259</v>
          </cell>
        </row>
        <row r="16800">
          <cell r="A16800" t="str">
            <v>BANKNIFTY2130431000CE</v>
          </cell>
          <cell r="B16800">
            <v>12313346</v>
          </cell>
          <cell r="C16800">
            <v>44259</v>
          </cell>
        </row>
        <row r="16801">
          <cell r="A16801" t="str">
            <v>BANKNIFTY2130431000PE</v>
          </cell>
          <cell r="B16801">
            <v>12313602</v>
          </cell>
          <cell r="C16801">
            <v>44259</v>
          </cell>
        </row>
        <row r="16802">
          <cell r="A16802" t="str">
            <v>BANKNIFTY2130431100CE</v>
          </cell>
          <cell r="B16802">
            <v>12313858</v>
          </cell>
          <cell r="C16802">
            <v>44259</v>
          </cell>
        </row>
        <row r="16803">
          <cell r="A16803" t="str">
            <v>BANKNIFTY2130431100PE</v>
          </cell>
          <cell r="B16803">
            <v>12314114</v>
          </cell>
          <cell r="C16803">
            <v>44259</v>
          </cell>
        </row>
        <row r="16804">
          <cell r="A16804" t="str">
            <v>BANKNIFTY2130431200CE</v>
          </cell>
          <cell r="B16804">
            <v>12314370</v>
          </cell>
          <cell r="C16804">
            <v>44259</v>
          </cell>
        </row>
        <row r="16805">
          <cell r="A16805" t="str">
            <v>BANKNIFTY2130431200PE</v>
          </cell>
          <cell r="B16805">
            <v>12314626</v>
          </cell>
          <cell r="C16805">
            <v>44259</v>
          </cell>
        </row>
        <row r="16806">
          <cell r="A16806" t="str">
            <v>BANKNIFTY2130431300CE</v>
          </cell>
          <cell r="B16806">
            <v>12314882</v>
          </cell>
          <cell r="C16806">
            <v>44259</v>
          </cell>
        </row>
        <row r="16807">
          <cell r="A16807" t="str">
            <v>BANKNIFTY2130431300PE</v>
          </cell>
          <cell r="B16807">
            <v>12316674</v>
          </cell>
          <cell r="C16807">
            <v>44259</v>
          </cell>
        </row>
        <row r="16808">
          <cell r="A16808" t="str">
            <v>BANKNIFTY2130431400CE</v>
          </cell>
          <cell r="B16808">
            <v>12316930</v>
          </cell>
          <cell r="C16808">
            <v>44259</v>
          </cell>
        </row>
        <row r="16809">
          <cell r="A16809" t="str">
            <v>BANKNIFTY2130431400PE</v>
          </cell>
          <cell r="B16809">
            <v>12317954</v>
          </cell>
          <cell r="C16809">
            <v>44259</v>
          </cell>
        </row>
        <row r="16810">
          <cell r="A16810" t="str">
            <v>BANKNIFTY2130431500CE</v>
          </cell>
          <cell r="B16810">
            <v>12318210</v>
          </cell>
          <cell r="C16810">
            <v>44259</v>
          </cell>
        </row>
        <row r="16811">
          <cell r="A16811" t="str">
            <v>BANKNIFTY2130431500PE</v>
          </cell>
          <cell r="B16811">
            <v>12318466</v>
          </cell>
          <cell r="C16811">
            <v>44259</v>
          </cell>
        </row>
        <row r="16812">
          <cell r="A16812" t="str">
            <v>BANKNIFTY2130431600CE</v>
          </cell>
          <cell r="B16812">
            <v>12318722</v>
          </cell>
          <cell r="C16812">
            <v>44259</v>
          </cell>
        </row>
        <row r="16813">
          <cell r="A16813" t="str">
            <v>BANKNIFTY2130431600PE</v>
          </cell>
          <cell r="B16813">
            <v>12318978</v>
          </cell>
          <cell r="C16813">
            <v>44259</v>
          </cell>
        </row>
        <row r="16814">
          <cell r="A16814" t="str">
            <v>BANKNIFTY2130431700CE</v>
          </cell>
          <cell r="B16814">
            <v>12319234</v>
          </cell>
          <cell r="C16814">
            <v>44259</v>
          </cell>
        </row>
        <row r="16815">
          <cell r="A16815" t="str">
            <v>BANKNIFTY2130431700PE</v>
          </cell>
          <cell r="B16815">
            <v>12319490</v>
          </cell>
          <cell r="C16815">
            <v>44259</v>
          </cell>
        </row>
        <row r="16816">
          <cell r="A16816" t="str">
            <v>BANKNIFTY2130431800CE</v>
          </cell>
          <cell r="B16816">
            <v>12319746</v>
          </cell>
          <cell r="C16816">
            <v>44259</v>
          </cell>
        </row>
        <row r="16817">
          <cell r="A16817" t="str">
            <v>BANKNIFTY2130431800PE</v>
          </cell>
          <cell r="B16817">
            <v>12320002</v>
          </cell>
          <cell r="C16817">
            <v>44259</v>
          </cell>
        </row>
        <row r="16818">
          <cell r="A16818" t="str">
            <v>BANKNIFTY2130431900CE</v>
          </cell>
          <cell r="B16818">
            <v>12320258</v>
          </cell>
          <cell r="C16818">
            <v>44259</v>
          </cell>
        </row>
        <row r="16819">
          <cell r="A16819" t="str">
            <v>BANKNIFTY2130431900PE</v>
          </cell>
          <cell r="B16819">
            <v>12320514</v>
          </cell>
          <cell r="C16819">
            <v>44259</v>
          </cell>
        </row>
        <row r="16820">
          <cell r="A16820" t="str">
            <v>BANKNIFTY2130432000CE</v>
          </cell>
          <cell r="B16820">
            <v>12320770</v>
          </cell>
          <cell r="C16820">
            <v>44259</v>
          </cell>
        </row>
        <row r="16821">
          <cell r="A16821" t="str">
            <v>BANKNIFTY2130432000PE</v>
          </cell>
          <cell r="B16821">
            <v>12321026</v>
          </cell>
          <cell r="C16821">
            <v>44259</v>
          </cell>
        </row>
        <row r="16822">
          <cell r="A16822" t="str">
            <v>BANKNIFTY2130432100CE</v>
          </cell>
          <cell r="B16822">
            <v>12321282</v>
          </cell>
          <cell r="C16822">
            <v>44259</v>
          </cell>
        </row>
        <row r="16823">
          <cell r="A16823" t="str">
            <v>BANKNIFTY2130432100PE</v>
          </cell>
          <cell r="B16823">
            <v>12321538</v>
          </cell>
          <cell r="C16823">
            <v>44259</v>
          </cell>
        </row>
        <row r="16824">
          <cell r="A16824" t="str">
            <v>BANKNIFTY2130432200CE</v>
          </cell>
          <cell r="B16824">
            <v>12321794</v>
          </cell>
          <cell r="C16824">
            <v>44259</v>
          </cell>
        </row>
        <row r="16825">
          <cell r="A16825" t="str">
            <v>BANKNIFTY2130432200PE</v>
          </cell>
          <cell r="B16825">
            <v>12322050</v>
          </cell>
          <cell r="C16825">
            <v>44259</v>
          </cell>
        </row>
        <row r="16826">
          <cell r="A16826" t="str">
            <v>BANKNIFTY2130432300CE</v>
          </cell>
          <cell r="B16826">
            <v>12322306</v>
          </cell>
          <cell r="C16826">
            <v>44259</v>
          </cell>
        </row>
        <row r="16827">
          <cell r="A16827" t="str">
            <v>BANKNIFTY2130432300PE</v>
          </cell>
          <cell r="B16827">
            <v>12322562</v>
          </cell>
          <cell r="C16827">
            <v>44259</v>
          </cell>
        </row>
        <row r="16828">
          <cell r="A16828" t="str">
            <v>BANKNIFTY2130432400CE</v>
          </cell>
          <cell r="B16828">
            <v>12322818</v>
          </cell>
          <cell r="C16828">
            <v>44259</v>
          </cell>
        </row>
        <row r="16829">
          <cell r="A16829" t="str">
            <v>BANKNIFTY2130432400PE</v>
          </cell>
          <cell r="B16829">
            <v>12323074</v>
          </cell>
          <cell r="C16829">
            <v>44259</v>
          </cell>
        </row>
        <row r="16830">
          <cell r="A16830" t="str">
            <v>BANKNIFTY2130432500CE</v>
          </cell>
          <cell r="B16830">
            <v>12323330</v>
          </cell>
          <cell r="C16830">
            <v>44259</v>
          </cell>
        </row>
        <row r="16831">
          <cell r="A16831" t="str">
            <v>BANKNIFTY2130432500PE</v>
          </cell>
          <cell r="B16831">
            <v>12323586</v>
          </cell>
          <cell r="C16831">
            <v>44259</v>
          </cell>
        </row>
        <row r="16832">
          <cell r="A16832" t="str">
            <v>BANKNIFTY2130432600CE</v>
          </cell>
          <cell r="B16832">
            <v>12323842</v>
          </cell>
          <cell r="C16832">
            <v>44259</v>
          </cell>
        </row>
        <row r="16833">
          <cell r="A16833" t="str">
            <v>BANKNIFTY2130432600PE</v>
          </cell>
          <cell r="B16833">
            <v>12324098</v>
          </cell>
          <cell r="C16833">
            <v>44259</v>
          </cell>
        </row>
        <row r="16834">
          <cell r="A16834" t="str">
            <v>BANKNIFTY2130432700CE</v>
          </cell>
          <cell r="B16834">
            <v>12324354</v>
          </cell>
          <cell r="C16834">
            <v>44259</v>
          </cell>
        </row>
        <row r="16835">
          <cell r="A16835" t="str">
            <v>BANKNIFTY2130432700PE</v>
          </cell>
          <cell r="B16835">
            <v>12324610</v>
          </cell>
          <cell r="C16835">
            <v>44259</v>
          </cell>
        </row>
        <row r="16836">
          <cell r="A16836" t="str">
            <v>BANKNIFTY2130432800CE</v>
          </cell>
          <cell r="B16836">
            <v>12324866</v>
          </cell>
          <cell r="C16836">
            <v>44259</v>
          </cell>
        </row>
        <row r="16837">
          <cell r="A16837" t="str">
            <v>BANKNIFTY2130432800PE</v>
          </cell>
          <cell r="B16837">
            <v>12325122</v>
          </cell>
          <cell r="C16837">
            <v>44259</v>
          </cell>
        </row>
        <row r="16838">
          <cell r="A16838" t="str">
            <v>BANKNIFTY2130432900CE</v>
          </cell>
          <cell r="B16838">
            <v>12325378</v>
          </cell>
          <cell r="C16838">
            <v>44259</v>
          </cell>
        </row>
        <row r="16839">
          <cell r="A16839" t="str">
            <v>BANKNIFTY2130432900PE</v>
          </cell>
          <cell r="B16839">
            <v>12325634</v>
          </cell>
          <cell r="C16839">
            <v>44259</v>
          </cell>
        </row>
        <row r="16840">
          <cell r="A16840" t="str">
            <v>BANKNIFTY2130433000CE</v>
          </cell>
          <cell r="B16840">
            <v>12325890</v>
          </cell>
          <cell r="C16840">
            <v>44259</v>
          </cell>
        </row>
        <row r="16841">
          <cell r="A16841" t="str">
            <v>BANKNIFTY2130433000PE</v>
          </cell>
          <cell r="B16841">
            <v>12326146</v>
          </cell>
          <cell r="C16841">
            <v>44259</v>
          </cell>
        </row>
        <row r="16842">
          <cell r="A16842" t="str">
            <v>BANKNIFTY2130433100CE</v>
          </cell>
          <cell r="B16842">
            <v>12326402</v>
          </cell>
          <cell r="C16842">
            <v>44259</v>
          </cell>
        </row>
        <row r="16843">
          <cell r="A16843" t="str">
            <v>BANKNIFTY2130433100PE</v>
          </cell>
          <cell r="B16843">
            <v>12326658</v>
          </cell>
          <cell r="C16843">
            <v>44259</v>
          </cell>
        </row>
        <row r="16844">
          <cell r="A16844" t="str">
            <v>BANKNIFTY2130433200CE</v>
          </cell>
          <cell r="B16844">
            <v>12326914</v>
          </cell>
          <cell r="C16844">
            <v>44259</v>
          </cell>
        </row>
        <row r="16845">
          <cell r="A16845" t="str">
            <v>BANKNIFTY2130433200PE</v>
          </cell>
          <cell r="B16845">
            <v>12327170</v>
          </cell>
          <cell r="C16845">
            <v>44259</v>
          </cell>
        </row>
        <row r="16846">
          <cell r="A16846" t="str">
            <v>BANKNIFTY2130433300CE</v>
          </cell>
          <cell r="B16846">
            <v>12327426</v>
          </cell>
          <cell r="C16846">
            <v>44259</v>
          </cell>
        </row>
        <row r="16847">
          <cell r="A16847" t="str">
            <v>BANKNIFTY2130433300PE</v>
          </cell>
          <cell r="B16847">
            <v>12327682</v>
          </cell>
          <cell r="C16847">
            <v>44259</v>
          </cell>
        </row>
        <row r="16848">
          <cell r="A16848" t="str">
            <v>BANKNIFTY2130433400CE</v>
          </cell>
          <cell r="B16848">
            <v>12327938</v>
          </cell>
          <cell r="C16848">
            <v>44259</v>
          </cell>
        </row>
        <row r="16849">
          <cell r="A16849" t="str">
            <v>BANKNIFTY2130433400PE</v>
          </cell>
          <cell r="B16849">
            <v>12328194</v>
          </cell>
          <cell r="C16849">
            <v>44259</v>
          </cell>
        </row>
        <row r="16850">
          <cell r="A16850" t="str">
            <v>BANKNIFTY2130433500CE</v>
          </cell>
          <cell r="B16850">
            <v>9331202</v>
          </cell>
          <cell r="C16850">
            <v>44259</v>
          </cell>
        </row>
        <row r="16851">
          <cell r="A16851" t="str">
            <v>BANKNIFTY2130433500PE</v>
          </cell>
          <cell r="B16851">
            <v>9331458</v>
          </cell>
          <cell r="C16851">
            <v>44259</v>
          </cell>
        </row>
        <row r="16852">
          <cell r="A16852" t="str">
            <v>BANKNIFTY2130433600CE</v>
          </cell>
          <cell r="B16852">
            <v>9331714</v>
          </cell>
          <cell r="C16852">
            <v>44259</v>
          </cell>
        </row>
        <row r="16853">
          <cell r="A16853" t="str">
            <v>BANKNIFTY2130433600PE</v>
          </cell>
          <cell r="B16853">
            <v>9332994</v>
          </cell>
          <cell r="C16853">
            <v>44259</v>
          </cell>
        </row>
        <row r="16854">
          <cell r="A16854" t="str">
            <v>BANKNIFTY2130433700CE</v>
          </cell>
          <cell r="B16854">
            <v>9333250</v>
          </cell>
          <cell r="C16854">
            <v>44259</v>
          </cell>
        </row>
        <row r="16855">
          <cell r="A16855" t="str">
            <v>BANKNIFTY2130433700PE</v>
          </cell>
          <cell r="B16855">
            <v>9333506</v>
          </cell>
          <cell r="C16855">
            <v>44259</v>
          </cell>
        </row>
        <row r="16856">
          <cell r="A16856" t="str">
            <v>BANKNIFTY2130433800CE</v>
          </cell>
          <cell r="B16856">
            <v>9334274</v>
          </cell>
          <cell r="C16856">
            <v>44259</v>
          </cell>
        </row>
        <row r="16857">
          <cell r="A16857" t="str">
            <v>BANKNIFTY2130433800PE</v>
          </cell>
          <cell r="B16857">
            <v>9334530</v>
          </cell>
          <cell r="C16857">
            <v>44259</v>
          </cell>
        </row>
        <row r="16858">
          <cell r="A16858" t="str">
            <v>BANKNIFTY2130433900CE</v>
          </cell>
          <cell r="B16858">
            <v>9336834</v>
          </cell>
          <cell r="C16858">
            <v>44259</v>
          </cell>
        </row>
        <row r="16859">
          <cell r="A16859" t="str">
            <v>BANKNIFTY2130433900PE</v>
          </cell>
          <cell r="B16859">
            <v>9337090</v>
          </cell>
          <cell r="C16859">
            <v>44259</v>
          </cell>
        </row>
        <row r="16860">
          <cell r="A16860" t="str">
            <v>BANKNIFTY2130434000CE</v>
          </cell>
          <cell r="B16860">
            <v>11911426</v>
          </cell>
          <cell r="C16860">
            <v>44259</v>
          </cell>
        </row>
        <row r="16861">
          <cell r="A16861" t="str">
            <v>BANKNIFTY2130434000PE</v>
          </cell>
          <cell r="B16861">
            <v>11911682</v>
          </cell>
          <cell r="C16861">
            <v>44259</v>
          </cell>
        </row>
        <row r="16862">
          <cell r="A16862" t="str">
            <v>BANKNIFTY2130434100CE</v>
          </cell>
          <cell r="B16862">
            <v>11912962</v>
          </cell>
          <cell r="C16862">
            <v>44259</v>
          </cell>
        </row>
        <row r="16863">
          <cell r="A16863" t="str">
            <v>BANKNIFTY2130434100PE</v>
          </cell>
          <cell r="B16863">
            <v>11913218</v>
          </cell>
          <cell r="C16863">
            <v>44259</v>
          </cell>
        </row>
        <row r="16864">
          <cell r="A16864" t="str">
            <v>BANKNIFTY2130434200CE</v>
          </cell>
          <cell r="B16864">
            <v>11913730</v>
          </cell>
          <cell r="C16864">
            <v>44259</v>
          </cell>
        </row>
        <row r="16865">
          <cell r="A16865" t="str">
            <v>BANKNIFTY2130434200PE</v>
          </cell>
          <cell r="B16865">
            <v>11915266</v>
          </cell>
          <cell r="C16865">
            <v>44259</v>
          </cell>
        </row>
        <row r="16866">
          <cell r="A16866" t="str">
            <v>BANKNIFTY2130434300CE</v>
          </cell>
          <cell r="B16866">
            <v>11915522</v>
          </cell>
          <cell r="C16866">
            <v>44259</v>
          </cell>
        </row>
        <row r="16867">
          <cell r="A16867" t="str">
            <v>BANKNIFTY2130434300PE</v>
          </cell>
          <cell r="B16867">
            <v>11915778</v>
          </cell>
          <cell r="C16867">
            <v>44259</v>
          </cell>
        </row>
        <row r="16868">
          <cell r="A16868" t="str">
            <v>BANKNIFTY2130434400CE</v>
          </cell>
          <cell r="B16868">
            <v>9885698</v>
          </cell>
          <cell r="C16868">
            <v>44259</v>
          </cell>
        </row>
        <row r="16869">
          <cell r="A16869" t="str">
            <v>BANKNIFTY2130434400PE</v>
          </cell>
          <cell r="B16869">
            <v>9886210</v>
          </cell>
          <cell r="C16869">
            <v>44259</v>
          </cell>
        </row>
        <row r="16870">
          <cell r="A16870" t="str">
            <v>BANKNIFTY2130434500CE</v>
          </cell>
          <cell r="B16870">
            <v>9886466</v>
          </cell>
          <cell r="C16870">
            <v>44259</v>
          </cell>
        </row>
        <row r="16871">
          <cell r="A16871" t="str">
            <v>BANKNIFTY2130434500PE</v>
          </cell>
          <cell r="B16871">
            <v>9893634</v>
          </cell>
          <cell r="C16871">
            <v>44259</v>
          </cell>
        </row>
        <row r="16872">
          <cell r="A16872" t="str">
            <v>BANKNIFTY2130434600CE</v>
          </cell>
          <cell r="B16872">
            <v>9893890</v>
          </cell>
          <cell r="C16872">
            <v>44259</v>
          </cell>
        </row>
        <row r="16873">
          <cell r="A16873" t="str">
            <v>BANKNIFTY2130434600PE</v>
          </cell>
          <cell r="B16873">
            <v>9894658</v>
          </cell>
          <cell r="C16873">
            <v>44259</v>
          </cell>
        </row>
        <row r="16874">
          <cell r="A16874" t="str">
            <v>BANKNIFTY2130434700CE</v>
          </cell>
          <cell r="B16874">
            <v>9894914</v>
          </cell>
          <cell r="C16874">
            <v>44259</v>
          </cell>
        </row>
        <row r="16875">
          <cell r="A16875" t="str">
            <v>BANKNIFTY2130434700PE</v>
          </cell>
          <cell r="B16875">
            <v>9896194</v>
          </cell>
          <cell r="C16875">
            <v>44259</v>
          </cell>
        </row>
        <row r="16876">
          <cell r="A16876" t="str">
            <v>BANKNIFTY2130434800CE</v>
          </cell>
          <cell r="B16876">
            <v>10371842</v>
          </cell>
          <cell r="C16876">
            <v>44259</v>
          </cell>
        </row>
        <row r="16877">
          <cell r="A16877" t="str">
            <v>BANKNIFTY2130434800PE</v>
          </cell>
          <cell r="B16877">
            <v>10372098</v>
          </cell>
          <cell r="C16877">
            <v>44259</v>
          </cell>
        </row>
        <row r="16878">
          <cell r="A16878" t="str">
            <v>BANKNIFTY2130434900CE</v>
          </cell>
          <cell r="B16878">
            <v>10593282</v>
          </cell>
          <cell r="C16878">
            <v>44259</v>
          </cell>
        </row>
        <row r="16879">
          <cell r="A16879" t="str">
            <v>BANKNIFTY2130434900PE</v>
          </cell>
          <cell r="B16879">
            <v>10593538</v>
          </cell>
          <cell r="C16879">
            <v>44259</v>
          </cell>
        </row>
        <row r="16880">
          <cell r="A16880" t="str">
            <v>BANKNIFTY2130435000CE</v>
          </cell>
          <cell r="B16880">
            <v>10593794</v>
          </cell>
          <cell r="C16880">
            <v>44259</v>
          </cell>
        </row>
        <row r="16881">
          <cell r="A16881" t="str">
            <v>BANKNIFTY2130435000PE</v>
          </cell>
          <cell r="B16881">
            <v>10594050</v>
          </cell>
          <cell r="C16881">
            <v>44259</v>
          </cell>
        </row>
        <row r="16882">
          <cell r="A16882" t="str">
            <v>BANKNIFTY2130435100CE</v>
          </cell>
          <cell r="B16882">
            <v>9744386</v>
          </cell>
          <cell r="C16882">
            <v>44259</v>
          </cell>
        </row>
        <row r="16883">
          <cell r="A16883" t="str">
            <v>BANKNIFTY2130435100PE</v>
          </cell>
          <cell r="B16883">
            <v>9745154</v>
          </cell>
          <cell r="C16883">
            <v>44259</v>
          </cell>
        </row>
        <row r="16884">
          <cell r="A16884" t="str">
            <v>BANKNIFTY2130435200CE</v>
          </cell>
          <cell r="B16884">
            <v>12824322</v>
          </cell>
          <cell r="C16884">
            <v>44259</v>
          </cell>
        </row>
        <row r="16885">
          <cell r="A16885" t="str">
            <v>BANKNIFTY2130435200PE</v>
          </cell>
          <cell r="B16885">
            <v>12825858</v>
          </cell>
          <cell r="C16885">
            <v>44259</v>
          </cell>
        </row>
        <row r="16886">
          <cell r="A16886" t="str">
            <v>BANKNIFTY2130435300CE</v>
          </cell>
          <cell r="B16886">
            <v>12826114</v>
          </cell>
          <cell r="C16886">
            <v>44259</v>
          </cell>
        </row>
        <row r="16887">
          <cell r="A16887" t="str">
            <v>BANKNIFTY2130435300PE</v>
          </cell>
          <cell r="B16887">
            <v>12826370</v>
          </cell>
          <cell r="C16887">
            <v>44259</v>
          </cell>
        </row>
        <row r="16888">
          <cell r="A16888" t="str">
            <v>BANKNIFTY2130435400CE</v>
          </cell>
          <cell r="B16888">
            <v>13602562</v>
          </cell>
          <cell r="C16888">
            <v>44259</v>
          </cell>
        </row>
        <row r="16889">
          <cell r="A16889" t="str">
            <v>BANKNIFTY2130435400PE</v>
          </cell>
          <cell r="B16889">
            <v>13605634</v>
          </cell>
          <cell r="C16889">
            <v>44259</v>
          </cell>
        </row>
        <row r="16890">
          <cell r="A16890" t="str">
            <v>BANKNIFTY2130435500CE</v>
          </cell>
          <cell r="B16890">
            <v>13605890</v>
          </cell>
          <cell r="C16890">
            <v>44259</v>
          </cell>
        </row>
        <row r="16891">
          <cell r="A16891" t="str">
            <v>BANKNIFTY2130435500PE</v>
          </cell>
          <cell r="B16891">
            <v>13611778</v>
          </cell>
          <cell r="C16891">
            <v>44259</v>
          </cell>
        </row>
        <row r="16892">
          <cell r="A16892" t="str">
            <v>BANKNIFTY2130435600CE</v>
          </cell>
          <cell r="B16892">
            <v>13612034</v>
          </cell>
          <cell r="C16892">
            <v>44259</v>
          </cell>
        </row>
        <row r="16893">
          <cell r="A16893" t="str">
            <v>BANKNIFTY2130435600PE</v>
          </cell>
          <cell r="B16893">
            <v>13612290</v>
          </cell>
          <cell r="C16893">
            <v>44259</v>
          </cell>
        </row>
        <row r="16894">
          <cell r="A16894" t="str">
            <v>BANKNIFTY2130435700CE</v>
          </cell>
          <cell r="B16894">
            <v>9425666</v>
          </cell>
          <cell r="C16894">
            <v>44259</v>
          </cell>
        </row>
        <row r="16895">
          <cell r="A16895" t="str">
            <v>BANKNIFTY2130435700PE</v>
          </cell>
          <cell r="B16895">
            <v>9425922</v>
          </cell>
          <cell r="C16895">
            <v>44259</v>
          </cell>
        </row>
        <row r="16896">
          <cell r="A16896" t="str">
            <v>BANKNIFTY2130435800CE</v>
          </cell>
          <cell r="B16896">
            <v>9427202</v>
          </cell>
          <cell r="C16896">
            <v>44259</v>
          </cell>
        </row>
        <row r="16897">
          <cell r="A16897" t="str">
            <v>BANKNIFTY2130435800PE</v>
          </cell>
          <cell r="B16897">
            <v>9427458</v>
          </cell>
          <cell r="C16897">
            <v>44259</v>
          </cell>
        </row>
        <row r="16898">
          <cell r="A16898" t="str">
            <v>BANKNIFTY2130435900CE</v>
          </cell>
          <cell r="B16898">
            <v>9427714</v>
          </cell>
          <cell r="C16898">
            <v>44259</v>
          </cell>
        </row>
        <row r="16899">
          <cell r="A16899" t="str">
            <v>BANKNIFTY2130435900PE</v>
          </cell>
          <cell r="B16899">
            <v>9428482</v>
          </cell>
          <cell r="C16899">
            <v>44259</v>
          </cell>
        </row>
        <row r="16900">
          <cell r="A16900" t="str">
            <v>BANKNIFTY2130436000CE</v>
          </cell>
          <cell r="B16900">
            <v>9428738</v>
          </cell>
          <cell r="C16900">
            <v>44259</v>
          </cell>
        </row>
        <row r="16901">
          <cell r="A16901" t="str">
            <v>BANKNIFTY2130436000PE</v>
          </cell>
          <cell r="B16901">
            <v>9429506</v>
          </cell>
          <cell r="C16901">
            <v>44259</v>
          </cell>
        </row>
        <row r="16902">
          <cell r="A16902" t="str">
            <v>BANKNIFTY2130436100CE</v>
          </cell>
          <cell r="B16902">
            <v>9429762</v>
          </cell>
          <cell r="C16902">
            <v>44259</v>
          </cell>
        </row>
        <row r="16903">
          <cell r="A16903" t="str">
            <v>BANKNIFTY2130436100PE</v>
          </cell>
          <cell r="B16903">
            <v>9430018</v>
          </cell>
          <cell r="C16903">
            <v>44259</v>
          </cell>
        </row>
        <row r="16904">
          <cell r="A16904" t="str">
            <v>BANKNIFTY2130436200CE</v>
          </cell>
          <cell r="B16904">
            <v>10073602</v>
          </cell>
          <cell r="C16904">
            <v>44259</v>
          </cell>
        </row>
        <row r="16905">
          <cell r="A16905" t="str">
            <v>BANKNIFTY2130436200PE</v>
          </cell>
          <cell r="B16905">
            <v>10073858</v>
          </cell>
          <cell r="C16905">
            <v>44259</v>
          </cell>
        </row>
        <row r="16906">
          <cell r="A16906" t="str">
            <v>BANKNIFTY2130436300CE</v>
          </cell>
          <cell r="B16906">
            <v>10074114</v>
          </cell>
          <cell r="C16906">
            <v>44259</v>
          </cell>
        </row>
        <row r="16907">
          <cell r="A16907" t="str">
            <v>BANKNIFTY2130436300PE</v>
          </cell>
          <cell r="B16907">
            <v>10074370</v>
          </cell>
          <cell r="C16907">
            <v>44259</v>
          </cell>
        </row>
        <row r="16908">
          <cell r="A16908" t="str">
            <v>BANKNIFTY2130436400CE</v>
          </cell>
          <cell r="B16908">
            <v>10075138</v>
          </cell>
          <cell r="C16908">
            <v>44259</v>
          </cell>
        </row>
        <row r="16909">
          <cell r="A16909" t="str">
            <v>BANKNIFTY2130436400PE</v>
          </cell>
          <cell r="B16909">
            <v>10075394</v>
          </cell>
          <cell r="C16909">
            <v>44259</v>
          </cell>
        </row>
        <row r="16910">
          <cell r="A16910" t="str">
            <v>BANKNIFTY2130436500CE</v>
          </cell>
          <cell r="B16910">
            <v>10077186</v>
          </cell>
          <cell r="C16910">
            <v>44259</v>
          </cell>
        </row>
        <row r="16911">
          <cell r="A16911" t="str">
            <v>BANKNIFTY2130436500PE</v>
          </cell>
          <cell r="B16911">
            <v>10077442</v>
          </cell>
          <cell r="C16911">
            <v>44259</v>
          </cell>
        </row>
        <row r="16912">
          <cell r="A16912" t="str">
            <v>BANKNIFTY2130436600CE</v>
          </cell>
          <cell r="B16912">
            <v>10078210</v>
          </cell>
          <cell r="C16912">
            <v>44259</v>
          </cell>
        </row>
        <row r="16913">
          <cell r="A16913" t="str">
            <v>BANKNIFTY2130436600PE</v>
          </cell>
          <cell r="B16913">
            <v>10078466</v>
          </cell>
          <cell r="C16913">
            <v>44259</v>
          </cell>
        </row>
        <row r="16914">
          <cell r="A16914" t="str">
            <v>BANKNIFTY2130436700CE</v>
          </cell>
          <cell r="B16914">
            <v>10078722</v>
          </cell>
          <cell r="C16914">
            <v>44259</v>
          </cell>
        </row>
        <row r="16915">
          <cell r="A16915" t="str">
            <v>BANKNIFTY2130436700PE</v>
          </cell>
          <cell r="B16915">
            <v>10078978</v>
          </cell>
          <cell r="C16915">
            <v>44259</v>
          </cell>
        </row>
        <row r="16916">
          <cell r="A16916" t="str">
            <v>BANKNIFTY2130436800CE</v>
          </cell>
          <cell r="B16916">
            <v>10079234</v>
          </cell>
          <cell r="C16916">
            <v>44259</v>
          </cell>
        </row>
        <row r="16917">
          <cell r="A16917" t="str">
            <v>BANKNIFTY2130436800PE</v>
          </cell>
          <cell r="B16917">
            <v>10079490</v>
          </cell>
          <cell r="C16917">
            <v>44259</v>
          </cell>
        </row>
        <row r="16918">
          <cell r="A16918" t="str">
            <v>BANKNIFTY2130436900CE</v>
          </cell>
          <cell r="B16918">
            <v>10081794</v>
          </cell>
          <cell r="C16918">
            <v>44259</v>
          </cell>
        </row>
        <row r="16919">
          <cell r="A16919" t="str">
            <v>BANKNIFTY2130436900PE</v>
          </cell>
          <cell r="B16919">
            <v>10082050</v>
          </cell>
          <cell r="C16919">
            <v>44259</v>
          </cell>
        </row>
        <row r="16920">
          <cell r="A16920" t="str">
            <v>BANKNIFTY2130437000CE</v>
          </cell>
          <cell r="B16920">
            <v>10082818</v>
          </cell>
          <cell r="C16920">
            <v>44259</v>
          </cell>
        </row>
        <row r="16921">
          <cell r="A16921" t="str">
            <v>BANKNIFTY2130437000PE</v>
          </cell>
          <cell r="B16921">
            <v>10083330</v>
          </cell>
          <cell r="C16921">
            <v>44259</v>
          </cell>
        </row>
        <row r="16922">
          <cell r="A16922" t="str">
            <v>BANKNIFTY2130437100CE</v>
          </cell>
          <cell r="B16922">
            <v>10083842</v>
          </cell>
          <cell r="C16922">
            <v>44259</v>
          </cell>
        </row>
        <row r="16923">
          <cell r="A16923" t="str">
            <v>BANKNIFTY2130437100PE</v>
          </cell>
          <cell r="B16923">
            <v>10084098</v>
          </cell>
          <cell r="C16923">
            <v>44259</v>
          </cell>
        </row>
        <row r="16924">
          <cell r="A16924" t="str">
            <v>BANKNIFTY2130437200CE</v>
          </cell>
          <cell r="B16924">
            <v>10085634</v>
          </cell>
          <cell r="C16924">
            <v>44259</v>
          </cell>
        </row>
        <row r="16925">
          <cell r="A16925" t="str">
            <v>BANKNIFTY2130437200PE</v>
          </cell>
          <cell r="B16925">
            <v>10085890</v>
          </cell>
          <cell r="C16925">
            <v>44259</v>
          </cell>
        </row>
        <row r="16926">
          <cell r="A16926" t="str">
            <v>BANKNIFTY2130437300CE</v>
          </cell>
          <cell r="B16926">
            <v>10086146</v>
          </cell>
          <cell r="C16926">
            <v>44259</v>
          </cell>
        </row>
        <row r="16927">
          <cell r="A16927" t="str">
            <v>BANKNIFTY2130437300PE</v>
          </cell>
          <cell r="B16927">
            <v>10088194</v>
          </cell>
          <cell r="C16927">
            <v>44259</v>
          </cell>
        </row>
        <row r="16928">
          <cell r="A16928" t="str">
            <v>BANKNIFTY2130437400CE</v>
          </cell>
          <cell r="B16928">
            <v>10654722</v>
          </cell>
          <cell r="C16928">
            <v>44259</v>
          </cell>
        </row>
        <row r="16929">
          <cell r="A16929" t="str">
            <v>BANKNIFTY2130437400PE</v>
          </cell>
          <cell r="B16929">
            <v>10654978</v>
          </cell>
          <cell r="C16929">
            <v>44259</v>
          </cell>
        </row>
        <row r="16930">
          <cell r="A16930" t="str">
            <v>BANKNIFTY2130437500CE</v>
          </cell>
          <cell r="B16930">
            <v>10655234</v>
          </cell>
          <cell r="C16930">
            <v>44259</v>
          </cell>
        </row>
        <row r="16931">
          <cell r="A16931" t="str">
            <v>BANKNIFTY2130437500PE</v>
          </cell>
          <cell r="B16931">
            <v>10655490</v>
          </cell>
          <cell r="C16931">
            <v>44259</v>
          </cell>
        </row>
        <row r="16932">
          <cell r="A16932" t="str">
            <v>BANKNIFTY2130437600CE</v>
          </cell>
          <cell r="B16932">
            <v>10655746</v>
          </cell>
          <cell r="C16932">
            <v>44259</v>
          </cell>
        </row>
        <row r="16933">
          <cell r="A16933" t="str">
            <v>BANKNIFTY2130437600PE</v>
          </cell>
          <cell r="B16933">
            <v>10656002</v>
          </cell>
          <cell r="C16933">
            <v>44259</v>
          </cell>
        </row>
        <row r="16934">
          <cell r="A16934" t="str">
            <v>BANKNIFTY2130437700CE</v>
          </cell>
          <cell r="B16934">
            <v>10656258</v>
          </cell>
          <cell r="C16934">
            <v>44259</v>
          </cell>
        </row>
        <row r="16935">
          <cell r="A16935" t="str">
            <v>BANKNIFTY2130437700PE</v>
          </cell>
          <cell r="B16935">
            <v>10656514</v>
          </cell>
          <cell r="C16935">
            <v>44259</v>
          </cell>
        </row>
        <row r="16936">
          <cell r="A16936" t="str">
            <v>BANKNIFTY2130437800CE</v>
          </cell>
          <cell r="B16936">
            <v>10656770</v>
          </cell>
          <cell r="C16936">
            <v>44259</v>
          </cell>
        </row>
        <row r="16937">
          <cell r="A16937" t="str">
            <v>BANKNIFTY2130437800PE</v>
          </cell>
          <cell r="B16937">
            <v>10657026</v>
          </cell>
          <cell r="C16937">
            <v>44259</v>
          </cell>
        </row>
        <row r="16938">
          <cell r="A16938" t="str">
            <v>BANKNIFTY2130437900CE</v>
          </cell>
          <cell r="B16938">
            <v>10955010</v>
          </cell>
          <cell r="C16938">
            <v>44259</v>
          </cell>
        </row>
        <row r="16939">
          <cell r="A16939" t="str">
            <v>BANKNIFTY2130437900PE</v>
          </cell>
          <cell r="B16939">
            <v>10956546</v>
          </cell>
          <cell r="C16939">
            <v>44259</v>
          </cell>
        </row>
        <row r="16940">
          <cell r="A16940" t="str">
            <v>BANKNIFTY2130438000CE</v>
          </cell>
          <cell r="B16940">
            <v>10956802</v>
          </cell>
          <cell r="C16940">
            <v>44259</v>
          </cell>
        </row>
        <row r="16941">
          <cell r="A16941" t="str">
            <v>BANKNIFTY2130438000PE</v>
          </cell>
          <cell r="B16941">
            <v>10957058</v>
          </cell>
          <cell r="C16941">
            <v>44259</v>
          </cell>
        </row>
        <row r="16942">
          <cell r="A16942" t="str">
            <v>BANKNIFTY2130438100CE</v>
          </cell>
          <cell r="B16942">
            <v>10957826</v>
          </cell>
          <cell r="C16942">
            <v>44259</v>
          </cell>
        </row>
        <row r="16943">
          <cell r="A16943" t="str">
            <v>BANKNIFTY2130438100PE</v>
          </cell>
          <cell r="B16943">
            <v>10958338</v>
          </cell>
          <cell r="C16943">
            <v>44259</v>
          </cell>
        </row>
        <row r="16944">
          <cell r="A16944" t="str">
            <v>BANKNIFTY2130438200CE</v>
          </cell>
          <cell r="B16944">
            <v>10958594</v>
          </cell>
          <cell r="C16944">
            <v>44259</v>
          </cell>
        </row>
        <row r="16945">
          <cell r="A16945" t="str">
            <v>BANKNIFTY2130438200PE</v>
          </cell>
          <cell r="B16945">
            <v>10960898</v>
          </cell>
          <cell r="C16945">
            <v>44259</v>
          </cell>
        </row>
        <row r="16946">
          <cell r="A16946" t="str">
            <v>BANKNIFTY2130438300CE</v>
          </cell>
          <cell r="B16946">
            <v>10961154</v>
          </cell>
          <cell r="C16946">
            <v>44259</v>
          </cell>
        </row>
        <row r="16947">
          <cell r="A16947" t="str">
            <v>BANKNIFTY2130438300PE</v>
          </cell>
          <cell r="B16947">
            <v>10962690</v>
          </cell>
          <cell r="C16947">
            <v>44259</v>
          </cell>
        </row>
        <row r="16948">
          <cell r="A16948" t="str">
            <v>BANKNIFTY2130438400CE</v>
          </cell>
          <cell r="B16948">
            <v>9518082</v>
          </cell>
          <cell r="C16948">
            <v>44259</v>
          </cell>
        </row>
        <row r="16949">
          <cell r="A16949" t="str">
            <v>BANKNIFTY2130438400PE</v>
          </cell>
          <cell r="B16949">
            <v>9528578</v>
          </cell>
          <cell r="C16949">
            <v>44259</v>
          </cell>
        </row>
        <row r="16950">
          <cell r="A16950" t="str">
            <v>BANKNIFTY2130438500CE</v>
          </cell>
          <cell r="B16950">
            <v>9528834</v>
          </cell>
          <cell r="C16950">
            <v>44259</v>
          </cell>
        </row>
        <row r="16951">
          <cell r="A16951" t="str">
            <v>BANKNIFTY2130438500PE</v>
          </cell>
          <cell r="B16951">
            <v>9534978</v>
          </cell>
          <cell r="C16951">
            <v>44259</v>
          </cell>
        </row>
        <row r="16952">
          <cell r="A16952" t="str">
            <v>BANKNIFTY2130438600CE</v>
          </cell>
          <cell r="B16952">
            <v>9535234</v>
          </cell>
          <cell r="C16952">
            <v>44259</v>
          </cell>
        </row>
        <row r="16953">
          <cell r="A16953" t="str">
            <v>BANKNIFTY2130438600PE</v>
          </cell>
          <cell r="B16953">
            <v>9633282</v>
          </cell>
          <cell r="C16953">
            <v>44259</v>
          </cell>
        </row>
        <row r="16954">
          <cell r="A16954" t="str">
            <v>BANKNIFTY2130438700CE</v>
          </cell>
          <cell r="B16954">
            <v>9633538</v>
          </cell>
          <cell r="C16954">
            <v>44259</v>
          </cell>
        </row>
        <row r="16955">
          <cell r="A16955" t="str">
            <v>BANKNIFTY2130438700PE</v>
          </cell>
          <cell r="B16955">
            <v>9701634</v>
          </cell>
          <cell r="C16955">
            <v>44259</v>
          </cell>
        </row>
        <row r="16956">
          <cell r="A16956" t="str">
            <v>BANKNIFTY2130438800CE</v>
          </cell>
          <cell r="B16956">
            <v>10118914</v>
          </cell>
          <cell r="C16956">
            <v>44259</v>
          </cell>
        </row>
        <row r="16957">
          <cell r="A16957" t="str">
            <v>BANKNIFTY2130438800PE</v>
          </cell>
          <cell r="B16957">
            <v>10119170</v>
          </cell>
          <cell r="C16957">
            <v>44259</v>
          </cell>
        </row>
        <row r="16958">
          <cell r="A16958" t="str">
            <v>BANKNIFTY2130438900CE</v>
          </cell>
          <cell r="B16958">
            <v>10119426</v>
          </cell>
          <cell r="C16958">
            <v>44259</v>
          </cell>
        </row>
        <row r="16959">
          <cell r="A16959" t="str">
            <v>BANKNIFTY2130438900PE</v>
          </cell>
          <cell r="B16959">
            <v>10119682</v>
          </cell>
          <cell r="C16959">
            <v>44259</v>
          </cell>
        </row>
        <row r="16960">
          <cell r="A16960" t="str">
            <v>BANKNIFTY2130439000CE</v>
          </cell>
          <cell r="B16960">
            <v>10120194</v>
          </cell>
          <cell r="C16960">
            <v>44259</v>
          </cell>
        </row>
        <row r="16961">
          <cell r="A16961" t="str">
            <v>BANKNIFTY2130439000PE</v>
          </cell>
          <cell r="B16961">
            <v>10121986</v>
          </cell>
          <cell r="C16961">
            <v>44259</v>
          </cell>
        </row>
        <row r="16962">
          <cell r="A16962" t="str">
            <v>BANKNIFTY2130439100CE</v>
          </cell>
          <cell r="B16962">
            <v>12253186</v>
          </cell>
          <cell r="C16962">
            <v>44259</v>
          </cell>
        </row>
        <row r="16963">
          <cell r="A16963" t="str">
            <v>BANKNIFTY2130439100PE</v>
          </cell>
          <cell r="B16963">
            <v>12253698</v>
          </cell>
          <cell r="C16963">
            <v>44259</v>
          </cell>
        </row>
        <row r="16964">
          <cell r="A16964" t="str">
            <v>BANKNIFTY2130439200CE</v>
          </cell>
          <cell r="B16964">
            <v>11446786</v>
          </cell>
          <cell r="C16964">
            <v>44259</v>
          </cell>
        </row>
        <row r="16965">
          <cell r="A16965" t="str">
            <v>BANKNIFTY2130439200PE</v>
          </cell>
          <cell r="B16965">
            <v>11447554</v>
          </cell>
          <cell r="C16965">
            <v>44259</v>
          </cell>
        </row>
        <row r="16966">
          <cell r="A16966" t="str">
            <v>BANKNIFTY2130439300CE</v>
          </cell>
          <cell r="B16966">
            <v>11447810</v>
          </cell>
          <cell r="C16966">
            <v>44259</v>
          </cell>
        </row>
        <row r="16967">
          <cell r="A16967" t="str">
            <v>BANKNIFTY2130439300PE</v>
          </cell>
          <cell r="B16967">
            <v>11448066</v>
          </cell>
          <cell r="C16967">
            <v>44259</v>
          </cell>
        </row>
        <row r="16968">
          <cell r="A16968" t="str">
            <v>BANKNIFTY2130439400CE</v>
          </cell>
          <cell r="B16968">
            <v>11448322</v>
          </cell>
          <cell r="C16968">
            <v>44259</v>
          </cell>
        </row>
        <row r="16969">
          <cell r="A16969" t="str">
            <v>BANKNIFTY2130439400PE</v>
          </cell>
          <cell r="B16969">
            <v>11448578</v>
          </cell>
          <cell r="C16969">
            <v>44259</v>
          </cell>
        </row>
        <row r="16970">
          <cell r="A16970" t="str">
            <v>BANKNIFTY2130439500CE</v>
          </cell>
          <cell r="B16970">
            <v>11448834</v>
          </cell>
          <cell r="C16970">
            <v>44259</v>
          </cell>
        </row>
        <row r="16971">
          <cell r="A16971" t="str">
            <v>BANKNIFTY2130439500PE</v>
          </cell>
          <cell r="B16971">
            <v>11449090</v>
          </cell>
          <cell r="C16971">
            <v>44259</v>
          </cell>
        </row>
        <row r="16972">
          <cell r="A16972" t="str">
            <v>BANKNIFTY2130439600CE</v>
          </cell>
          <cell r="B16972">
            <v>11449346</v>
          </cell>
          <cell r="C16972">
            <v>44259</v>
          </cell>
        </row>
        <row r="16973">
          <cell r="A16973" t="str">
            <v>BANKNIFTY2130439600PE</v>
          </cell>
          <cell r="B16973">
            <v>11449602</v>
          </cell>
          <cell r="C16973">
            <v>44259</v>
          </cell>
        </row>
        <row r="16974">
          <cell r="A16974" t="str">
            <v>BANKNIFTY2130439700CE</v>
          </cell>
          <cell r="B16974">
            <v>11449858</v>
          </cell>
          <cell r="C16974">
            <v>44259</v>
          </cell>
        </row>
        <row r="16975">
          <cell r="A16975" t="str">
            <v>BANKNIFTY2130439700PE</v>
          </cell>
          <cell r="B16975">
            <v>11450114</v>
          </cell>
          <cell r="C16975">
            <v>44259</v>
          </cell>
        </row>
        <row r="16976">
          <cell r="A16976" t="str">
            <v>BANKNIFTY2130439800CE</v>
          </cell>
          <cell r="B16976">
            <v>11450370</v>
          </cell>
          <cell r="C16976">
            <v>44259</v>
          </cell>
        </row>
        <row r="16977">
          <cell r="A16977" t="str">
            <v>BANKNIFTY2130439800PE</v>
          </cell>
          <cell r="B16977">
            <v>11450882</v>
          </cell>
          <cell r="C16977">
            <v>44259</v>
          </cell>
        </row>
        <row r="16978">
          <cell r="A16978" t="str">
            <v>BANKNIFTY2130439900CE</v>
          </cell>
          <cell r="B16978">
            <v>11451650</v>
          </cell>
          <cell r="C16978">
            <v>44259</v>
          </cell>
        </row>
        <row r="16979">
          <cell r="A16979" t="str">
            <v>BANKNIFTY2130439900PE</v>
          </cell>
          <cell r="B16979">
            <v>11452162</v>
          </cell>
          <cell r="C16979">
            <v>44259</v>
          </cell>
        </row>
        <row r="16980">
          <cell r="A16980" t="str">
            <v>BANKNIFTY2130440000CE</v>
          </cell>
          <cell r="B16980">
            <v>11452418</v>
          </cell>
          <cell r="C16980">
            <v>44259</v>
          </cell>
        </row>
        <row r="16981">
          <cell r="A16981" t="str">
            <v>BANKNIFTY2130440000PE</v>
          </cell>
          <cell r="B16981">
            <v>11452930</v>
          </cell>
          <cell r="C16981">
            <v>44259</v>
          </cell>
        </row>
        <row r="16982">
          <cell r="A16982" t="str">
            <v>BANKNIFTY2130440100CE</v>
          </cell>
          <cell r="B16982">
            <v>11454978</v>
          </cell>
          <cell r="C16982">
            <v>44259</v>
          </cell>
        </row>
        <row r="16983">
          <cell r="A16983" t="str">
            <v>BANKNIFTY2130440100PE</v>
          </cell>
          <cell r="B16983">
            <v>11455234</v>
          </cell>
          <cell r="C16983">
            <v>44259</v>
          </cell>
        </row>
        <row r="16984">
          <cell r="A16984" t="str">
            <v>BANKNIFTY2130440200CE</v>
          </cell>
          <cell r="B16984">
            <v>11456514</v>
          </cell>
          <cell r="C16984">
            <v>44259</v>
          </cell>
        </row>
        <row r="16985">
          <cell r="A16985" t="str">
            <v>BANKNIFTY2130440200PE</v>
          </cell>
          <cell r="B16985">
            <v>11456770</v>
          </cell>
          <cell r="C16985">
            <v>44259</v>
          </cell>
        </row>
        <row r="16986">
          <cell r="A16986" t="str">
            <v>BANKNIFTY2130440300CE</v>
          </cell>
          <cell r="B16986">
            <v>11457538</v>
          </cell>
          <cell r="C16986">
            <v>44259</v>
          </cell>
        </row>
        <row r="16987">
          <cell r="A16987" t="str">
            <v>BANKNIFTY2130440300PE</v>
          </cell>
          <cell r="B16987">
            <v>11457794</v>
          </cell>
          <cell r="C16987">
            <v>44259</v>
          </cell>
        </row>
        <row r="16988">
          <cell r="A16988" t="str">
            <v>BANKNIFTY2131027300CE</v>
          </cell>
          <cell r="B16988">
            <v>15898114</v>
          </cell>
          <cell r="C16988">
            <v>44265</v>
          </cell>
        </row>
        <row r="16989">
          <cell r="A16989" t="str">
            <v>BANKNIFTY2131027300PE</v>
          </cell>
          <cell r="B16989">
            <v>15898370</v>
          </cell>
          <cell r="C16989">
            <v>44265</v>
          </cell>
        </row>
        <row r="16990">
          <cell r="A16990" t="str">
            <v>BANKNIFTY2131027400CE</v>
          </cell>
          <cell r="B16990">
            <v>15898626</v>
          </cell>
          <cell r="C16990">
            <v>44265</v>
          </cell>
        </row>
        <row r="16991">
          <cell r="A16991" t="str">
            <v>BANKNIFTY2131027400PE</v>
          </cell>
          <cell r="B16991">
            <v>15898882</v>
          </cell>
          <cell r="C16991">
            <v>44265</v>
          </cell>
        </row>
        <row r="16992">
          <cell r="A16992" t="str">
            <v>BANKNIFTY2131027500CE</v>
          </cell>
          <cell r="B16992">
            <v>15899138</v>
          </cell>
          <cell r="C16992">
            <v>44265</v>
          </cell>
        </row>
        <row r="16993">
          <cell r="A16993" t="str">
            <v>BANKNIFTY2131027500PE</v>
          </cell>
          <cell r="B16993">
            <v>15899394</v>
          </cell>
          <cell r="C16993">
            <v>44265</v>
          </cell>
        </row>
        <row r="16994">
          <cell r="A16994" t="str">
            <v>BANKNIFTY2131027600CE</v>
          </cell>
          <cell r="B16994">
            <v>15899650</v>
          </cell>
          <cell r="C16994">
            <v>44265</v>
          </cell>
        </row>
        <row r="16995">
          <cell r="A16995" t="str">
            <v>BANKNIFTY2131027600PE</v>
          </cell>
          <cell r="B16995">
            <v>15899906</v>
          </cell>
          <cell r="C16995">
            <v>44265</v>
          </cell>
        </row>
        <row r="16996">
          <cell r="A16996" t="str">
            <v>BANKNIFTY2131027700CE</v>
          </cell>
          <cell r="B16996">
            <v>15900162</v>
          </cell>
          <cell r="C16996">
            <v>44265</v>
          </cell>
        </row>
        <row r="16997">
          <cell r="A16997" t="str">
            <v>BANKNIFTY2131027700PE</v>
          </cell>
          <cell r="B16997">
            <v>15900418</v>
          </cell>
          <cell r="C16997">
            <v>44265</v>
          </cell>
        </row>
        <row r="16998">
          <cell r="A16998" t="str">
            <v>BANKNIFTY2131027800CE</v>
          </cell>
          <cell r="B16998">
            <v>15900674</v>
          </cell>
          <cell r="C16998">
            <v>44265</v>
          </cell>
        </row>
        <row r="16999">
          <cell r="A16999" t="str">
            <v>BANKNIFTY2131027800PE</v>
          </cell>
          <cell r="B16999">
            <v>15911682</v>
          </cell>
          <cell r="C16999">
            <v>44265</v>
          </cell>
        </row>
        <row r="17000">
          <cell r="A17000" t="str">
            <v>BANKNIFTY2131027900CE</v>
          </cell>
          <cell r="B17000">
            <v>15911938</v>
          </cell>
          <cell r="C17000">
            <v>44265</v>
          </cell>
        </row>
        <row r="17001">
          <cell r="A17001" t="str">
            <v>BANKNIFTY2131027900PE</v>
          </cell>
          <cell r="B17001">
            <v>15912194</v>
          </cell>
          <cell r="C17001">
            <v>44265</v>
          </cell>
        </row>
        <row r="17002">
          <cell r="A17002" t="str">
            <v>BANKNIFTY2131028000CE</v>
          </cell>
          <cell r="B17002">
            <v>15912450</v>
          </cell>
          <cell r="C17002">
            <v>44265</v>
          </cell>
        </row>
        <row r="17003">
          <cell r="A17003" t="str">
            <v>BANKNIFTY2131028000PE</v>
          </cell>
          <cell r="B17003">
            <v>15912706</v>
          </cell>
          <cell r="C17003">
            <v>44265</v>
          </cell>
        </row>
        <row r="17004">
          <cell r="A17004" t="str">
            <v>BANKNIFTY2131028100CE</v>
          </cell>
          <cell r="B17004">
            <v>15912962</v>
          </cell>
          <cell r="C17004">
            <v>44265</v>
          </cell>
        </row>
        <row r="17005">
          <cell r="A17005" t="str">
            <v>BANKNIFTY2131028100PE</v>
          </cell>
          <cell r="B17005">
            <v>15913218</v>
          </cell>
          <cell r="C17005">
            <v>44265</v>
          </cell>
        </row>
        <row r="17006">
          <cell r="A17006" t="str">
            <v>BANKNIFTY2131028200CE</v>
          </cell>
          <cell r="B17006">
            <v>8962050</v>
          </cell>
          <cell r="C17006">
            <v>44265</v>
          </cell>
        </row>
        <row r="17007">
          <cell r="A17007" t="str">
            <v>BANKNIFTY2131028200PE</v>
          </cell>
          <cell r="B17007">
            <v>8962818</v>
          </cell>
          <cell r="C17007">
            <v>44265</v>
          </cell>
        </row>
        <row r="17008">
          <cell r="A17008" t="str">
            <v>BANKNIFTY2131028300CE</v>
          </cell>
          <cell r="B17008">
            <v>8965890</v>
          </cell>
          <cell r="C17008">
            <v>44265</v>
          </cell>
        </row>
        <row r="17009">
          <cell r="A17009" t="str">
            <v>BANKNIFTY2131028300PE</v>
          </cell>
          <cell r="B17009">
            <v>8972802</v>
          </cell>
          <cell r="C17009">
            <v>44265</v>
          </cell>
        </row>
        <row r="17010">
          <cell r="A17010" t="str">
            <v>BANKNIFTY2131028400CE</v>
          </cell>
          <cell r="B17010">
            <v>8973058</v>
          </cell>
          <cell r="C17010">
            <v>44265</v>
          </cell>
        </row>
        <row r="17011">
          <cell r="A17011" t="str">
            <v>BANKNIFTY2131028400PE</v>
          </cell>
          <cell r="B17011">
            <v>8973826</v>
          </cell>
          <cell r="C17011">
            <v>44265</v>
          </cell>
        </row>
        <row r="17012">
          <cell r="A17012" t="str">
            <v>BANKNIFTY2131028500CE</v>
          </cell>
          <cell r="B17012">
            <v>8974082</v>
          </cell>
          <cell r="C17012">
            <v>44265</v>
          </cell>
        </row>
        <row r="17013">
          <cell r="A17013" t="str">
            <v>BANKNIFTY2131028500PE</v>
          </cell>
          <cell r="B17013">
            <v>8976386</v>
          </cell>
          <cell r="C17013">
            <v>44265</v>
          </cell>
        </row>
        <row r="17014">
          <cell r="A17014" t="str">
            <v>BANKNIFTY2131028600CE</v>
          </cell>
          <cell r="B17014">
            <v>8976642</v>
          </cell>
          <cell r="C17014">
            <v>44265</v>
          </cell>
        </row>
        <row r="17015">
          <cell r="A17015" t="str">
            <v>BANKNIFTY2131028600PE</v>
          </cell>
          <cell r="B17015">
            <v>8989442</v>
          </cell>
          <cell r="C17015">
            <v>44265</v>
          </cell>
        </row>
        <row r="17016">
          <cell r="A17016" t="str">
            <v>BANKNIFTY2131028700CE</v>
          </cell>
          <cell r="B17016">
            <v>8989698</v>
          </cell>
          <cell r="C17016">
            <v>44265</v>
          </cell>
        </row>
        <row r="17017">
          <cell r="A17017" t="str">
            <v>BANKNIFTY2131028700PE</v>
          </cell>
          <cell r="B17017">
            <v>9112578</v>
          </cell>
          <cell r="C17017">
            <v>44265</v>
          </cell>
        </row>
        <row r="17018">
          <cell r="A17018" t="str">
            <v>BANKNIFTY2131028800CE</v>
          </cell>
          <cell r="B17018">
            <v>9827842</v>
          </cell>
          <cell r="C17018">
            <v>44265</v>
          </cell>
        </row>
        <row r="17019">
          <cell r="A17019" t="str">
            <v>BANKNIFTY2131028800PE</v>
          </cell>
          <cell r="B17019">
            <v>9828098</v>
          </cell>
          <cell r="C17019">
            <v>44265</v>
          </cell>
        </row>
        <row r="17020">
          <cell r="A17020" t="str">
            <v>BANKNIFTY2131028900CE</v>
          </cell>
          <cell r="B17020">
            <v>9828354</v>
          </cell>
          <cell r="C17020">
            <v>44265</v>
          </cell>
        </row>
        <row r="17021">
          <cell r="A17021" t="str">
            <v>BANKNIFTY2131028900PE</v>
          </cell>
          <cell r="B17021">
            <v>9829122</v>
          </cell>
          <cell r="C17021">
            <v>44265</v>
          </cell>
        </row>
        <row r="17022">
          <cell r="A17022" t="str">
            <v>BANKNIFTY2131029000CE</v>
          </cell>
          <cell r="B17022">
            <v>10595842</v>
          </cell>
          <cell r="C17022">
            <v>44265</v>
          </cell>
        </row>
        <row r="17023">
          <cell r="A17023" t="str">
            <v>BANKNIFTY2131029000PE</v>
          </cell>
          <cell r="B17023">
            <v>10596098</v>
          </cell>
          <cell r="C17023">
            <v>44265</v>
          </cell>
        </row>
        <row r="17024">
          <cell r="A17024" t="str">
            <v>BANKNIFTY2131029100CE</v>
          </cell>
          <cell r="B17024">
            <v>10596354</v>
          </cell>
          <cell r="C17024">
            <v>44265</v>
          </cell>
        </row>
        <row r="17025">
          <cell r="A17025" t="str">
            <v>BANKNIFTY2131029100PE</v>
          </cell>
          <cell r="B17025">
            <v>10596610</v>
          </cell>
          <cell r="C17025">
            <v>44265</v>
          </cell>
        </row>
        <row r="17026">
          <cell r="A17026" t="str">
            <v>BANKNIFTY2131029200CE</v>
          </cell>
          <cell r="B17026">
            <v>10596866</v>
          </cell>
          <cell r="C17026">
            <v>44265</v>
          </cell>
        </row>
        <row r="17027">
          <cell r="A17027" t="str">
            <v>BANKNIFTY2131029200PE</v>
          </cell>
          <cell r="B17027">
            <v>10597890</v>
          </cell>
          <cell r="C17027">
            <v>44265</v>
          </cell>
        </row>
        <row r="17028">
          <cell r="A17028" t="str">
            <v>BANKNIFTY2131029300CE</v>
          </cell>
          <cell r="B17028">
            <v>10599426</v>
          </cell>
          <cell r="C17028">
            <v>44265</v>
          </cell>
        </row>
        <row r="17029">
          <cell r="A17029" t="str">
            <v>BANKNIFTY2131029300PE</v>
          </cell>
          <cell r="B17029">
            <v>10599682</v>
          </cell>
          <cell r="C17029">
            <v>44265</v>
          </cell>
        </row>
        <row r="17030">
          <cell r="A17030" t="str">
            <v>BANKNIFTY2131029400CE</v>
          </cell>
          <cell r="B17030">
            <v>10600450</v>
          </cell>
          <cell r="C17030">
            <v>44265</v>
          </cell>
        </row>
        <row r="17031">
          <cell r="A17031" t="str">
            <v>BANKNIFTY2131029400PE</v>
          </cell>
          <cell r="B17031">
            <v>10600706</v>
          </cell>
          <cell r="C17031">
            <v>44265</v>
          </cell>
        </row>
        <row r="17032">
          <cell r="A17032" t="str">
            <v>BANKNIFTY2131029500CE</v>
          </cell>
          <cell r="B17032">
            <v>10605570</v>
          </cell>
          <cell r="C17032">
            <v>44265</v>
          </cell>
        </row>
        <row r="17033">
          <cell r="A17033" t="str">
            <v>BANKNIFTY2131029500PE</v>
          </cell>
          <cell r="B17033">
            <v>10605826</v>
          </cell>
          <cell r="C17033">
            <v>44265</v>
          </cell>
        </row>
        <row r="17034">
          <cell r="A17034" t="str">
            <v>BANKNIFTY2131029600CE</v>
          </cell>
          <cell r="B17034">
            <v>10607362</v>
          </cell>
          <cell r="C17034">
            <v>44265</v>
          </cell>
        </row>
        <row r="17035">
          <cell r="A17035" t="str">
            <v>BANKNIFTY2131029600PE</v>
          </cell>
          <cell r="B17035">
            <v>10607618</v>
          </cell>
          <cell r="C17035">
            <v>44265</v>
          </cell>
        </row>
        <row r="17036">
          <cell r="A17036" t="str">
            <v>BANKNIFTY2131029700CE</v>
          </cell>
          <cell r="B17036">
            <v>10607874</v>
          </cell>
          <cell r="C17036">
            <v>44265</v>
          </cell>
        </row>
        <row r="17037">
          <cell r="A17037" t="str">
            <v>BANKNIFTY2131029700PE</v>
          </cell>
          <cell r="B17037">
            <v>10608642</v>
          </cell>
          <cell r="C17037">
            <v>44265</v>
          </cell>
        </row>
        <row r="17038">
          <cell r="A17038" t="str">
            <v>BANKNIFTY2131029800CE</v>
          </cell>
          <cell r="B17038">
            <v>10608898</v>
          </cell>
          <cell r="C17038">
            <v>44265</v>
          </cell>
        </row>
        <row r="17039">
          <cell r="A17039" t="str">
            <v>BANKNIFTY2131029800PE</v>
          </cell>
          <cell r="B17039">
            <v>10609666</v>
          </cell>
          <cell r="C17039">
            <v>44265</v>
          </cell>
        </row>
        <row r="17040">
          <cell r="A17040" t="str">
            <v>BANKNIFTY2131029900CE</v>
          </cell>
          <cell r="B17040">
            <v>10609922</v>
          </cell>
          <cell r="C17040">
            <v>44265</v>
          </cell>
        </row>
        <row r="17041">
          <cell r="A17041" t="str">
            <v>BANKNIFTY2131029900PE</v>
          </cell>
          <cell r="B17041">
            <v>10610178</v>
          </cell>
          <cell r="C17041">
            <v>44265</v>
          </cell>
        </row>
        <row r="17042">
          <cell r="A17042" t="str">
            <v>BANKNIFTY2131030000CE</v>
          </cell>
          <cell r="B17042">
            <v>10610946</v>
          </cell>
          <cell r="C17042">
            <v>44265</v>
          </cell>
        </row>
        <row r="17043">
          <cell r="A17043" t="str">
            <v>BANKNIFTY2131030000PE</v>
          </cell>
          <cell r="B17043">
            <v>10611202</v>
          </cell>
          <cell r="C17043">
            <v>44265</v>
          </cell>
        </row>
        <row r="17044">
          <cell r="A17044" t="str">
            <v>BANKNIFTY2131030100CE</v>
          </cell>
          <cell r="B17044">
            <v>10611458</v>
          </cell>
          <cell r="C17044">
            <v>44265</v>
          </cell>
        </row>
        <row r="17045">
          <cell r="A17045" t="str">
            <v>BANKNIFTY2131030100PE</v>
          </cell>
          <cell r="B17045">
            <v>10611714</v>
          </cell>
          <cell r="C17045">
            <v>44265</v>
          </cell>
        </row>
        <row r="17046">
          <cell r="A17046" t="str">
            <v>BANKNIFTY2131030200CE</v>
          </cell>
          <cell r="B17046">
            <v>10611970</v>
          </cell>
          <cell r="C17046">
            <v>44265</v>
          </cell>
        </row>
        <row r="17047">
          <cell r="A17047" t="str">
            <v>BANKNIFTY2131030200PE</v>
          </cell>
          <cell r="B17047">
            <v>10612226</v>
          </cell>
          <cell r="C17047">
            <v>44265</v>
          </cell>
        </row>
        <row r="17048">
          <cell r="A17048" t="str">
            <v>BANKNIFTY2131030300CE</v>
          </cell>
          <cell r="B17048">
            <v>10612482</v>
          </cell>
          <cell r="C17048">
            <v>44265</v>
          </cell>
        </row>
        <row r="17049">
          <cell r="A17049" t="str">
            <v>BANKNIFTY2131030300PE</v>
          </cell>
          <cell r="B17049">
            <v>10613250</v>
          </cell>
          <cell r="C17049">
            <v>44265</v>
          </cell>
        </row>
        <row r="17050">
          <cell r="A17050" t="str">
            <v>BANKNIFTY2131030400CE</v>
          </cell>
          <cell r="B17050">
            <v>10613506</v>
          </cell>
          <cell r="C17050">
            <v>44265</v>
          </cell>
        </row>
        <row r="17051">
          <cell r="A17051" t="str">
            <v>BANKNIFTY2131030400PE</v>
          </cell>
          <cell r="B17051">
            <v>10613762</v>
          </cell>
          <cell r="C17051">
            <v>44265</v>
          </cell>
        </row>
        <row r="17052">
          <cell r="A17052" t="str">
            <v>BANKNIFTY2131030500CE</v>
          </cell>
          <cell r="B17052">
            <v>10614018</v>
          </cell>
          <cell r="C17052">
            <v>44265</v>
          </cell>
        </row>
        <row r="17053">
          <cell r="A17053" t="str">
            <v>BANKNIFTY2131030500PE</v>
          </cell>
          <cell r="B17053">
            <v>10614274</v>
          </cell>
          <cell r="C17053">
            <v>44265</v>
          </cell>
        </row>
        <row r="17054">
          <cell r="A17054" t="str">
            <v>BANKNIFTY2131030600CE</v>
          </cell>
          <cell r="B17054">
            <v>10614530</v>
          </cell>
          <cell r="C17054">
            <v>44265</v>
          </cell>
        </row>
        <row r="17055">
          <cell r="A17055" t="str">
            <v>BANKNIFTY2131030600PE</v>
          </cell>
          <cell r="B17055">
            <v>10614786</v>
          </cell>
          <cell r="C17055">
            <v>44265</v>
          </cell>
        </row>
        <row r="17056">
          <cell r="A17056" t="str">
            <v>BANKNIFTY2131030700CE</v>
          </cell>
          <cell r="B17056">
            <v>10615042</v>
          </cell>
          <cell r="C17056">
            <v>44265</v>
          </cell>
        </row>
        <row r="17057">
          <cell r="A17057" t="str">
            <v>BANKNIFTY2131030700PE</v>
          </cell>
          <cell r="B17057">
            <v>10615298</v>
          </cell>
          <cell r="C17057">
            <v>44265</v>
          </cell>
        </row>
        <row r="17058">
          <cell r="A17058" t="str">
            <v>BANKNIFTY2131030800CE</v>
          </cell>
          <cell r="B17058">
            <v>10615554</v>
          </cell>
          <cell r="C17058">
            <v>44265</v>
          </cell>
        </row>
        <row r="17059">
          <cell r="A17059" t="str">
            <v>BANKNIFTY2131030800PE</v>
          </cell>
          <cell r="B17059">
            <v>10615810</v>
          </cell>
          <cell r="C17059">
            <v>44265</v>
          </cell>
        </row>
        <row r="17060">
          <cell r="A17060" t="str">
            <v>BANKNIFTY2131030900CE</v>
          </cell>
          <cell r="B17060">
            <v>10618882</v>
          </cell>
          <cell r="C17060">
            <v>44265</v>
          </cell>
        </row>
        <row r="17061">
          <cell r="A17061" t="str">
            <v>BANKNIFTY2131030900PE</v>
          </cell>
          <cell r="B17061">
            <v>10619138</v>
          </cell>
          <cell r="C17061">
            <v>44265</v>
          </cell>
        </row>
        <row r="17062">
          <cell r="A17062" t="str">
            <v>BANKNIFTY2131031000CE</v>
          </cell>
          <cell r="B17062">
            <v>10619394</v>
          </cell>
          <cell r="C17062">
            <v>44265</v>
          </cell>
        </row>
        <row r="17063">
          <cell r="A17063" t="str">
            <v>BANKNIFTY2131031000PE</v>
          </cell>
          <cell r="B17063">
            <v>10619650</v>
          </cell>
          <cell r="C17063">
            <v>44265</v>
          </cell>
        </row>
        <row r="17064">
          <cell r="A17064" t="str">
            <v>BANKNIFTY2131031100CE</v>
          </cell>
          <cell r="B17064">
            <v>10622210</v>
          </cell>
          <cell r="C17064">
            <v>44265</v>
          </cell>
        </row>
        <row r="17065">
          <cell r="A17065" t="str">
            <v>BANKNIFTY2131031100PE</v>
          </cell>
          <cell r="B17065">
            <v>10622466</v>
          </cell>
          <cell r="C17065">
            <v>44265</v>
          </cell>
        </row>
        <row r="17066">
          <cell r="A17066" t="str">
            <v>BANKNIFTY2131031200CE</v>
          </cell>
          <cell r="B17066">
            <v>10623490</v>
          </cell>
          <cell r="C17066">
            <v>44265</v>
          </cell>
        </row>
        <row r="17067">
          <cell r="A17067" t="str">
            <v>BANKNIFTY2131031200PE</v>
          </cell>
          <cell r="B17067">
            <v>10623746</v>
          </cell>
          <cell r="C17067">
            <v>44265</v>
          </cell>
        </row>
        <row r="17068">
          <cell r="A17068" t="str">
            <v>BANKNIFTY2131031300CE</v>
          </cell>
          <cell r="B17068">
            <v>10624002</v>
          </cell>
          <cell r="C17068">
            <v>44265</v>
          </cell>
        </row>
        <row r="17069">
          <cell r="A17069" t="str">
            <v>BANKNIFTY2131031300PE</v>
          </cell>
          <cell r="B17069">
            <v>10624258</v>
          </cell>
          <cell r="C17069">
            <v>44265</v>
          </cell>
        </row>
        <row r="17070">
          <cell r="A17070" t="str">
            <v>BANKNIFTY2131031400CE</v>
          </cell>
          <cell r="B17070">
            <v>10627330</v>
          </cell>
          <cell r="C17070">
            <v>44265</v>
          </cell>
        </row>
        <row r="17071">
          <cell r="A17071" t="str">
            <v>BANKNIFTY2131031400PE</v>
          </cell>
          <cell r="B17071">
            <v>10627586</v>
          </cell>
          <cell r="C17071">
            <v>44265</v>
          </cell>
        </row>
        <row r="17072">
          <cell r="A17072" t="str">
            <v>BANKNIFTY2131031500CE</v>
          </cell>
          <cell r="B17072">
            <v>10628866</v>
          </cell>
          <cell r="C17072">
            <v>44265</v>
          </cell>
        </row>
        <row r="17073">
          <cell r="A17073" t="str">
            <v>BANKNIFTY2131031500PE</v>
          </cell>
          <cell r="B17073">
            <v>10629122</v>
          </cell>
          <cell r="C17073">
            <v>44265</v>
          </cell>
        </row>
        <row r="17074">
          <cell r="A17074" t="str">
            <v>BANKNIFTY2131031600CE</v>
          </cell>
          <cell r="B17074">
            <v>10629378</v>
          </cell>
          <cell r="C17074">
            <v>44265</v>
          </cell>
        </row>
        <row r="17075">
          <cell r="A17075" t="str">
            <v>BANKNIFTY2131031600PE</v>
          </cell>
          <cell r="B17075">
            <v>10629634</v>
          </cell>
          <cell r="C17075">
            <v>44265</v>
          </cell>
        </row>
        <row r="17076">
          <cell r="A17076" t="str">
            <v>BANKNIFTY2131031700CE</v>
          </cell>
          <cell r="B17076">
            <v>10629890</v>
          </cell>
          <cell r="C17076">
            <v>44265</v>
          </cell>
        </row>
        <row r="17077">
          <cell r="A17077" t="str">
            <v>BANKNIFTY2131031700PE</v>
          </cell>
          <cell r="B17077">
            <v>10630146</v>
          </cell>
          <cell r="C17077">
            <v>44265</v>
          </cell>
        </row>
        <row r="17078">
          <cell r="A17078" t="str">
            <v>BANKNIFTY2131031800CE</v>
          </cell>
          <cell r="B17078">
            <v>10630402</v>
          </cell>
          <cell r="C17078">
            <v>44265</v>
          </cell>
        </row>
        <row r="17079">
          <cell r="A17079" t="str">
            <v>BANKNIFTY2131031800PE</v>
          </cell>
          <cell r="B17079">
            <v>10630658</v>
          </cell>
          <cell r="C17079">
            <v>44265</v>
          </cell>
        </row>
        <row r="17080">
          <cell r="A17080" t="str">
            <v>BANKNIFTY2131031900CE</v>
          </cell>
          <cell r="B17080">
            <v>10630914</v>
          </cell>
          <cell r="C17080">
            <v>44265</v>
          </cell>
        </row>
        <row r="17081">
          <cell r="A17081" t="str">
            <v>BANKNIFTY2131031900PE</v>
          </cell>
          <cell r="B17081">
            <v>10631170</v>
          </cell>
          <cell r="C17081">
            <v>44265</v>
          </cell>
        </row>
        <row r="17082">
          <cell r="A17082" t="str">
            <v>BANKNIFTY2131032000CE</v>
          </cell>
          <cell r="B17082">
            <v>10631426</v>
          </cell>
          <cell r="C17082">
            <v>44265</v>
          </cell>
        </row>
        <row r="17083">
          <cell r="A17083" t="str">
            <v>BANKNIFTY2131032000PE</v>
          </cell>
          <cell r="B17083">
            <v>10631682</v>
          </cell>
          <cell r="C17083">
            <v>44265</v>
          </cell>
        </row>
        <row r="17084">
          <cell r="A17084" t="str">
            <v>BANKNIFTY2131032100CE</v>
          </cell>
          <cell r="B17084">
            <v>10631938</v>
          </cell>
          <cell r="C17084">
            <v>44265</v>
          </cell>
        </row>
        <row r="17085">
          <cell r="A17085" t="str">
            <v>BANKNIFTY2131032100PE</v>
          </cell>
          <cell r="B17085">
            <v>10632194</v>
          </cell>
          <cell r="C17085">
            <v>44265</v>
          </cell>
        </row>
        <row r="17086">
          <cell r="A17086" t="str">
            <v>BANKNIFTY2131032200CE</v>
          </cell>
          <cell r="B17086">
            <v>10633218</v>
          </cell>
          <cell r="C17086">
            <v>44265</v>
          </cell>
        </row>
        <row r="17087">
          <cell r="A17087" t="str">
            <v>BANKNIFTY2131032200PE</v>
          </cell>
          <cell r="B17087">
            <v>10633474</v>
          </cell>
          <cell r="C17087">
            <v>44265</v>
          </cell>
        </row>
        <row r="17088">
          <cell r="A17088" t="str">
            <v>BANKNIFTY2131032300CE</v>
          </cell>
          <cell r="B17088">
            <v>10633730</v>
          </cell>
          <cell r="C17088">
            <v>44265</v>
          </cell>
        </row>
        <row r="17089">
          <cell r="A17089" t="str">
            <v>BANKNIFTY2131032300PE</v>
          </cell>
          <cell r="B17089">
            <v>10633986</v>
          </cell>
          <cell r="C17089">
            <v>44265</v>
          </cell>
        </row>
        <row r="17090">
          <cell r="A17090" t="str">
            <v>BANKNIFTY2131032400CE</v>
          </cell>
          <cell r="B17090">
            <v>10634242</v>
          </cell>
          <cell r="C17090">
            <v>44265</v>
          </cell>
        </row>
        <row r="17091">
          <cell r="A17091" t="str">
            <v>BANKNIFTY2131032400PE</v>
          </cell>
          <cell r="B17091">
            <v>10635010</v>
          </cell>
          <cell r="C17091">
            <v>44265</v>
          </cell>
        </row>
        <row r="17092">
          <cell r="A17092" t="str">
            <v>BANKNIFTY2131032500CE</v>
          </cell>
          <cell r="B17092">
            <v>10635266</v>
          </cell>
          <cell r="C17092">
            <v>44265</v>
          </cell>
        </row>
        <row r="17093">
          <cell r="A17093" t="str">
            <v>BANKNIFTY2131032500PE</v>
          </cell>
          <cell r="B17093">
            <v>10635522</v>
          </cell>
          <cell r="C17093">
            <v>44265</v>
          </cell>
        </row>
        <row r="17094">
          <cell r="A17094" t="str">
            <v>BANKNIFTY2131032600CE</v>
          </cell>
          <cell r="B17094">
            <v>10635778</v>
          </cell>
          <cell r="C17094">
            <v>44265</v>
          </cell>
        </row>
        <row r="17095">
          <cell r="A17095" t="str">
            <v>BANKNIFTY2131032600PE</v>
          </cell>
          <cell r="B17095">
            <v>10636034</v>
          </cell>
          <cell r="C17095">
            <v>44265</v>
          </cell>
        </row>
        <row r="17096">
          <cell r="A17096" t="str">
            <v>BANKNIFTY2131032700CE</v>
          </cell>
          <cell r="B17096">
            <v>10636290</v>
          </cell>
          <cell r="C17096">
            <v>44265</v>
          </cell>
        </row>
        <row r="17097">
          <cell r="A17097" t="str">
            <v>BANKNIFTY2131032700PE</v>
          </cell>
          <cell r="B17097">
            <v>10636546</v>
          </cell>
          <cell r="C17097">
            <v>44265</v>
          </cell>
        </row>
        <row r="17098">
          <cell r="A17098" t="str">
            <v>BANKNIFTY2131032800CE</v>
          </cell>
          <cell r="B17098">
            <v>10636802</v>
          </cell>
          <cell r="C17098">
            <v>44265</v>
          </cell>
        </row>
        <row r="17099">
          <cell r="A17099" t="str">
            <v>BANKNIFTY2131032800PE</v>
          </cell>
          <cell r="B17099">
            <v>10637058</v>
          </cell>
          <cell r="C17099">
            <v>44265</v>
          </cell>
        </row>
        <row r="17100">
          <cell r="A17100" t="str">
            <v>BANKNIFTY2131032900CE</v>
          </cell>
          <cell r="B17100">
            <v>10639362</v>
          </cell>
          <cell r="C17100">
            <v>44265</v>
          </cell>
        </row>
        <row r="17101">
          <cell r="A17101" t="str">
            <v>BANKNIFTY2131032900PE</v>
          </cell>
          <cell r="B17101">
            <v>10639618</v>
          </cell>
          <cell r="C17101">
            <v>44265</v>
          </cell>
        </row>
        <row r="17102">
          <cell r="A17102" t="str">
            <v>BANKNIFTY2131033000CE</v>
          </cell>
          <cell r="B17102">
            <v>10642178</v>
          </cell>
          <cell r="C17102">
            <v>44265</v>
          </cell>
        </row>
        <row r="17103">
          <cell r="A17103" t="str">
            <v>BANKNIFTY2131033000PE</v>
          </cell>
          <cell r="B17103">
            <v>10642434</v>
          </cell>
          <cell r="C17103">
            <v>44265</v>
          </cell>
        </row>
        <row r="17104">
          <cell r="A17104" t="str">
            <v>BANKNIFTY2131033100CE</v>
          </cell>
          <cell r="B17104">
            <v>10643458</v>
          </cell>
          <cell r="C17104">
            <v>44265</v>
          </cell>
        </row>
        <row r="17105">
          <cell r="A17105" t="str">
            <v>BANKNIFTY2131033100PE</v>
          </cell>
          <cell r="B17105">
            <v>10643714</v>
          </cell>
          <cell r="C17105">
            <v>44265</v>
          </cell>
        </row>
        <row r="17106">
          <cell r="A17106" t="str">
            <v>BANKNIFTY2131033200CE</v>
          </cell>
          <cell r="B17106">
            <v>10643970</v>
          </cell>
          <cell r="C17106">
            <v>44265</v>
          </cell>
        </row>
        <row r="17107">
          <cell r="A17107" t="str">
            <v>BANKNIFTY2131033200PE</v>
          </cell>
          <cell r="B17107">
            <v>10644226</v>
          </cell>
          <cell r="C17107">
            <v>44265</v>
          </cell>
        </row>
        <row r="17108">
          <cell r="A17108" t="str">
            <v>BANKNIFTY2131033300CE</v>
          </cell>
          <cell r="B17108">
            <v>10644482</v>
          </cell>
          <cell r="C17108">
            <v>44265</v>
          </cell>
        </row>
        <row r="17109">
          <cell r="A17109" t="str">
            <v>BANKNIFTY2131033300PE</v>
          </cell>
          <cell r="B17109">
            <v>10644738</v>
          </cell>
          <cell r="C17109">
            <v>44265</v>
          </cell>
        </row>
        <row r="17110">
          <cell r="A17110" t="str">
            <v>BANKNIFTY2131033400CE</v>
          </cell>
          <cell r="B17110">
            <v>10644994</v>
          </cell>
          <cell r="C17110">
            <v>44265</v>
          </cell>
        </row>
        <row r="17111">
          <cell r="A17111" t="str">
            <v>BANKNIFTY2131033400PE</v>
          </cell>
          <cell r="B17111">
            <v>10645250</v>
          </cell>
          <cell r="C17111">
            <v>44265</v>
          </cell>
        </row>
        <row r="17112">
          <cell r="A17112" t="str">
            <v>BANKNIFTY2131033500CE</v>
          </cell>
          <cell r="B17112">
            <v>10646018</v>
          </cell>
          <cell r="C17112">
            <v>44265</v>
          </cell>
        </row>
        <row r="17113">
          <cell r="A17113" t="str">
            <v>BANKNIFTY2131033500PE</v>
          </cell>
          <cell r="B17113">
            <v>10646274</v>
          </cell>
          <cell r="C17113">
            <v>44265</v>
          </cell>
        </row>
        <row r="17114">
          <cell r="A17114" t="str">
            <v>BANKNIFTY2131033600CE</v>
          </cell>
          <cell r="B17114">
            <v>10647554</v>
          </cell>
          <cell r="C17114">
            <v>44265</v>
          </cell>
        </row>
        <row r="17115">
          <cell r="A17115" t="str">
            <v>BANKNIFTY2131033600PE</v>
          </cell>
          <cell r="B17115">
            <v>10648578</v>
          </cell>
          <cell r="C17115">
            <v>44265</v>
          </cell>
        </row>
        <row r="17116">
          <cell r="A17116" t="str">
            <v>BANKNIFTY2131033700CE</v>
          </cell>
          <cell r="B17116">
            <v>10648834</v>
          </cell>
          <cell r="C17116">
            <v>44265</v>
          </cell>
        </row>
        <row r="17117">
          <cell r="A17117" t="str">
            <v>BANKNIFTY2131033700PE</v>
          </cell>
          <cell r="B17117">
            <v>10649090</v>
          </cell>
          <cell r="C17117">
            <v>44265</v>
          </cell>
        </row>
        <row r="17118">
          <cell r="A17118" t="str">
            <v>BANKNIFTY2131033800CE</v>
          </cell>
          <cell r="B17118">
            <v>10649346</v>
          </cell>
          <cell r="C17118">
            <v>44265</v>
          </cell>
        </row>
        <row r="17119">
          <cell r="A17119" t="str">
            <v>BANKNIFTY2131033800PE</v>
          </cell>
          <cell r="B17119">
            <v>10649602</v>
          </cell>
          <cell r="C17119">
            <v>44265</v>
          </cell>
        </row>
        <row r="17120">
          <cell r="A17120" t="str">
            <v>BANKNIFTY2131033900CE</v>
          </cell>
          <cell r="B17120">
            <v>10649858</v>
          </cell>
          <cell r="C17120">
            <v>44265</v>
          </cell>
        </row>
        <row r="17121">
          <cell r="A17121" t="str">
            <v>BANKNIFTY2131033900PE</v>
          </cell>
          <cell r="B17121">
            <v>10650626</v>
          </cell>
          <cell r="C17121">
            <v>44265</v>
          </cell>
        </row>
        <row r="17122">
          <cell r="A17122" t="str">
            <v>BANKNIFTY2131034000CE</v>
          </cell>
          <cell r="B17122">
            <v>10650882</v>
          </cell>
          <cell r="C17122">
            <v>44265</v>
          </cell>
        </row>
        <row r="17123">
          <cell r="A17123" t="str">
            <v>BANKNIFTY2131034000PE</v>
          </cell>
          <cell r="B17123">
            <v>10652162</v>
          </cell>
          <cell r="C17123">
            <v>44265</v>
          </cell>
        </row>
        <row r="17124">
          <cell r="A17124" t="str">
            <v>BANKNIFTY2131034100CE</v>
          </cell>
          <cell r="B17124">
            <v>10652418</v>
          </cell>
          <cell r="C17124">
            <v>44265</v>
          </cell>
        </row>
        <row r="17125">
          <cell r="A17125" t="str">
            <v>BANKNIFTY2131034100PE</v>
          </cell>
          <cell r="B17125">
            <v>10652674</v>
          </cell>
          <cell r="C17125">
            <v>44265</v>
          </cell>
        </row>
        <row r="17126">
          <cell r="A17126" t="str">
            <v>BANKNIFTY2131034200CE</v>
          </cell>
          <cell r="B17126">
            <v>10652930</v>
          </cell>
          <cell r="C17126">
            <v>44265</v>
          </cell>
        </row>
        <row r="17127">
          <cell r="A17127" t="str">
            <v>BANKNIFTY2131034200PE</v>
          </cell>
          <cell r="B17127">
            <v>10653186</v>
          </cell>
          <cell r="C17127">
            <v>44265</v>
          </cell>
        </row>
        <row r="17128">
          <cell r="A17128" t="str">
            <v>BANKNIFTY2131034300CE</v>
          </cell>
          <cell r="B17128">
            <v>10653442</v>
          </cell>
          <cell r="C17128">
            <v>44265</v>
          </cell>
        </row>
        <row r="17129">
          <cell r="A17129" t="str">
            <v>BANKNIFTY2131034300PE</v>
          </cell>
          <cell r="B17129">
            <v>10653698</v>
          </cell>
          <cell r="C17129">
            <v>44265</v>
          </cell>
        </row>
        <row r="17130">
          <cell r="A17130" t="str">
            <v>BANKNIFTY2131034400CE</v>
          </cell>
          <cell r="B17130">
            <v>10658306</v>
          </cell>
          <cell r="C17130">
            <v>44265</v>
          </cell>
        </row>
        <row r="17131">
          <cell r="A17131" t="str">
            <v>BANKNIFTY2131034400PE</v>
          </cell>
          <cell r="B17131">
            <v>10658562</v>
          </cell>
          <cell r="C17131">
            <v>44265</v>
          </cell>
        </row>
        <row r="17132">
          <cell r="A17132" t="str">
            <v>BANKNIFTY2131034500CE</v>
          </cell>
          <cell r="B17132">
            <v>10660354</v>
          </cell>
          <cell r="C17132">
            <v>44265</v>
          </cell>
        </row>
        <row r="17133">
          <cell r="A17133" t="str">
            <v>BANKNIFTY2131034500PE</v>
          </cell>
          <cell r="B17133">
            <v>10660610</v>
          </cell>
          <cell r="C17133">
            <v>44265</v>
          </cell>
        </row>
        <row r="17134">
          <cell r="A17134" t="str">
            <v>BANKNIFTY2131034600CE</v>
          </cell>
          <cell r="B17134">
            <v>10661122</v>
          </cell>
          <cell r="C17134">
            <v>44265</v>
          </cell>
        </row>
        <row r="17135">
          <cell r="A17135" t="str">
            <v>BANKNIFTY2131034600PE</v>
          </cell>
          <cell r="B17135">
            <v>10661378</v>
          </cell>
          <cell r="C17135">
            <v>44265</v>
          </cell>
        </row>
        <row r="17136">
          <cell r="A17136" t="str">
            <v>BANKNIFTY2131034700CE</v>
          </cell>
          <cell r="B17136">
            <v>10661634</v>
          </cell>
          <cell r="C17136">
            <v>44265</v>
          </cell>
        </row>
        <row r="17137">
          <cell r="A17137" t="str">
            <v>BANKNIFTY2131034700PE</v>
          </cell>
          <cell r="B17137">
            <v>10661890</v>
          </cell>
          <cell r="C17137">
            <v>44265</v>
          </cell>
        </row>
        <row r="17138">
          <cell r="A17138" t="str">
            <v>BANKNIFTY2131034800CE</v>
          </cell>
          <cell r="B17138">
            <v>10662146</v>
          </cell>
          <cell r="C17138">
            <v>44265</v>
          </cell>
        </row>
        <row r="17139">
          <cell r="A17139" t="str">
            <v>BANKNIFTY2131034800PE</v>
          </cell>
          <cell r="B17139">
            <v>10662402</v>
          </cell>
          <cell r="C17139">
            <v>44265</v>
          </cell>
        </row>
        <row r="17140">
          <cell r="A17140" t="str">
            <v>BANKNIFTY2131034900CE</v>
          </cell>
          <cell r="B17140">
            <v>10662658</v>
          </cell>
          <cell r="C17140">
            <v>44265</v>
          </cell>
        </row>
        <row r="17141">
          <cell r="A17141" t="str">
            <v>BANKNIFTY2131034900PE</v>
          </cell>
          <cell r="B17141">
            <v>10662914</v>
          </cell>
          <cell r="C17141">
            <v>44265</v>
          </cell>
        </row>
        <row r="17142">
          <cell r="A17142" t="str">
            <v>BANKNIFTY2131035000CE</v>
          </cell>
          <cell r="B17142">
            <v>10663170</v>
          </cell>
          <cell r="C17142">
            <v>44265</v>
          </cell>
        </row>
        <row r="17143">
          <cell r="A17143" t="str">
            <v>BANKNIFTY2131035000PE</v>
          </cell>
          <cell r="B17143">
            <v>10663426</v>
          </cell>
          <cell r="C17143">
            <v>44265</v>
          </cell>
        </row>
        <row r="17144">
          <cell r="A17144" t="str">
            <v>BANKNIFTY2131035100CE</v>
          </cell>
          <cell r="B17144">
            <v>9746946</v>
          </cell>
          <cell r="C17144">
            <v>44265</v>
          </cell>
        </row>
        <row r="17145">
          <cell r="A17145" t="str">
            <v>BANKNIFTY2131035100PE</v>
          </cell>
          <cell r="B17145">
            <v>9747202</v>
          </cell>
          <cell r="C17145">
            <v>44265</v>
          </cell>
        </row>
        <row r="17146">
          <cell r="A17146" t="str">
            <v>BANKNIFTY2131035200CE</v>
          </cell>
          <cell r="B17146">
            <v>12826626</v>
          </cell>
          <cell r="C17146">
            <v>44265</v>
          </cell>
        </row>
        <row r="17147">
          <cell r="A17147" t="str">
            <v>BANKNIFTY2131035200PE</v>
          </cell>
          <cell r="B17147">
            <v>12826882</v>
          </cell>
          <cell r="C17147">
            <v>44265</v>
          </cell>
        </row>
        <row r="17148">
          <cell r="A17148" t="str">
            <v>BANKNIFTY2131035300CE</v>
          </cell>
          <cell r="B17148">
            <v>12827650</v>
          </cell>
          <cell r="C17148">
            <v>44265</v>
          </cell>
        </row>
        <row r="17149">
          <cell r="A17149" t="str">
            <v>BANKNIFTY2131035300PE</v>
          </cell>
          <cell r="B17149">
            <v>12827906</v>
          </cell>
          <cell r="C17149">
            <v>44265</v>
          </cell>
        </row>
        <row r="17150">
          <cell r="A17150" t="str">
            <v>BANKNIFTY2131035400CE</v>
          </cell>
          <cell r="B17150">
            <v>13612546</v>
          </cell>
          <cell r="C17150">
            <v>44265</v>
          </cell>
        </row>
        <row r="17151">
          <cell r="A17151" t="str">
            <v>BANKNIFTY2131035400PE</v>
          </cell>
          <cell r="B17151">
            <v>13612802</v>
          </cell>
          <cell r="C17151">
            <v>44265</v>
          </cell>
        </row>
        <row r="17152">
          <cell r="A17152" t="str">
            <v>BANKNIFTY2131035500CE</v>
          </cell>
          <cell r="B17152">
            <v>13613058</v>
          </cell>
          <cell r="C17152">
            <v>44265</v>
          </cell>
        </row>
        <row r="17153">
          <cell r="A17153" t="str">
            <v>BANKNIFTY2131035500PE</v>
          </cell>
          <cell r="B17153">
            <v>13613314</v>
          </cell>
          <cell r="C17153">
            <v>44265</v>
          </cell>
        </row>
        <row r="17154">
          <cell r="A17154" t="str">
            <v>BANKNIFTY2131035600CE</v>
          </cell>
          <cell r="B17154">
            <v>13613570</v>
          </cell>
          <cell r="C17154">
            <v>44265</v>
          </cell>
        </row>
        <row r="17155">
          <cell r="A17155" t="str">
            <v>BANKNIFTY2131035600PE</v>
          </cell>
          <cell r="B17155">
            <v>13614594</v>
          </cell>
          <cell r="C17155">
            <v>44265</v>
          </cell>
        </row>
        <row r="17156">
          <cell r="A17156" t="str">
            <v>BANKNIFTY2131035700CE</v>
          </cell>
          <cell r="B17156">
            <v>9430274</v>
          </cell>
          <cell r="C17156">
            <v>44265</v>
          </cell>
        </row>
        <row r="17157">
          <cell r="A17157" t="str">
            <v>BANKNIFTY2131035700PE</v>
          </cell>
          <cell r="B17157">
            <v>9430530</v>
          </cell>
          <cell r="C17157">
            <v>44265</v>
          </cell>
        </row>
        <row r="17158">
          <cell r="A17158" t="str">
            <v>BANKNIFTY2131035800CE</v>
          </cell>
          <cell r="B17158">
            <v>9431298</v>
          </cell>
          <cell r="C17158">
            <v>44265</v>
          </cell>
        </row>
        <row r="17159">
          <cell r="A17159" t="str">
            <v>BANKNIFTY2131035800PE</v>
          </cell>
          <cell r="B17159">
            <v>9431554</v>
          </cell>
          <cell r="C17159">
            <v>44265</v>
          </cell>
        </row>
        <row r="17160">
          <cell r="A17160" t="str">
            <v>BANKNIFTY2131035900CE</v>
          </cell>
          <cell r="B17160">
            <v>9433602</v>
          </cell>
          <cell r="C17160">
            <v>44265</v>
          </cell>
        </row>
        <row r="17161">
          <cell r="A17161" t="str">
            <v>BANKNIFTY2131035900PE</v>
          </cell>
          <cell r="B17161">
            <v>9433858</v>
          </cell>
          <cell r="C17161">
            <v>44265</v>
          </cell>
        </row>
        <row r="17162">
          <cell r="A17162" t="str">
            <v>BANKNIFTY2131036000CE</v>
          </cell>
          <cell r="B17162">
            <v>9435650</v>
          </cell>
          <cell r="C17162">
            <v>44265</v>
          </cell>
        </row>
        <row r="17163">
          <cell r="A17163" t="str">
            <v>BANKNIFTY2131036000PE</v>
          </cell>
          <cell r="B17163">
            <v>9435906</v>
          </cell>
          <cell r="C17163">
            <v>44265</v>
          </cell>
        </row>
        <row r="17164">
          <cell r="A17164" t="str">
            <v>BANKNIFTY2131036100CE</v>
          </cell>
          <cell r="B17164">
            <v>9436162</v>
          </cell>
          <cell r="C17164">
            <v>44265</v>
          </cell>
        </row>
        <row r="17165">
          <cell r="A17165" t="str">
            <v>BANKNIFTY2131036100PE</v>
          </cell>
          <cell r="B17165">
            <v>9436418</v>
          </cell>
          <cell r="C17165">
            <v>44265</v>
          </cell>
        </row>
        <row r="17166">
          <cell r="A17166" t="str">
            <v>BANKNIFTY2131036200CE</v>
          </cell>
          <cell r="B17166">
            <v>10088706</v>
          </cell>
          <cell r="C17166">
            <v>44265</v>
          </cell>
        </row>
        <row r="17167">
          <cell r="A17167" t="str">
            <v>BANKNIFTY2131036200PE</v>
          </cell>
          <cell r="B17167">
            <v>10088962</v>
          </cell>
          <cell r="C17167">
            <v>44265</v>
          </cell>
        </row>
        <row r="17168">
          <cell r="A17168" t="str">
            <v>BANKNIFTY2131036300CE</v>
          </cell>
          <cell r="B17168">
            <v>10089218</v>
          </cell>
          <cell r="C17168">
            <v>44265</v>
          </cell>
        </row>
        <row r="17169">
          <cell r="A17169" t="str">
            <v>BANKNIFTY2131036300PE</v>
          </cell>
          <cell r="B17169">
            <v>10089474</v>
          </cell>
          <cell r="C17169">
            <v>44265</v>
          </cell>
        </row>
        <row r="17170">
          <cell r="A17170" t="str">
            <v>BANKNIFTY2131036400CE</v>
          </cell>
          <cell r="B17170">
            <v>10093314</v>
          </cell>
          <cell r="C17170">
            <v>44265</v>
          </cell>
        </row>
        <row r="17171">
          <cell r="A17171" t="str">
            <v>BANKNIFTY2131036400PE</v>
          </cell>
          <cell r="B17171">
            <v>10093570</v>
          </cell>
          <cell r="C17171">
            <v>44265</v>
          </cell>
        </row>
        <row r="17172">
          <cell r="A17172" t="str">
            <v>BANKNIFTY2131036500CE</v>
          </cell>
          <cell r="B17172">
            <v>10094338</v>
          </cell>
          <cell r="C17172">
            <v>44265</v>
          </cell>
        </row>
        <row r="17173">
          <cell r="A17173" t="str">
            <v>BANKNIFTY2131036500PE</v>
          </cell>
          <cell r="B17173">
            <v>10094594</v>
          </cell>
          <cell r="C17173">
            <v>44265</v>
          </cell>
        </row>
        <row r="17174">
          <cell r="A17174" t="str">
            <v>BANKNIFTY2131036600CE</v>
          </cell>
          <cell r="B17174">
            <v>10094850</v>
          </cell>
          <cell r="C17174">
            <v>44265</v>
          </cell>
        </row>
        <row r="17175">
          <cell r="A17175" t="str">
            <v>BANKNIFTY2131036600PE</v>
          </cell>
          <cell r="B17175">
            <v>10095618</v>
          </cell>
          <cell r="C17175">
            <v>44265</v>
          </cell>
        </row>
        <row r="17176">
          <cell r="A17176" t="str">
            <v>BANKNIFTY2131036700CE</v>
          </cell>
          <cell r="B17176">
            <v>10096642</v>
          </cell>
          <cell r="C17176">
            <v>44265</v>
          </cell>
        </row>
        <row r="17177">
          <cell r="A17177" t="str">
            <v>BANKNIFTY2131036700PE</v>
          </cell>
          <cell r="B17177">
            <v>10096898</v>
          </cell>
          <cell r="C17177">
            <v>44265</v>
          </cell>
        </row>
        <row r="17178">
          <cell r="A17178" t="str">
            <v>BANKNIFTY2131036800CE</v>
          </cell>
          <cell r="B17178">
            <v>10097154</v>
          </cell>
          <cell r="C17178">
            <v>44265</v>
          </cell>
        </row>
        <row r="17179">
          <cell r="A17179" t="str">
            <v>BANKNIFTY2131036800PE</v>
          </cell>
          <cell r="B17179">
            <v>10097410</v>
          </cell>
          <cell r="C17179">
            <v>44265</v>
          </cell>
        </row>
        <row r="17180">
          <cell r="A17180" t="str">
            <v>BANKNIFTY2131036900CE</v>
          </cell>
          <cell r="B17180">
            <v>10098434</v>
          </cell>
          <cell r="C17180">
            <v>44265</v>
          </cell>
        </row>
        <row r="17181">
          <cell r="A17181" t="str">
            <v>BANKNIFTY2131036900PE</v>
          </cell>
          <cell r="B17181">
            <v>10098690</v>
          </cell>
          <cell r="C17181">
            <v>44265</v>
          </cell>
        </row>
        <row r="17182">
          <cell r="A17182" t="str">
            <v>BANKNIFTY2131037000CE</v>
          </cell>
          <cell r="B17182">
            <v>10099458</v>
          </cell>
          <cell r="C17182">
            <v>44265</v>
          </cell>
        </row>
        <row r="17183">
          <cell r="A17183" t="str">
            <v>BANKNIFTY2131037000PE</v>
          </cell>
          <cell r="B17183">
            <v>10099714</v>
          </cell>
          <cell r="C17183">
            <v>44265</v>
          </cell>
        </row>
        <row r="17184">
          <cell r="A17184" t="str">
            <v>BANKNIFTY2131037100CE</v>
          </cell>
          <cell r="B17184">
            <v>10100226</v>
          </cell>
          <cell r="C17184">
            <v>44265</v>
          </cell>
        </row>
        <row r="17185">
          <cell r="A17185" t="str">
            <v>BANKNIFTY2131037100PE</v>
          </cell>
          <cell r="B17185">
            <v>10100482</v>
          </cell>
          <cell r="C17185">
            <v>44265</v>
          </cell>
        </row>
        <row r="17186">
          <cell r="A17186" t="str">
            <v>BANKNIFTY2131037200CE</v>
          </cell>
          <cell r="B17186">
            <v>10100738</v>
          </cell>
          <cell r="C17186">
            <v>44265</v>
          </cell>
        </row>
        <row r="17187">
          <cell r="A17187" t="str">
            <v>BANKNIFTY2131037200PE</v>
          </cell>
          <cell r="B17187">
            <v>10100994</v>
          </cell>
          <cell r="C17187">
            <v>44265</v>
          </cell>
        </row>
        <row r="17188">
          <cell r="A17188" t="str">
            <v>BANKNIFTY2131037300CE</v>
          </cell>
          <cell r="B17188">
            <v>10103810</v>
          </cell>
          <cell r="C17188">
            <v>44265</v>
          </cell>
        </row>
        <row r="17189">
          <cell r="A17189" t="str">
            <v>BANKNIFTY2131037300PE</v>
          </cell>
          <cell r="B17189">
            <v>10104066</v>
          </cell>
          <cell r="C17189">
            <v>44265</v>
          </cell>
        </row>
        <row r="17190">
          <cell r="A17190" t="str">
            <v>BANKNIFTY2131037400CE</v>
          </cell>
          <cell r="B17190">
            <v>10657282</v>
          </cell>
          <cell r="C17190">
            <v>44265</v>
          </cell>
        </row>
        <row r="17191">
          <cell r="A17191" t="str">
            <v>BANKNIFTY2131037400PE</v>
          </cell>
          <cell r="B17191">
            <v>10659586</v>
          </cell>
          <cell r="C17191">
            <v>44265</v>
          </cell>
        </row>
        <row r="17192">
          <cell r="A17192" t="str">
            <v>BANKNIFTY2131037500CE</v>
          </cell>
          <cell r="B17192">
            <v>10659842</v>
          </cell>
          <cell r="C17192">
            <v>44265</v>
          </cell>
        </row>
        <row r="17193">
          <cell r="A17193" t="str">
            <v>BANKNIFTY2131037500PE</v>
          </cell>
          <cell r="B17193">
            <v>10663682</v>
          </cell>
          <cell r="C17193">
            <v>44265</v>
          </cell>
        </row>
        <row r="17194">
          <cell r="A17194" t="str">
            <v>BANKNIFTY2131037600CE</v>
          </cell>
          <cell r="B17194">
            <v>10665474</v>
          </cell>
          <cell r="C17194">
            <v>44265</v>
          </cell>
        </row>
        <row r="17195">
          <cell r="A17195" t="str">
            <v>BANKNIFTY2131037600PE</v>
          </cell>
          <cell r="B17195">
            <v>10665730</v>
          </cell>
          <cell r="C17195">
            <v>44265</v>
          </cell>
        </row>
        <row r="17196">
          <cell r="A17196" t="str">
            <v>BANKNIFTY2131037700CE</v>
          </cell>
          <cell r="B17196">
            <v>10665986</v>
          </cell>
          <cell r="C17196">
            <v>44265</v>
          </cell>
        </row>
        <row r="17197">
          <cell r="A17197" t="str">
            <v>BANKNIFTY2131037700PE</v>
          </cell>
          <cell r="B17197">
            <v>10666242</v>
          </cell>
          <cell r="C17197">
            <v>44265</v>
          </cell>
        </row>
        <row r="17198">
          <cell r="A17198" t="str">
            <v>BANKNIFTY2131037800CE</v>
          </cell>
          <cell r="B17198">
            <v>10666754</v>
          </cell>
          <cell r="C17198">
            <v>44265</v>
          </cell>
        </row>
        <row r="17199">
          <cell r="A17199" t="str">
            <v>BANKNIFTY2131037800PE</v>
          </cell>
          <cell r="B17199">
            <v>10667010</v>
          </cell>
          <cell r="C17199">
            <v>44265</v>
          </cell>
        </row>
        <row r="17200">
          <cell r="A17200" t="str">
            <v>BANKNIFTY2131037900CE</v>
          </cell>
          <cell r="B17200">
            <v>10962946</v>
          </cell>
          <cell r="C17200">
            <v>44265</v>
          </cell>
        </row>
        <row r="17201">
          <cell r="A17201" t="str">
            <v>BANKNIFTY2131037900PE</v>
          </cell>
          <cell r="B17201">
            <v>10963202</v>
          </cell>
          <cell r="C17201">
            <v>44265</v>
          </cell>
        </row>
        <row r="17202">
          <cell r="A17202" t="str">
            <v>BANKNIFTY2131038000CE</v>
          </cell>
          <cell r="B17202">
            <v>10963458</v>
          </cell>
          <cell r="C17202">
            <v>44265</v>
          </cell>
        </row>
        <row r="17203">
          <cell r="A17203" t="str">
            <v>BANKNIFTY2131038000PE</v>
          </cell>
          <cell r="B17203">
            <v>10964738</v>
          </cell>
          <cell r="C17203">
            <v>44265</v>
          </cell>
        </row>
        <row r="17204">
          <cell r="A17204" t="str">
            <v>BANKNIFTY2131038100CE</v>
          </cell>
          <cell r="B17204">
            <v>10964994</v>
          </cell>
          <cell r="C17204">
            <v>44265</v>
          </cell>
        </row>
        <row r="17205">
          <cell r="A17205" t="str">
            <v>BANKNIFTY2131038100PE</v>
          </cell>
          <cell r="B17205">
            <v>10966018</v>
          </cell>
          <cell r="C17205">
            <v>44265</v>
          </cell>
        </row>
        <row r="17206">
          <cell r="A17206" t="str">
            <v>BANKNIFTY2131038200CE</v>
          </cell>
          <cell r="B17206">
            <v>10966274</v>
          </cell>
          <cell r="C17206">
            <v>44265</v>
          </cell>
        </row>
        <row r="17207">
          <cell r="A17207" t="str">
            <v>BANKNIFTY2131038200PE</v>
          </cell>
          <cell r="B17207">
            <v>10967042</v>
          </cell>
          <cell r="C17207">
            <v>44265</v>
          </cell>
        </row>
        <row r="17208">
          <cell r="A17208" t="str">
            <v>BANKNIFTY2131038300CE</v>
          </cell>
          <cell r="B17208">
            <v>10967298</v>
          </cell>
          <cell r="C17208">
            <v>44265</v>
          </cell>
        </row>
        <row r="17209">
          <cell r="A17209" t="str">
            <v>BANKNIFTY2131038300PE</v>
          </cell>
          <cell r="B17209">
            <v>10967554</v>
          </cell>
          <cell r="C17209">
            <v>44265</v>
          </cell>
        </row>
        <row r="17210">
          <cell r="A17210" t="str">
            <v>BANKNIFTY2131038400CE</v>
          </cell>
          <cell r="B17210">
            <v>9701890</v>
          </cell>
          <cell r="C17210">
            <v>44265</v>
          </cell>
        </row>
        <row r="17211">
          <cell r="A17211" t="str">
            <v>BANKNIFTY2131038400PE</v>
          </cell>
          <cell r="B17211">
            <v>9702146</v>
          </cell>
          <cell r="C17211">
            <v>44265</v>
          </cell>
        </row>
        <row r="17212">
          <cell r="A17212" t="str">
            <v>BANKNIFTY2131038500CE</v>
          </cell>
          <cell r="B17212">
            <v>9702914</v>
          </cell>
          <cell r="C17212">
            <v>44265</v>
          </cell>
        </row>
        <row r="17213">
          <cell r="A17213" t="str">
            <v>BANKNIFTY2131038500PE</v>
          </cell>
          <cell r="B17213">
            <v>9844994</v>
          </cell>
          <cell r="C17213">
            <v>44265</v>
          </cell>
        </row>
        <row r="17214">
          <cell r="A17214" t="str">
            <v>BANKNIFTY2131038600CE</v>
          </cell>
          <cell r="B17214">
            <v>9845250</v>
          </cell>
          <cell r="C17214">
            <v>44265</v>
          </cell>
        </row>
        <row r="17215">
          <cell r="A17215" t="str">
            <v>BANKNIFTY2131038600PE</v>
          </cell>
          <cell r="B17215">
            <v>9846530</v>
          </cell>
          <cell r="C17215">
            <v>44265</v>
          </cell>
        </row>
        <row r="17216">
          <cell r="A17216" t="str">
            <v>BANKNIFTY2131038700CE</v>
          </cell>
          <cell r="B17216">
            <v>9846786</v>
          </cell>
          <cell r="C17216">
            <v>44265</v>
          </cell>
        </row>
        <row r="17217">
          <cell r="A17217" t="str">
            <v>BANKNIFTY2131038700PE</v>
          </cell>
          <cell r="B17217">
            <v>9848578</v>
          </cell>
          <cell r="C17217">
            <v>44265</v>
          </cell>
        </row>
        <row r="17218">
          <cell r="A17218" t="str">
            <v>BANKNIFTY2131038800CE</v>
          </cell>
          <cell r="B17218">
            <v>10122498</v>
          </cell>
          <cell r="C17218">
            <v>44265</v>
          </cell>
        </row>
        <row r="17219">
          <cell r="A17219" t="str">
            <v>BANKNIFTY2131038800PE</v>
          </cell>
          <cell r="B17219">
            <v>10123266</v>
          </cell>
          <cell r="C17219">
            <v>44265</v>
          </cell>
        </row>
        <row r="17220">
          <cell r="A17220" t="str">
            <v>BANKNIFTY2131038900CE</v>
          </cell>
          <cell r="B17220">
            <v>10123522</v>
          </cell>
          <cell r="C17220">
            <v>44265</v>
          </cell>
        </row>
        <row r="17221">
          <cell r="A17221" t="str">
            <v>BANKNIFTY2131038900PE</v>
          </cell>
          <cell r="B17221">
            <v>10125826</v>
          </cell>
          <cell r="C17221">
            <v>44265</v>
          </cell>
        </row>
        <row r="17222">
          <cell r="A17222" t="str">
            <v>BANKNIFTY2131039000CE</v>
          </cell>
          <cell r="B17222">
            <v>10126082</v>
          </cell>
          <cell r="C17222">
            <v>44265</v>
          </cell>
        </row>
        <row r="17223">
          <cell r="A17223" t="str">
            <v>BANKNIFTY2131039000PE</v>
          </cell>
          <cell r="B17223">
            <v>10126594</v>
          </cell>
          <cell r="C17223">
            <v>44265</v>
          </cell>
        </row>
        <row r="17224">
          <cell r="A17224" t="str">
            <v>BANKNIFTY2131039100CE</v>
          </cell>
          <cell r="B17224">
            <v>12253954</v>
          </cell>
          <cell r="C17224">
            <v>44265</v>
          </cell>
        </row>
        <row r="17225">
          <cell r="A17225" t="str">
            <v>BANKNIFTY2131039100PE</v>
          </cell>
          <cell r="B17225">
            <v>12254210</v>
          </cell>
          <cell r="C17225">
            <v>44265</v>
          </cell>
        </row>
        <row r="17226">
          <cell r="A17226" t="str">
            <v>BANKNIFTY2131039200CE</v>
          </cell>
          <cell r="B17226">
            <v>11458050</v>
          </cell>
          <cell r="C17226">
            <v>44265</v>
          </cell>
        </row>
        <row r="17227">
          <cell r="A17227" t="str">
            <v>BANKNIFTY2131039200PE</v>
          </cell>
          <cell r="B17227">
            <v>11458306</v>
          </cell>
          <cell r="C17227">
            <v>44265</v>
          </cell>
        </row>
        <row r="17228">
          <cell r="A17228" t="str">
            <v>BANKNIFTY2131039300CE</v>
          </cell>
          <cell r="B17228">
            <v>11459586</v>
          </cell>
          <cell r="C17228">
            <v>44265</v>
          </cell>
        </row>
        <row r="17229">
          <cell r="A17229" t="str">
            <v>BANKNIFTY2131039300PE</v>
          </cell>
          <cell r="B17229">
            <v>11459842</v>
          </cell>
          <cell r="C17229">
            <v>44265</v>
          </cell>
        </row>
        <row r="17230">
          <cell r="A17230" t="str">
            <v>BANKNIFTY2131039400CE</v>
          </cell>
          <cell r="B17230">
            <v>11460866</v>
          </cell>
          <cell r="C17230">
            <v>44265</v>
          </cell>
        </row>
        <row r="17231">
          <cell r="A17231" t="str">
            <v>BANKNIFTY2131039400PE</v>
          </cell>
          <cell r="B17231">
            <v>11461890</v>
          </cell>
          <cell r="C17231">
            <v>44265</v>
          </cell>
        </row>
        <row r="17232">
          <cell r="A17232" t="str">
            <v>BANKNIFTY2131039500CE</v>
          </cell>
          <cell r="B17232">
            <v>11462146</v>
          </cell>
          <cell r="C17232">
            <v>44265</v>
          </cell>
        </row>
        <row r="17233">
          <cell r="A17233" t="str">
            <v>BANKNIFTY2131039500PE</v>
          </cell>
          <cell r="B17233">
            <v>11462402</v>
          </cell>
          <cell r="C17233">
            <v>44265</v>
          </cell>
        </row>
        <row r="17234">
          <cell r="A17234" t="str">
            <v>BANKNIFTY2131039600CE</v>
          </cell>
          <cell r="B17234">
            <v>11463938</v>
          </cell>
          <cell r="C17234">
            <v>44265</v>
          </cell>
        </row>
        <row r="17235">
          <cell r="A17235" t="str">
            <v>BANKNIFTY2131039600PE</v>
          </cell>
          <cell r="B17235">
            <v>11465474</v>
          </cell>
          <cell r="C17235">
            <v>44265</v>
          </cell>
        </row>
        <row r="17236">
          <cell r="A17236" t="str">
            <v>BANKNIFTY2131039700CE</v>
          </cell>
          <cell r="B17236">
            <v>11465730</v>
          </cell>
          <cell r="C17236">
            <v>44265</v>
          </cell>
        </row>
        <row r="17237">
          <cell r="A17237" t="str">
            <v>BANKNIFTY2131039700PE</v>
          </cell>
          <cell r="B17237">
            <v>11465986</v>
          </cell>
          <cell r="C17237">
            <v>44265</v>
          </cell>
        </row>
        <row r="17238">
          <cell r="A17238" t="str">
            <v>BANKNIFTY2131039800CE</v>
          </cell>
          <cell r="B17238">
            <v>11466242</v>
          </cell>
          <cell r="C17238">
            <v>44265</v>
          </cell>
        </row>
        <row r="17239">
          <cell r="A17239" t="str">
            <v>BANKNIFTY2131039800PE</v>
          </cell>
          <cell r="B17239">
            <v>11466498</v>
          </cell>
          <cell r="C17239">
            <v>44265</v>
          </cell>
        </row>
        <row r="17240">
          <cell r="A17240" t="str">
            <v>BANKNIFTY2131039900CE</v>
          </cell>
          <cell r="B17240">
            <v>11468802</v>
          </cell>
          <cell r="C17240">
            <v>44265</v>
          </cell>
        </row>
        <row r="17241">
          <cell r="A17241" t="str">
            <v>BANKNIFTY2131039900PE</v>
          </cell>
          <cell r="B17241">
            <v>11469058</v>
          </cell>
          <cell r="C17241">
            <v>44265</v>
          </cell>
        </row>
        <row r="17242">
          <cell r="A17242" t="str">
            <v>BANKNIFTY2131040000CE</v>
          </cell>
          <cell r="B17242">
            <v>11469314</v>
          </cell>
          <cell r="C17242">
            <v>44265</v>
          </cell>
        </row>
        <row r="17243">
          <cell r="A17243" t="str">
            <v>BANKNIFTY2131040000PE</v>
          </cell>
          <cell r="B17243">
            <v>11469570</v>
          </cell>
          <cell r="C17243">
            <v>44265</v>
          </cell>
        </row>
        <row r="17244">
          <cell r="A17244" t="str">
            <v>BANKNIFTY2131040100CE</v>
          </cell>
          <cell r="B17244">
            <v>11470338</v>
          </cell>
          <cell r="C17244">
            <v>44265</v>
          </cell>
        </row>
        <row r="17245">
          <cell r="A17245" t="str">
            <v>BANKNIFTY2131040100PE</v>
          </cell>
          <cell r="B17245">
            <v>11470850</v>
          </cell>
          <cell r="C17245">
            <v>44265</v>
          </cell>
        </row>
        <row r="17246">
          <cell r="A17246" t="str">
            <v>BANKNIFTY2131040200CE</v>
          </cell>
          <cell r="B17246">
            <v>11471106</v>
          </cell>
          <cell r="C17246">
            <v>44265</v>
          </cell>
        </row>
        <row r="17247">
          <cell r="A17247" t="str">
            <v>BANKNIFTY2131040200PE</v>
          </cell>
          <cell r="B17247">
            <v>11471362</v>
          </cell>
          <cell r="C17247">
            <v>44265</v>
          </cell>
        </row>
        <row r="17248">
          <cell r="A17248" t="str">
            <v>BANKNIFTY2131040300CE</v>
          </cell>
          <cell r="B17248">
            <v>11471874</v>
          </cell>
          <cell r="C17248">
            <v>44265</v>
          </cell>
        </row>
        <row r="17249">
          <cell r="A17249" t="str">
            <v>BANKNIFTY2131040300PE</v>
          </cell>
          <cell r="B17249">
            <v>11472130</v>
          </cell>
          <cell r="C17249">
            <v>44265</v>
          </cell>
        </row>
        <row r="17250">
          <cell r="A17250" t="str">
            <v>BANKNIFTY2131827300CE</v>
          </cell>
          <cell r="B17250">
            <v>15913474</v>
          </cell>
          <cell r="C17250">
            <v>44273</v>
          </cell>
        </row>
        <row r="17251">
          <cell r="A17251" t="str">
            <v>BANKNIFTY2131827300PE</v>
          </cell>
          <cell r="B17251">
            <v>15913730</v>
          </cell>
          <cell r="C17251">
            <v>44273</v>
          </cell>
        </row>
        <row r="17252">
          <cell r="A17252" t="str">
            <v>BANKNIFTY2131827400CE</v>
          </cell>
          <cell r="B17252">
            <v>15913986</v>
          </cell>
          <cell r="C17252">
            <v>44273</v>
          </cell>
        </row>
        <row r="17253">
          <cell r="A17253" t="str">
            <v>BANKNIFTY2131827400PE</v>
          </cell>
          <cell r="B17253">
            <v>15914242</v>
          </cell>
          <cell r="C17253">
            <v>44273</v>
          </cell>
        </row>
        <row r="17254">
          <cell r="A17254" t="str">
            <v>BANKNIFTY2131827500CE</v>
          </cell>
          <cell r="B17254">
            <v>15914498</v>
          </cell>
          <cell r="C17254">
            <v>44273</v>
          </cell>
        </row>
        <row r="17255">
          <cell r="A17255" t="str">
            <v>BANKNIFTY2131827500PE</v>
          </cell>
          <cell r="B17255">
            <v>15914754</v>
          </cell>
          <cell r="C17255">
            <v>44273</v>
          </cell>
        </row>
        <row r="17256">
          <cell r="A17256" t="str">
            <v>BANKNIFTY2131827600CE</v>
          </cell>
          <cell r="B17256">
            <v>15915010</v>
          </cell>
          <cell r="C17256">
            <v>44273</v>
          </cell>
        </row>
        <row r="17257">
          <cell r="A17257" t="str">
            <v>BANKNIFTY2131827600PE</v>
          </cell>
          <cell r="B17257">
            <v>15915266</v>
          </cell>
          <cell r="C17257">
            <v>44273</v>
          </cell>
        </row>
        <row r="17258">
          <cell r="A17258" t="str">
            <v>BANKNIFTY2131827700CE</v>
          </cell>
          <cell r="B17258">
            <v>15915522</v>
          </cell>
          <cell r="C17258">
            <v>44273</v>
          </cell>
        </row>
        <row r="17259">
          <cell r="A17259" t="str">
            <v>BANKNIFTY2131827700PE</v>
          </cell>
          <cell r="B17259">
            <v>15915778</v>
          </cell>
          <cell r="C17259">
            <v>44273</v>
          </cell>
        </row>
        <row r="17260">
          <cell r="A17260" t="str">
            <v>BANKNIFTY2131827800CE</v>
          </cell>
          <cell r="B17260">
            <v>15916034</v>
          </cell>
          <cell r="C17260">
            <v>44273</v>
          </cell>
        </row>
        <row r="17261">
          <cell r="A17261" t="str">
            <v>BANKNIFTY2131827800PE</v>
          </cell>
          <cell r="B17261">
            <v>15916290</v>
          </cell>
          <cell r="C17261">
            <v>44273</v>
          </cell>
        </row>
        <row r="17262">
          <cell r="A17262" t="str">
            <v>BANKNIFTY2131827900CE</v>
          </cell>
          <cell r="B17262">
            <v>15916546</v>
          </cell>
          <cell r="C17262">
            <v>44273</v>
          </cell>
        </row>
        <row r="17263">
          <cell r="A17263" t="str">
            <v>BANKNIFTY2131827900PE</v>
          </cell>
          <cell r="B17263">
            <v>15916802</v>
          </cell>
          <cell r="C17263">
            <v>44273</v>
          </cell>
        </row>
        <row r="17264">
          <cell r="A17264" t="str">
            <v>BANKNIFTY2131828000CE</v>
          </cell>
          <cell r="B17264">
            <v>15917058</v>
          </cell>
          <cell r="C17264">
            <v>44273</v>
          </cell>
        </row>
        <row r="17265">
          <cell r="A17265" t="str">
            <v>BANKNIFTY2131828000PE</v>
          </cell>
          <cell r="B17265">
            <v>15917314</v>
          </cell>
          <cell r="C17265">
            <v>44273</v>
          </cell>
        </row>
        <row r="17266">
          <cell r="A17266" t="str">
            <v>BANKNIFTY2131828100CE</v>
          </cell>
          <cell r="B17266">
            <v>15917570</v>
          </cell>
          <cell r="C17266">
            <v>44273</v>
          </cell>
        </row>
        <row r="17267">
          <cell r="A17267" t="str">
            <v>BANKNIFTY2131828100PE</v>
          </cell>
          <cell r="B17267">
            <v>15917826</v>
          </cell>
          <cell r="C17267">
            <v>44273</v>
          </cell>
        </row>
        <row r="17268">
          <cell r="A17268" t="str">
            <v>BANKNIFTY2131828200CE</v>
          </cell>
          <cell r="B17268">
            <v>9112834</v>
          </cell>
          <cell r="C17268">
            <v>44273</v>
          </cell>
        </row>
        <row r="17269">
          <cell r="A17269" t="str">
            <v>BANKNIFTY2131828200PE</v>
          </cell>
          <cell r="B17269">
            <v>9269506</v>
          </cell>
          <cell r="C17269">
            <v>44273</v>
          </cell>
        </row>
        <row r="17270">
          <cell r="A17270" t="str">
            <v>BANKNIFTY2131828300CE</v>
          </cell>
          <cell r="B17270">
            <v>9269762</v>
          </cell>
          <cell r="C17270">
            <v>44273</v>
          </cell>
        </row>
        <row r="17271">
          <cell r="A17271" t="str">
            <v>BANKNIFTY2131828300PE</v>
          </cell>
          <cell r="B17271">
            <v>9270018</v>
          </cell>
          <cell r="C17271">
            <v>44273</v>
          </cell>
        </row>
        <row r="17272">
          <cell r="A17272" t="str">
            <v>BANKNIFTY2131828400CE</v>
          </cell>
          <cell r="B17272">
            <v>9270274</v>
          </cell>
          <cell r="C17272">
            <v>44273</v>
          </cell>
        </row>
        <row r="17273">
          <cell r="A17273" t="str">
            <v>BANKNIFTY2131828400PE</v>
          </cell>
          <cell r="B17273">
            <v>9270530</v>
          </cell>
          <cell r="C17273">
            <v>44273</v>
          </cell>
        </row>
        <row r="17274">
          <cell r="A17274" t="str">
            <v>BANKNIFTY2131828500CE</v>
          </cell>
          <cell r="B17274">
            <v>9271298</v>
          </cell>
          <cell r="C17274">
            <v>44273</v>
          </cell>
        </row>
        <row r="17275">
          <cell r="A17275" t="str">
            <v>BANKNIFTY2131828500PE</v>
          </cell>
          <cell r="B17275">
            <v>9305858</v>
          </cell>
          <cell r="C17275">
            <v>44273</v>
          </cell>
        </row>
        <row r="17276">
          <cell r="A17276" t="str">
            <v>BANKNIFTY2131828600CE</v>
          </cell>
          <cell r="B17276">
            <v>9306114</v>
          </cell>
          <cell r="C17276">
            <v>44273</v>
          </cell>
        </row>
        <row r="17277">
          <cell r="A17277" t="str">
            <v>BANKNIFTY2131828600PE</v>
          </cell>
          <cell r="B17277">
            <v>9497090</v>
          </cell>
          <cell r="C17277">
            <v>44273</v>
          </cell>
        </row>
        <row r="17278">
          <cell r="A17278" t="str">
            <v>BANKNIFTY2131828700CE</v>
          </cell>
          <cell r="B17278">
            <v>9497346</v>
          </cell>
          <cell r="C17278">
            <v>44273</v>
          </cell>
        </row>
        <row r="17279">
          <cell r="A17279" t="str">
            <v>BANKNIFTY2131828700PE</v>
          </cell>
          <cell r="B17279">
            <v>9502722</v>
          </cell>
          <cell r="C17279">
            <v>44273</v>
          </cell>
        </row>
        <row r="17280">
          <cell r="A17280" t="str">
            <v>BANKNIFTY2131828800CE</v>
          </cell>
          <cell r="B17280">
            <v>9829378</v>
          </cell>
          <cell r="C17280">
            <v>44273</v>
          </cell>
        </row>
        <row r="17281">
          <cell r="A17281" t="str">
            <v>BANKNIFTY2131828800PE</v>
          </cell>
          <cell r="B17281">
            <v>9830146</v>
          </cell>
          <cell r="C17281">
            <v>44273</v>
          </cell>
        </row>
        <row r="17282">
          <cell r="A17282" t="str">
            <v>BANKNIFTY2131828900CE</v>
          </cell>
          <cell r="B17282">
            <v>9830402</v>
          </cell>
          <cell r="C17282">
            <v>44273</v>
          </cell>
        </row>
        <row r="17283">
          <cell r="A17283" t="str">
            <v>BANKNIFTY2131828900PE</v>
          </cell>
          <cell r="B17283">
            <v>9830914</v>
          </cell>
          <cell r="C17283">
            <v>44273</v>
          </cell>
        </row>
        <row r="17284">
          <cell r="A17284" t="str">
            <v>BANKNIFTY2131829000CE</v>
          </cell>
          <cell r="B17284">
            <v>9831170</v>
          </cell>
          <cell r="C17284">
            <v>44273</v>
          </cell>
        </row>
        <row r="17285">
          <cell r="A17285" t="str">
            <v>BANKNIFTY2131829000PE</v>
          </cell>
          <cell r="B17285">
            <v>9834242</v>
          </cell>
          <cell r="C17285">
            <v>44273</v>
          </cell>
        </row>
        <row r="17286">
          <cell r="A17286" t="str">
            <v>BANKNIFTY2131829100CE</v>
          </cell>
          <cell r="B17286">
            <v>9835522</v>
          </cell>
          <cell r="C17286">
            <v>44273</v>
          </cell>
        </row>
        <row r="17287">
          <cell r="A17287" t="str">
            <v>BANKNIFTY2131829100PE</v>
          </cell>
          <cell r="B17287">
            <v>9835778</v>
          </cell>
          <cell r="C17287">
            <v>44273</v>
          </cell>
        </row>
        <row r="17288">
          <cell r="A17288" t="str">
            <v>BANKNIFTY2131829200CE</v>
          </cell>
          <cell r="B17288">
            <v>8964866</v>
          </cell>
          <cell r="C17288">
            <v>44273</v>
          </cell>
        </row>
        <row r="17289">
          <cell r="A17289" t="str">
            <v>BANKNIFTY2131829200PE</v>
          </cell>
          <cell r="B17289">
            <v>8966146</v>
          </cell>
          <cell r="C17289">
            <v>44273</v>
          </cell>
        </row>
        <row r="17290">
          <cell r="A17290" t="str">
            <v>BANKNIFTY2131829300CE</v>
          </cell>
          <cell r="B17290">
            <v>8966402</v>
          </cell>
          <cell r="C17290">
            <v>44273</v>
          </cell>
        </row>
        <row r="17291">
          <cell r="A17291" t="str">
            <v>BANKNIFTY2131829300PE</v>
          </cell>
          <cell r="B17291">
            <v>8966658</v>
          </cell>
          <cell r="C17291">
            <v>44273</v>
          </cell>
        </row>
        <row r="17292">
          <cell r="A17292" t="str">
            <v>BANKNIFTY2131829400CE</v>
          </cell>
          <cell r="B17292">
            <v>8966914</v>
          </cell>
          <cell r="C17292">
            <v>44273</v>
          </cell>
        </row>
        <row r="17293">
          <cell r="A17293" t="str">
            <v>BANKNIFTY2131829400PE</v>
          </cell>
          <cell r="B17293">
            <v>9037570</v>
          </cell>
          <cell r="C17293">
            <v>44273</v>
          </cell>
        </row>
        <row r="17294">
          <cell r="A17294" t="str">
            <v>BANKNIFTY2131829500CE</v>
          </cell>
          <cell r="B17294">
            <v>13946882</v>
          </cell>
          <cell r="C17294">
            <v>44273</v>
          </cell>
        </row>
        <row r="17295">
          <cell r="A17295" t="str">
            <v>BANKNIFTY2131829500PE</v>
          </cell>
          <cell r="B17295">
            <v>13948418</v>
          </cell>
          <cell r="C17295">
            <v>44273</v>
          </cell>
        </row>
        <row r="17296">
          <cell r="A17296" t="str">
            <v>BANKNIFTY2131829600CE</v>
          </cell>
          <cell r="B17296">
            <v>13948674</v>
          </cell>
          <cell r="C17296">
            <v>44273</v>
          </cell>
        </row>
        <row r="17297">
          <cell r="A17297" t="str">
            <v>BANKNIFTY2131829600PE</v>
          </cell>
          <cell r="B17297">
            <v>13951490</v>
          </cell>
          <cell r="C17297">
            <v>44273</v>
          </cell>
        </row>
        <row r="17298">
          <cell r="A17298" t="str">
            <v>BANKNIFTY2131829700CE</v>
          </cell>
          <cell r="B17298">
            <v>13963522</v>
          </cell>
          <cell r="C17298">
            <v>44273</v>
          </cell>
        </row>
        <row r="17299">
          <cell r="A17299" t="str">
            <v>BANKNIFTY2131829700PE</v>
          </cell>
          <cell r="B17299">
            <v>13963778</v>
          </cell>
          <cell r="C17299">
            <v>44273</v>
          </cell>
        </row>
        <row r="17300">
          <cell r="A17300" t="str">
            <v>BANKNIFTY2131829800CE</v>
          </cell>
          <cell r="B17300">
            <v>13964034</v>
          </cell>
          <cell r="C17300">
            <v>44273</v>
          </cell>
        </row>
        <row r="17301">
          <cell r="A17301" t="str">
            <v>BANKNIFTY2131829800PE</v>
          </cell>
          <cell r="B17301">
            <v>13964290</v>
          </cell>
          <cell r="C17301">
            <v>44273</v>
          </cell>
        </row>
        <row r="17302">
          <cell r="A17302" t="str">
            <v>BANKNIFTY2131829900CE</v>
          </cell>
          <cell r="B17302">
            <v>13968386</v>
          </cell>
          <cell r="C17302">
            <v>44273</v>
          </cell>
        </row>
        <row r="17303">
          <cell r="A17303" t="str">
            <v>BANKNIFTY2131829900PE</v>
          </cell>
          <cell r="B17303">
            <v>13968642</v>
          </cell>
          <cell r="C17303">
            <v>44273</v>
          </cell>
        </row>
        <row r="17304">
          <cell r="A17304" t="str">
            <v>BANKNIFTY2131830000CE</v>
          </cell>
          <cell r="B17304">
            <v>13969410</v>
          </cell>
          <cell r="C17304">
            <v>44273</v>
          </cell>
        </row>
        <row r="17305">
          <cell r="A17305" t="str">
            <v>BANKNIFTY2131830000PE</v>
          </cell>
          <cell r="B17305">
            <v>13969666</v>
          </cell>
          <cell r="C17305">
            <v>44273</v>
          </cell>
        </row>
        <row r="17306">
          <cell r="A17306" t="str">
            <v>BANKNIFTY2131830100CE</v>
          </cell>
          <cell r="B17306">
            <v>13974018</v>
          </cell>
          <cell r="C17306">
            <v>44273</v>
          </cell>
        </row>
        <row r="17307">
          <cell r="A17307" t="str">
            <v>BANKNIFTY2131830100PE</v>
          </cell>
          <cell r="B17307">
            <v>13974530</v>
          </cell>
          <cell r="C17307">
            <v>44273</v>
          </cell>
        </row>
        <row r="17308">
          <cell r="A17308" t="str">
            <v>BANKNIFTY2131830200CE</v>
          </cell>
          <cell r="B17308">
            <v>13974786</v>
          </cell>
          <cell r="C17308">
            <v>44273</v>
          </cell>
        </row>
        <row r="17309">
          <cell r="A17309" t="str">
            <v>BANKNIFTY2131830200PE</v>
          </cell>
          <cell r="B17309">
            <v>13975042</v>
          </cell>
          <cell r="C17309">
            <v>44273</v>
          </cell>
        </row>
        <row r="17310">
          <cell r="A17310" t="str">
            <v>BANKNIFTY2131830300CE</v>
          </cell>
          <cell r="B17310">
            <v>13976066</v>
          </cell>
          <cell r="C17310">
            <v>44273</v>
          </cell>
        </row>
        <row r="17311">
          <cell r="A17311" t="str">
            <v>BANKNIFTY2131830300PE</v>
          </cell>
          <cell r="B17311">
            <v>13977602</v>
          </cell>
          <cell r="C17311">
            <v>44273</v>
          </cell>
        </row>
        <row r="17312">
          <cell r="A17312" t="str">
            <v>BANKNIFTY2131830400CE</v>
          </cell>
          <cell r="B17312">
            <v>13977858</v>
          </cell>
          <cell r="C17312">
            <v>44273</v>
          </cell>
        </row>
        <row r="17313">
          <cell r="A17313" t="str">
            <v>BANKNIFTY2131830400PE</v>
          </cell>
          <cell r="B17313">
            <v>13978114</v>
          </cell>
          <cell r="C17313">
            <v>44273</v>
          </cell>
        </row>
        <row r="17314">
          <cell r="A17314" t="str">
            <v>BANKNIFTY2131830500CE</v>
          </cell>
          <cell r="B17314">
            <v>13978370</v>
          </cell>
          <cell r="C17314">
            <v>44273</v>
          </cell>
        </row>
        <row r="17315">
          <cell r="A17315" t="str">
            <v>BANKNIFTY2131830500PE</v>
          </cell>
          <cell r="B17315">
            <v>13978626</v>
          </cell>
          <cell r="C17315">
            <v>44273</v>
          </cell>
        </row>
        <row r="17316">
          <cell r="A17316" t="str">
            <v>BANKNIFTY2131830600CE</v>
          </cell>
          <cell r="B17316">
            <v>13978882</v>
          </cell>
          <cell r="C17316">
            <v>44273</v>
          </cell>
        </row>
        <row r="17317">
          <cell r="A17317" t="str">
            <v>BANKNIFTY2131830600PE</v>
          </cell>
          <cell r="B17317">
            <v>13980674</v>
          </cell>
          <cell r="C17317">
            <v>44273</v>
          </cell>
        </row>
        <row r="17318">
          <cell r="A17318" t="str">
            <v>BANKNIFTY2131830700CE</v>
          </cell>
          <cell r="B17318">
            <v>13980930</v>
          </cell>
          <cell r="C17318">
            <v>44273</v>
          </cell>
        </row>
        <row r="17319">
          <cell r="A17319" t="str">
            <v>BANKNIFTY2131830700PE</v>
          </cell>
          <cell r="B17319">
            <v>13981186</v>
          </cell>
          <cell r="C17319">
            <v>44273</v>
          </cell>
        </row>
        <row r="17320">
          <cell r="A17320" t="str">
            <v>BANKNIFTY2131830800CE</v>
          </cell>
          <cell r="B17320">
            <v>13981442</v>
          </cell>
          <cell r="C17320">
            <v>44273</v>
          </cell>
        </row>
        <row r="17321">
          <cell r="A17321" t="str">
            <v>BANKNIFTY2131830800PE</v>
          </cell>
          <cell r="B17321">
            <v>13981698</v>
          </cell>
          <cell r="C17321">
            <v>44273</v>
          </cell>
        </row>
        <row r="17322">
          <cell r="A17322" t="str">
            <v>BANKNIFTY2131830900CE</v>
          </cell>
          <cell r="B17322">
            <v>13982722</v>
          </cell>
          <cell r="C17322">
            <v>44273</v>
          </cell>
        </row>
        <row r="17323">
          <cell r="A17323" t="str">
            <v>BANKNIFTY2131830900PE</v>
          </cell>
          <cell r="B17323">
            <v>13982978</v>
          </cell>
          <cell r="C17323">
            <v>44273</v>
          </cell>
        </row>
        <row r="17324">
          <cell r="A17324" t="str">
            <v>BANKNIFTY2131831000CE</v>
          </cell>
          <cell r="B17324">
            <v>13983234</v>
          </cell>
          <cell r="C17324">
            <v>44273</v>
          </cell>
        </row>
        <row r="17325">
          <cell r="A17325" t="str">
            <v>BANKNIFTY2131831000PE</v>
          </cell>
          <cell r="B17325">
            <v>13983490</v>
          </cell>
          <cell r="C17325">
            <v>44273</v>
          </cell>
        </row>
        <row r="17326">
          <cell r="A17326" t="str">
            <v>BANKNIFTY2131831100CE</v>
          </cell>
          <cell r="B17326">
            <v>13983746</v>
          </cell>
          <cell r="C17326">
            <v>44273</v>
          </cell>
        </row>
        <row r="17327">
          <cell r="A17327" t="str">
            <v>BANKNIFTY2131831100PE</v>
          </cell>
          <cell r="B17327">
            <v>13984002</v>
          </cell>
          <cell r="C17327">
            <v>44273</v>
          </cell>
        </row>
        <row r="17328">
          <cell r="A17328" t="str">
            <v>BANKNIFTY2131831200CE</v>
          </cell>
          <cell r="B17328">
            <v>13985282</v>
          </cell>
          <cell r="C17328">
            <v>44273</v>
          </cell>
        </row>
        <row r="17329">
          <cell r="A17329" t="str">
            <v>BANKNIFTY2131831200PE</v>
          </cell>
          <cell r="B17329">
            <v>13985538</v>
          </cell>
          <cell r="C17329">
            <v>44273</v>
          </cell>
        </row>
        <row r="17330">
          <cell r="A17330" t="str">
            <v>BANKNIFTY2131831300CE</v>
          </cell>
          <cell r="B17330">
            <v>13985794</v>
          </cell>
          <cell r="C17330">
            <v>44273</v>
          </cell>
        </row>
        <row r="17331">
          <cell r="A17331" t="str">
            <v>BANKNIFTY2131831300PE</v>
          </cell>
          <cell r="B17331">
            <v>13986050</v>
          </cell>
          <cell r="C17331">
            <v>44273</v>
          </cell>
        </row>
        <row r="17332">
          <cell r="A17332" t="str">
            <v>BANKNIFTY2131831400CE</v>
          </cell>
          <cell r="B17332">
            <v>13987330</v>
          </cell>
          <cell r="C17332">
            <v>44273</v>
          </cell>
        </row>
        <row r="17333">
          <cell r="A17333" t="str">
            <v>BANKNIFTY2131831400PE</v>
          </cell>
          <cell r="B17333">
            <v>13987586</v>
          </cell>
          <cell r="C17333">
            <v>44273</v>
          </cell>
        </row>
        <row r="17334">
          <cell r="A17334" t="str">
            <v>BANKNIFTY2131831500CE</v>
          </cell>
          <cell r="B17334">
            <v>14080258</v>
          </cell>
          <cell r="C17334">
            <v>44273</v>
          </cell>
        </row>
        <row r="17335">
          <cell r="A17335" t="str">
            <v>BANKNIFTY2131831500PE</v>
          </cell>
          <cell r="B17335">
            <v>14081538</v>
          </cell>
          <cell r="C17335">
            <v>44273</v>
          </cell>
        </row>
        <row r="17336">
          <cell r="A17336" t="str">
            <v>BANKNIFTY2131831600CE</v>
          </cell>
          <cell r="B17336">
            <v>14081794</v>
          </cell>
          <cell r="C17336">
            <v>44273</v>
          </cell>
        </row>
        <row r="17337">
          <cell r="A17337" t="str">
            <v>BANKNIFTY2131831600PE</v>
          </cell>
          <cell r="B17337">
            <v>14082050</v>
          </cell>
          <cell r="C17337">
            <v>44273</v>
          </cell>
        </row>
        <row r="17338">
          <cell r="A17338" t="str">
            <v>BANKNIFTY2131831700CE</v>
          </cell>
          <cell r="B17338">
            <v>14082306</v>
          </cell>
          <cell r="C17338">
            <v>44273</v>
          </cell>
        </row>
        <row r="17339">
          <cell r="A17339" t="str">
            <v>BANKNIFTY2131831700PE</v>
          </cell>
          <cell r="B17339">
            <v>14083074</v>
          </cell>
          <cell r="C17339">
            <v>44273</v>
          </cell>
        </row>
        <row r="17340">
          <cell r="A17340" t="str">
            <v>BANKNIFTY2131831800CE</v>
          </cell>
          <cell r="B17340">
            <v>14083330</v>
          </cell>
          <cell r="C17340">
            <v>44273</v>
          </cell>
        </row>
        <row r="17341">
          <cell r="A17341" t="str">
            <v>BANKNIFTY2131831800PE</v>
          </cell>
          <cell r="B17341">
            <v>14083586</v>
          </cell>
          <cell r="C17341">
            <v>44273</v>
          </cell>
        </row>
        <row r="17342">
          <cell r="A17342" t="str">
            <v>BANKNIFTY2131831900CE</v>
          </cell>
          <cell r="B17342">
            <v>14083842</v>
          </cell>
          <cell r="C17342">
            <v>44273</v>
          </cell>
        </row>
        <row r="17343">
          <cell r="A17343" t="str">
            <v>BANKNIFTY2131831900PE</v>
          </cell>
          <cell r="B17343">
            <v>14084610</v>
          </cell>
          <cell r="C17343">
            <v>44273</v>
          </cell>
        </row>
        <row r="17344">
          <cell r="A17344" t="str">
            <v>BANKNIFTY2131832000CE</v>
          </cell>
          <cell r="B17344">
            <v>14084866</v>
          </cell>
          <cell r="C17344">
            <v>44273</v>
          </cell>
        </row>
        <row r="17345">
          <cell r="A17345" t="str">
            <v>BANKNIFTY2131832000PE</v>
          </cell>
          <cell r="B17345">
            <v>14085122</v>
          </cell>
          <cell r="C17345">
            <v>44273</v>
          </cell>
        </row>
        <row r="17346">
          <cell r="A17346" t="str">
            <v>BANKNIFTY2131832100CE</v>
          </cell>
          <cell r="B17346">
            <v>14086146</v>
          </cell>
          <cell r="C17346">
            <v>44273</v>
          </cell>
        </row>
        <row r="17347">
          <cell r="A17347" t="str">
            <v>BANKNIFTY2131832100PE</v>
          </cell>
          <cell r="B17347">
            <v>14086402</v>
          </cell>
          <cell r="C17347">
            <v>44273</v>
          </cell>
        </row>
        <row r="17348">
          <cell r="A17348" t="str">
            <v>BANKNIFTY2131832200CE</v>
          </cell>
          <cell r="B17348">
            <v>14086658</v>
          </cell>
          <cell r="C17348">
            <v>44273</v>
          </cell>
        </row>
        <row r="17349">
          <cell r="A17349" t="str">
            <v>BANKNIFTY2131832200PE</v>
          </cell>
          <cell r="B17349">
            <v>14086914</v>
          </cell>
          <cell r="C17349">
            <v>44273</v>
          </cell>
        </row>
        <row r="17350">
          <cell r="A17350" t="str">
            <v>BANKNIFTY2131832300CE</v>
          </cell>
          <cell r="B17350">
            <v>14088194</v>
          </cell>
          <cell r="C17350">
            <v>44273</v>
          </cell>
        </row>
        <row r="17351">
          <cell r="A17351" t="str">
            <v>BANKNIFTY2131832300PE</v>
          </cell>
          <cell r="B17351">
            <v>14088450</v>
          </cell>
          <cell r="C17351">
            <v>44273</v>
          </cell>
        </row>
        <row r="17352">
          <cell r="A17352" t="str">
            <v>BANKNIFTY2131832400CE</v>
          </cell>
          <cell r="B17352">
            <v>14088706</v>
          </cell>
          <cell r="C17352">
            <v>44273</v>
          </cell>
        </row>
        <row r="17353">
          <cell r="A17353" t="str">
            <v>BANKNIFTY2131832400PE</v>
          </cell>
          <cell r="B17353">
            <v>14088962</v>
          </cell>
          <cell r="C17353">
            <v>44273</v>
          </cell>
        </row>
        <row r="17354">
          <cell r="A17354" t="str">
            <v>BANKNIFTY2131832500CE</v>
          </cell>
          <cell r="B17354">
            <v>14089218</v>
          </cell>
          <cell r="C17354">
            <v>44273</v>
          </cell>
        </row>
        <row r="17355">
          <cell r="A17355" t="str">
            <v>BANKNIFTY2131832500PE</v>
          </cell>
          <cell r="B17355">
            <v>14089474</v>
          </cell>
          <cell r="C17355">
            <v>44273</v>
          </cell>
        </row>
        <row r="17356">
          <cell r="A17356" t="str">
            <v>BANKNIFTY2131832600CE</v>
          </cell>
          <cell r="B17356">
            <v>14090754</v>
          </cell>
          <cell r="C17356">
            <v>44273</v>
          </cell>
        </row>
        <row r="17357">
          <cell r="A17357" t="str">
            <v>BANKNIFTY2131832600PE</v>
          </cell>
          <cell r="B17357">
            <v>14091010</v>
          </cell>
          <cell r="C17357">
            <v>44273</v>
          </cell>
        </row>
        <row r="17358">
          <cell r="A17358" t="str">
            <v>BANKNIFTY2131832700CE</v>
          </cell>
          <cell r="B17358">
            <v>14092290</v>
          </cell>
          <cell r="C17358">
            <v>44273</v>
          </cell>
        </row>
        <row r="17359">
          <cell r="A17359" t="str">
            <v>BANKNIFTY2131832700PE</v>
          </cell>
          <cell r="B17359">
            <v>14093058</v>
          </cell>
          <cell r="C17359">
            <v>44273</v>
          </cell>
        </row>
        <row r="17360">
          <cell r="A17360" t="str">
            <v>BANKNIFTY2131832800CE</v>
          </cell>
          <cell r="B17360">
            <v>14093826</v>
          </cell>
          <cell r="C17360">
            <v>44273</v>
          </cell>
        </row>
        <row r="17361">
          <cell r="A17361" t="str">
            <v>BANKNIFTY2131832800PE</v>
          </cell>
          <cell r="B17361">
            <v>14094082</v>
          </cell>
          <cell r="C17361">
            <v>44273</v>
          </cell>
        </row>
        <row r="17362">
          <cell r="A17362" t="str">
            <v>BANKNIFTY2131832900CE</v>
          </cell>
          <cell r="B17362">
            <v>14094338</v>
          </cell>
          <cell r="C17362">
            <v>44273</v>
          </cell>
        </row>
        <row r="17363">
          <cell r="A17363" t="str">
            <v>BANKNIFTY2131832900PE</v>
          </cell>
          <cell r="B17363">
            <v>14094594</v>
          </cell>
          <cell r="C17363">
            <v>44273</v>
          </cell>
        </row>
        <row r="17364">
          <cell r="A17364" t="str">
            <v>BANKNIFTY2131833000CE</v>
          </cell>
          <cell r="B17364">
            <v>14095362</v>
          </cell>
          <cell r="C17364">
            <v>44273</v>
          </cell>
        </row>
        <row r="17365">
          <cell r="A17365" t="str">
            <v>BANKNIFTY2131833000PE</v>
          </cell>
          <cell r="B17365">
            <v>14095618</v>
          </cell>
          <cell r="C17365">
            <v>44273</v>
          </cell>
        </row>
        <row r="17366">
          <cell r="A17366" t="str">
            <v>BANKNIFTY2131833100CE</v>
          </cell>
          <cell r="B17366">
            <v>14096130</v>
          </cell>
          <cell r="C17366">
            <v>44273</v>
          </cell>
        </row>
        <row r="17367">
          <cell r="A17367" t="str">
            <v>BANKNIFTY2131833100PE</v>
          </cell>
          <cell r="B17367">
            <v>14096898</v>
          </cell>
          <cell r="C17367">
            <v>44273</v>
          </cell>
        </row>
        <row r="17368">
          <cell r="A17368" t="str">
            <v>BANKNIFTY2131833200CE</v>
          </cell>
          <cell r="B17368">
            <v>14097154</v>
          </cell>
          <cell r="C17368">
            <v>44273</v>
          </cell>
        </row>
        <row r="17369">
          <cell r="A17369" t="str">
            <v>BANKNIFTY2131833200PE</v>
          </cell>
          <cell r="B17369">
            <v>14097410</v>
          </cell>
          <cell r="C17369">
            <v>44273</v>
          </cell>
        </row>
        <row r="17370">
          <cell r="A17370" t="str">
            <v>BANKNIFTY2131833300CE</v>
          </cell>
          <cell r="B17370">
            <v>14100994</v>
          </cell>
          <cell r="C17370">
            <v>44273</v>
          </cell>
        </row>
        <row r="17371">
          <cell r="A17371" t="str">
            <v>BANKNIFTY2131833300PE</v>
          </cell>
          <cell r="B17371">
            <v>14101250</v>
          </cell>
          <cell r="C17371">
            <v>44273</v>
          </cell>
        </row>
        <row r="17372">
          <cell r="A17372" t="str">
            <v>BANKNIFTY2131833400CE</v>
          </cell>
          <cell r="B17372">
            <v>14101506</v>
          </cell>
          <cell r="C17372">
            <v>44273</v>
          </cell>
        </row>
        <row r="17373">
          <cell r="A17373" t="str">
            <v>BANKNIFTY2131833400PE</v>
          </cell>
          <cell r="B17373">
            <v>14101762</v>
          </cell>
          <cell r="C17373">
            <v>44273</v>
          </cell>
        </row>
        <row r="17374">
          <cell r="A17374" t="str">
            <v>BANKNIFTY2131833500CE</v>
          </cell>
          <cell r="B17374">
            <v>14103298</v>
          </cell>
          <cell r="C17374">
            <v>44273</v>
          </cell>
        </row>
        <row r="17375">
          <cell r="A17375" t="str">
            <v>BANKNIFTY2131833500PE</v>
          </cell>
          <cell r="B17375">
            <v>14103554</v>
          </cell>
          <cell r="C17375">
            <v>44273</v>
          </cell>
        </row>
        <row r="17376">
          <cell r="A17376" t="str">
            <v>BANKNIFTY2131833600CE</v>
          </cell>
          <cell r="B17376">
            <v>14103810</v>
          </cell>
          <cell r="C17376">
            <v>44273</v>
          </cell>
        </row>
        <row r="17377">
          <cell r="A17377" t="str">
            <v>BANKNIFTY2131833600PE</v>
          </cell>
          <cell r="B17377">
            <v>14104066</v>
          </cell>
          <cell r="C17377">
            <v>44273</v>
          </cell>
        </row>
        <row r="17378">
          <cell r="A17378" t="str">
            <v>BANKNIFTY2131833700CE</v>
          </cell>
          <cell r="B17378">
            <v>14104322</v>
          </cell>
          <cell r="C17378">
            <v>44273</v>
          </cell>
        </row>
        <row r="17379">
          <cell r="A17379" t="str">
            <v>BANKNIFTY2131833700PE</v>
          </cell>
          <cell r="B17379">
            <v>14105090</v>
          </cell>
          <cell r="C17379">
            <v>44273</v>
          </cell>
        </row>
        <row r="17380">
          <cell r="A17380" t="str">
            <v>BANKNIFTY2131833800CE</v>
          </cell>
          <cell r="B17380">
            <v>14122498</v>
          </cell>
          <cell r="C17380">
            <v>44273</v>
          </cell>
        </row>
        <row r="17381">
          <cell r="A17381" t="str">
            <v>BANKNIFTY2131833800PE</v>
          </cell>
          <cell r="B17381">
            <v>14122754</v>
          </cell>
          <cell r="C17381">
            <v>44273</v>
          </cell>
        </row>
        <row r="17382">
          <cell r="A17382" t="str">
            <v>BANKNIFTY2131833900CE</v>
          </cell>
          <cell r="B17382">
            <v>14123010</v>
          </cell>
          <cell r="C17382">
            <v>44273</v>
          </cell>
        </row>
        <row r="17383">
          <cell r="A17383" t="str">
            <v>BANKNIFTY2131833900PE</v>
          </cell>
          <cell r="B17383">
            <v>14123266</v>
          </cell>
          <cell r="C17383">
            <v>44273</v>
          </cell>
        </row>
        <row r="17384">
          <cell r="A17384" t="str">
            <v>BANKNIFTY2131834000CE</v>
          </cell>
          <cell r="B17384">
            <v>14123522</v>
          </cell>
          <cell r="C17384">
            <v>44273</v>
          </cell>
        </row>
        <row r="17385">
          <cell r="A17385" t="str">
            <v>BANKNIFTY2131834000PE</v>
          </cell>
          <cell r="B17385">
            <v>14123778</v>
          </cell>
          <cell r="C17385">
            <v>44273</v>
          </cell>
        </row>
        <row r="17386">
          <cell r="A17386" t="str">
            <v>BANKNIFTY2131834100CE</v>
          </cell>
          <cell r="B17386">
            <v>14124034</v>
          </cell>
          <cell r="C17386">
            <v>44273</v>
          </cell>
        </row>
        <row r="17387">
          <cell r="A17387" t="str">
            <v>BANKNIFTY2131834100PE</v>
          </cell>
          <cell r="B17387">
            <v>14124290</v>
          </cell>
          <cell r="C17387">
            <v>44273</v>
          </cell>
        </row>
        <row r="17388">
          <cell r="A17388" t="str">
            <v>BANKNIFTY2131834200CE</v>
          </cell>
          <cell r="B17388">
            <v>14124546</v>
          </cell>
          <cell r="C17388">
            <v>44273</v>
          </cell>
        </row>
        <row r="17389">
          <cell r="A17389" t="str">
            <v>BANKNIFTY2131834200PE</v>
          </cell>
          <cell r="B17389">
            <v>14124802</v>
          </cell>
          <cell r="C17389">
            <v>44273</v>
          </cell>
        </row>
        <row r="17390">
          <cell r="A17390" t="str">
            <v>BANKNIFTY2131834300CE</v>
          </cell>
          <cell r="B17390">
            <v>14125058</v>
          </cell>
          <cell r="C17390">
            <v>44273</v>
          </cell>
        </row>
        <row r="17391">
          <cell r="A17391" t="str">
            <v>BANKNIFTY2131834300PE</v>
          </cell>
          <cell r="B17391">
            <v>14125314</v>
          </cell>
          <cell r="C17391">
            <v>44273</v>
          </cell>
        </row>
        <row r="17392">
          <cell r="A17392" t="str">
            <v>BANKNIFTY2131834400CE</v>
          </cell>
          <cell r="B17392">
            <v>14125570</v>
          </cell>
          <cell r="C17392">
            <v>44273</v>
          </cell>
        </row>
        <row r="17393">
          <cell r="A17393" t="str">
            <v>BANKNIFTY2131834400PE</v>
          </cell>
          <cell r="B17393">
            <v>14125826</v>
          </cell>
          <cell r="C17393">
            <v>44273</v>
          </cell>
        </row>
        <row r="17394">
          <cell r="A17394" t="str">
            <v>BANKNIFTY2131834500CE</v>
          </cell>
          <cell r="B17394">
            <v>14129666</v>
          </cell>
          <cell r="C17394">
            <v>44273</v>
          </cell>
        </row>
        <row r="17395">
          <cell r="A17395" t="str">
            <v>BANKNIFTY2131834500PE</v>
          </cell>
          <cell r="B17395">
            <v>14129922</v>
          </cell>
          <cell r="C17395">
            <v>44273</v>
          </cell>
        </row>
        <row r="17396">
          <cell r="A17396" t="str">
            <v>BANKNIFTY2131834600CE</v>
          </cell>
          <cell r="B17396">
            <v>14130178</v>
          </cell>
          <cell r="C17396">
            <v>44273</v>
          </cell>
        </row>
        <row r="17397">
          <cell r="A17397" t="str">
            <v>BANKNIFTY2131834600PE</v>
          </cell>
          <cell r="B17397">
            <v>14130434</v>
          </cell>
          <cell r="C17397">
            <v>44273</v>
          </cell>
        </row>
        <row r="17398">
          <cell r="A17398" t="str">
            <v>BANKNIFTY2131834700CE</v>
          </cell>
          <cell r="B17398">
            <v>14131714</v>
          </cell>
          <cell r="C17398">
            <v>44273</v>
          </cell>
        </row>
        <row r="17399">
          <cell r="A17399" t="str">
            <v>BANKNIFTY2131834700PE</v>
          </cell>
          <cell r="B17399">
            <v>14132738</v>
          </cell>
          <cell r="C17399">
            <v>44273</v>
          </cell>
        </row>
        <row r="17400">
          <cell r="A17400" t="str">
            <v>BANKNIFTY2131834800CE</v>
          </cell>
          <cell r="B17400">
            <v>14142722</v>
          </cell>
          <cell r="C17400">
            <v>44273</v>
          </cell>
        </row>
        <row r="17401">
          <cell r="A17401" t="str">
            <v>BANKNIFTY2131834800PE</v>
          </cell>
          <cell r="B17401">
            <v>14142978</v>
          </cell>
          <cell r="C17401">
            <v>44273</v>
          </cell>
        </row>
        <row r="17402">
          <cell r="A17402" t="str">
            <v>BANKNIFTY2131834900CE</v>
          </cell>
          <cell r="B17402">
            <v>14143234</v>
          </cell>
          <cell r="C17402">
            <v>44273</v>
          </cell>
        </row>
        <row r="17403">
          <cell r="A17403" t="str">
            <v>BANKNIFTY2131834900PE</v>
          </cell>
          <cell r="B17403">
            <v>14143490</v>
          </cell>
          <cell r="C17403">
            <v>44273</v>
          </cell>
        </row>
        <row r="17404">
          <cell r="A17404" t="str">
            <v>BANKNIFTY2131835000CE</v>
          </cell>
          <cell r="B17404">
            <v>14143746</v>
          </cell>
          <cell r="C17404">
            <v>44273</v>
          </cell>
        </row>
        <row r="17405">
          <cell r="A17405" t="str">
            <v>BANKNIFTY2131835000PE</v>
          </cell>
          <cell r="B17405">
            <v>14148610</v>
          </cell>
          <cell r="C17405">
            <v>44273</v>
          </cell>
        </row>
        <row r="17406">
          <cell r="A17406" t="str">
            <v>BANKNIFTY2131835100CE</v>
          </cell>
          <cell r="B17406">
            <v>14149378</v>
          </cell>
          <cell r="C17406">
            <v>44273</v>
          </cell>
        </row>
        <row r="17407">
          <cell r="A17407" t="str">
            <v>BANKNIFTY2131835100PE</v>
          </cell>
          <cell r="B17407">
            <v>14149634</v>
          </cell>
          <cell r="C17407">
            <v>44273</v>
          </cell>
        </row>
        <row r="17408">
          <cell r="A17408" t="str">
            <v>BANKNIFTY2131835200CE</v>
          </cell>
          <cell r="B17408">
            <v>14149890</v>
          </cell>
          <cell r="C17408">
            <v>44273</v>
          </cell>
        </row>
        <row r="17409">
          <cell r="A17409" t="str">
            <v>BANKNIFTY2131835200PE</v>
          </cell>
          <cell r="B17409">
            <v>14150146</v>
          </cell>
          <cell r="C17409">
            <v>44273</v>
          </cell>
        </row>
        <row r="17410">
          <cell r="A17410" t="str">
            <v>BANKNIFTY2131835300CE</v>
          </cell>
          <cell r="B17410">
            <v>14150402</v>
          </cell>
          <cell r="C17410">
            <v>44273</v>
          </cell>
        </row>
        <row r="17411">
          <cell r="A17411" t="str">
            <v>BANKNIFTY2131835300PE</v>
          </cell>
          <cell r="B17411">
            <v>14151426</v>
          </cell>
          <cell r="C17411">
            <v>44273</v>
          </cell>
        </row>
        <row r="17412">
          <cell r="A17412" t="str">
            <v>BANKNIFTY2131835400CE</v>
          </cell>
          <cell r="B17412">
            <v>14153218</v>
          </cell>
          <cell r="C17412">
            <v>44273</v>
          </cell>
        </row>
        <row r="17413">
          <cell r="A17413" t="str">
            <v>BANKNIFTY2131835400PE</v>
          </cell>
          <cell r="B17413">
            <v>14153474</v>
          </cell>
          <cell r="C17413">
            <v>44273</v>
          </cell>
        </row>
        <row r="17414">
          <cell r="A17414" t="str">
            <v>BANKNIFTY2131835500CE</v>
          </cell>
          <cell r="B17414">
            <v>14153986</v>
          </cell>
          <cell r="C17414">
            <v>44273</v>
          </cell>
        </row>
        <row r="17415">
          <cell r="A17415" t="str">
            <v>BANKNIFTY2131835500PE</v>
          </cell>
          <cell r="B17415">
            <v>14159362</v>
          </cell>
          <cell r="C17415">
            <v>44273</v>
          </cell>
        </row>
        <row r="17416">
          <cell r="A17416" t="str">
            <v>BANKNIFTY2131835600CE</v>
          </cell>
          <cell r="B17416">
            <v>9437698</v>
          </cell>
          <cell r="C17416">
            <v>44273</v>
          </cell>
        </row>
        <row r="17417">
          <cell r="A17417" t="str">
            <v>BANKNIFTY2131835600PE</v>
          </cell>
          <cell r="B17417">
            <v>9437954</v>
          </cell>
          <cell r="C17417">
            <v>44273</v>
          </cell>
        </row>
        <row r="17418">
          <cell r="A17418" t="str">
            <v>BANKNIFTY2131835700CE</v>
          </cell>
          <cell r="B17418">
            <v>9438210</v>
          </cell>
          <cell r="C17418">
            <v>44273</v>
          </cell>
        </row>
        <row r="17419">
          <cell r="A17419" t="str">
            <v>BANKNIFTY2131835700PE</v>
          </cell>
          <cell r="B17419">
            <v>9438466</v>
          </cell>
          <cell r="C17419">
            <v>44273</v>
          </cell>
        </row>
        <row r="17420">
          <cell r="A17420" t="str">
            <v>BANKNIFTY2131835800CE</v>
          </cell>
          <cell r="B17420">
            <v>9438722</v>
          </cell>
          <cell r="C17420">
            <v>44273</v>
          </cell>
        </row>
        <row r="17421">
          <cell r="A17421" t="str">
            <v>BANKNIFTY2131835800PE</v>
          </cell>
          <cell r="B17421">
            <v>9439490</v>
          </cell>
          <cell r="C17421">
            <v>44273</v>
          </cell>
        </row>
        <row r="17422">
          <cell r="A17422" t="str">
            <v>BANKNIFTY2131835900CE</v>
          </cell>
          <cell r="B17422">
            <v>9442306</v>
          </cell>
          <cell r="C17422">
            <v>44273</v>
          </cell>
        </row>
        <row r="17423">
          <cell r="A17423" t="str">
            <v>BANKNIFTY2131835900PE</v>
          </cell>
          <cell r="B17423">
            <v>9442818</v>
          </cell>
          <cell r="C17423">
            <v>44273</v>
          </cell>
        </row>
        <row r="17424">
          <cell r="A17424" t="str">
            <v>BANKNIFTY2131836000CE</v>
          </cell>
          <cell r="B17424">
            <v>9444098</v>
          </cell>
          <cell r="C17424">
            <v>44273</v>
          </cell>
        </row>
        <row r="17425">
          <cell r="A17425" t="str">
            <v>BANKNIFTY2131836000PE</v>
          </cell>
          <cell r="B17425">
            <v>9444354</v>
          </cell>
          <cell r="C17425">
            <v>44273</v>
          </cell>
        </row>
        <row r="17426">
          <cell r="A17426" t="str">
            <v>BANKNIFTY2131836100CE</v>
          </cell>
          <cell r="B17426">
            <v>9444610</v>
          </cell>
          <cell r="C17426">
            <v>44273</v>
          </cell>
        </row>
        <row r="17427">
          <cell r="A17427" t="str">
            <v>BANKNIFTY2131836100PE</v>
          </cell>
          <cell r="B17427">
            <v>9444866</v>
          </cell>
          <cell r="C17427">
            <v>44273</v>
          </cell>
        </row>
        <row r="17428">
          <cell r="A17428" t="str">
            <v>BANKNIFTY2131836200CE</v>
          </cell>
          <cell r="B17428">
            <v>10104322</v>
          </cell>
          <cell r="C17428">
            <v>44273</v>
          </cell>
        </row>
        <row r="17429">
          <cell r="A17429" t="str">
            <v>BANKNIFTY2131836200PE</v>
          </cell>
          <cell r="B17429">
            <v>10104578</v>
          </cell>
          <cell r="C17429">
            <v>44273</v>
          </cell>
        </row>
        <row r="17430">
          <cell r="A17430" t="str">
            <v>BANKNIFTY2131836300CE</v>
          </cell>
          <cell r="B17430">
            <v>10104834</v>
          </cell>
          <cell r="C17430">
            <v>44273</v>
          </cell>
        </row>
        <row r="17431">
          <cell r="A17431" t="str">
            <v>BANKNIFTY2131836300PE</v>
          </cell>
          <cell r="B17431">
            <v>10105090</v>
          </cell>
          <cell r="C17431">
            <v>44273</v>
          </cell>
        </row>
        <row r="17432">
          <cell r="A17432" t="str">
            <v>BANKNIFTY2131836400CE</v>
          </cell>
          <cell r="B17432">
            <v>10105602</v>
          </cell>
          <cell r="C17432">
            <v>44273</v>
          </cell>
        </row>
        <row r="17433">
          <cell r="A17433" t="str">
            <v>BANKNIFTY2131836400PE</v>
          </cell>
          <cell r="B17433">
            <v>10105858</v>
          </cell>
          <cell r="C17433">
            <v>44273</v>
          </cell>
        </row>
        <row r="17434">
          <cell r="A17434" t="str">
            <v>BANKNIFTY2131836500CE</v>
          </cell>
          <cell r="B17434">
            <v>10107138</v>
          </cell>
          <cell r="C17434">
            <v>44273</v>
          </cell>
        </row>
        <row r="17435">
          <cell r="A17435" t="str">
            <v>BANKNIFTY2131836500PE</v>
          </cell>
          <cell r="B17435">
            <v>10107394</v>
          </cell>
          <cell r="C17435">
            <v>44273</v>
          </cell>
        </row>
        <row r="17436">
          <cell r="A17436" t="str">
            <v>BANKNIFTY2131836600CE</v>
          </cell>
          <cell r="B17436">
            <v>10108418</v>
          </cell>
          <cell r="C17436">
            <v>44273</v>
          </cell>
        </row>
        <row r="17437">
          <cell r="A17437" t="str">
            <v>BANKNIFTY2131836600PE</v>
          </cell>
          <cell r="B17437">
            <v>10109698</v>
          </cell>
          <cell r="C17437">
            <v>44273</v>
          </cell>
        </row>
        <row r="17438">
          <cell r="A17438" t="str">
            <v>BANKNIFTY2131836700CE</v>
          </cell>
          <cell r="B17438">
            <v>10109954</v>
          </cell>
          <cell r="C17438">
            <v>44273</v>
          </cell>
        </row>
        <row r="17439">
          <cell r="A17439" t="str">
            <v>BANKNIFTY2131836700PE</v>
          </cell>
          <cell r="B17439">
            <v>10110210</v>
          </cell>
          <cell r="C17439">
            <v>44273</v>
          </cell>
        </row>
        <row r="17440">
          <cell r="A17440" t="str">
            <v>BANKNIFTY2131836800CE</v>
          </cell>
          <cell r="B17440">
            <v>10110466</v>
          </cell>
          <cell r="C17440">
            <v>44273</v>
          </cell>
        </row>
        <row r="17441">
          <cell r="A17441" t="str">
            <v>BANKNIFTY2131836800PE</v>
          </cell>
          <cell r="B17441">
            <v>10111234</v>
          </cell>
          <cell r="C17441">
            <v>44273</v>
          </cell>
        </row>
        <row r="17442">
          <cell r="A17442" t="str">
            <v>BANKNIFTY2131836900CE</v>
          </cell>
          <cell r="B17442">
            <v>10111746</v>
          </cell>
          <cell r="C17442">
            <v>44273</v>
          </cell>
        </row>
        <row r="17443">
          <cell r="A17443" t="str">
            <v>BANKNIFTY2131836900PE</v>
          </cell>
          <cell r="B17443">
            <v>10112002</v>
          </cell>
          <cell r="C17443">
            <v>44273</v>
          </cell>
        </row>
        <row r="17444">
          <cell r="A17444" t="str">
            <v>BANKNIFTY2131837000CE</v>
          </cell>
          <cell r="B17444">
            <v>10113538</v>
          </cell>
          <cell r="C17444">
            <v>44273</v>
          </cell>
        </row>
        <row r="17445">
          <cell r="A17445" t="str">
            <v>BANKNIFTY2131837000PE</v>
          </cell>
          <cell r="B17445">
            <v>10113794</v>
          </cell>
          <cell r="C17445">
            <v>44273</v>
          </cell>
        </row>
        <row r="17446">
          <cell r="A17446" t="str">
            <v>BANKNIFTY2131837100CE</v>
          </cell>
          <cell r="B17446">
            <v>10115586</v>
          </cell>
          <cell r="C17446">
            <v>44273</v>
          </cell>
        </row>
        <row r="17447">
          <cell r="A17447" t="str">
            <v>BANKNIFTY2131837100PE</v>
          </cell>
          <cell r="B17447">
            <v>10116866</v>
          </cell>
          <cell r="C17447">
            <v>44273</v>
          </cell>
        </row>
        <row r="17448">
          <cell r="A17448" t="str">
            <v>BANKNIFTY2131837200CE</v>
          </cell>
          <cell r="B17448">
            <v>10117122</v>
          </cell>
          <cell r="C17448">
            <v>44273</v>
          </cell>
        </row>
        <row r="17449">
          <cell r="A17449" t="str">
            <v>BANKNIFTY2131837200PE</v>
          </cell>
          <cell r="B17449">
            <v>10117378</v>
          </cell>
          <cell r="C17449">
            <v>44273</v>
          </cell>
        </row>
        <row r="17450">
          <cell r="A17450" t="str">
            <v>BANKNIFTY2131837300CE</v>
          </cell>
          <cell r="B17450">
            <v>10117634</v>
          </cell>
          <cell r="C17450">
            <v>44273</v>
          </cell>
        </row>
        <row r="17451">
          <cell r="A17451" t="str">
            <v>BANKNIFTY2131837300PE</v>
          </cell>
          <cell r="B17451">
            <v>10117890</v>
          </cell>
          <cell r="C17451">
            <v>44273</v>
          </cell>
        </row>
        <row r="17452">
          <cell r="A17452" t="str">
            <v>BANKNIFTY2131837400CE</v>
          </cell>
          <cell r="B17452">
            <v>10667266</v>
          </cell>
          <cell r="C17452">
            <v>44273</v>
          </cell>
        </row>
        <row r="17453">
          <cell r="A17453" t="str">
            <v>BANKNIFTY2131837400PE</v>
          </cell>
          <cell r="B17453">
            <v>10667522</v>
          </cell>
          <cell r="C17453">
            <v>44273</v>
          </cell>
        </row>
        <row r="17454">
          <cell r="A17454" t="str">
            <v>BANKNIFTY2131837500CE</v>
          </cell>
          <cell r="B17454">
            <v>10667778</v>
          </cell>
          <cell r="C17454">
            <v>44273</v>
          </cell>
        </row>
        <row r="17455">
          <cell r="A17455" t="str">
            <v>BANKNIFTY2131837500PE</v>
          </cell>
          <cell r="B17455">
            <v>10668290</v>
          </cell>
          <cell r="C17455">
            <v>44273</v>
          </cell>
        </row>
        <row r="17456">
          <cell r="A17456" t="str">
            <v>BANKNIFTY2131837600CE</v>
          </cell>
          <cell r="B17456">
            <v>10668546</v>
          </cell>
          <cell r="C17456">
            <v>44273</v>
          </cell>
        </row>
        <row r="17457">
          <cell r="A17457" t="str">
            <v>BANKNIFTY2131837600PE</v>
          </cell>
          <cell r="B17457">
            <v>10670082</v>
          </cell>
          <cell r="C17457">
            <v>44273</v>
          </cell>
        </row>
        <row r="17458">
          <cell r="A17458" t="str">
            <v>BANKNIFTY2131837700CE</v>
          </cell>
          <cell r="B17458">
            <v>10670338</v>
          </cell>
          <cell r="C17458">
            <v>44273</v>
          </cell>
        </row>
        <row r="17459">
          <cell r="A17459" t="str">
            <v>BANKNIFTY2131837700PE</v>
          </cell>
          <cell r="B17459">
            <v>10674178</v>
          </cell>
          <cell r="C17459">
            <v>44273</v>
          </cell>
        </row>
        <row r="17460">
          <cell r="A17460" t="str">
            <v>BANKNIFTY2131837800CE</v>
          </cell>
          <cell r="B17460">
            <v>10674434</v>
          </cell>
          <cell r="C17460">
            <v>44273</v>
          </cell>
        </row>
        <row r="17461">
          <cell r="A17461" t="str">
            <v>BANKNIFTY2131837800PE</v>
          </cell>
          <cell r="B17461">
            <v>10674690</v>
          </cell>
          <cell r="C17461">
            <v>44273</v>
          </cell>
        </row>
        <row r="17462">
          <cell r="A17462" t="str">
            <v>BANKNIFTY2131837900CE</v>
          </cell>
          <cell r="B17462">
            <v>10967810</v>
          </cell>
          <cell r="C17462">
            <v>44273</v>
          </cell>
        </row>
        <row r="17463">
          <cell r="A17463" t="str">
            <v>BANKNIFTY2131837900PE</v>
          </cell>
          <cell r="B17463">
            <v>10970114</v>
          </cell>
          <cell r="C17463">
            <v>44273</v>
          </cell>
        </row>
        <row r="17464">
          <cell r="A17464" t="str">
            <v>BANKNIFTY2131838000CE</v>
          </cell>
          <cell r="B17464">
            <v>10970882</v>
          </cell>
          <cell r="C17464">
            <v>44273</v>
          </cell>
        </row>
        <row r="17465">
          <cell r="A17465" t="str">
            <v>BANKNIFTY2131838000PE</v>
          </cell>
          <cell r="B17465">
            <v>10972162</v>
          </cell>
          <cell r="C17465">
            <v>44273</v>
          </cell>
        </row>
        <row r="17466">
          <cell r="A17466" t="str">
            <v>BANKNIFTY2131838100CE</v>
          </cell>
          <cell r="B17466">
            <v>10972418</v>
          </cell>
          <cell r="C17466">
            <v>44273</v>
          </cell>
        </row>
        <row r="17467">
          <cell r="A17467" t="str">
            <v>BANKNIFTY2131838100PE</v>
          </cell>
          <cell r="B17467">
            <v>10973698</v>
          </cell>
          <cell r="C17467">
            <v>44273</v>
          </cell>
        </row>
        <row r="17468">
          <cell r="A17468" t="str">
            <v>BANKNIFTY2131838200CE</v>
          </cell>
          <cell r="B17468">
            <v>10973954</v>
          </cell>
          <cell r="C17468">
            <v>44273</v>
          </cell>
        </row>
        <row r="17469">
          <cell r="A17469" t="str">
            <v>BANKNIFTY2131838200PE</v>
          </cell>
          <cell r="B17469">
            <v>10974210</v>
          </cell>
          <cell r="C17469">
            <v>44273</v>
          </cell>
        </row>
        <row r="17470">
          <cell r="A17470" t="str">
            <v>BANKNIFTY2131838300CE</v>
          </cell>
          <cell r="B17470">
            <v>10974978</v>
          </cell>
          <cell r="C17470">
            <v>44273</v>
          </cell>
        </row>
        <row r="17471">
          <cell r="A17471" t="str">
            <v>BANKNIFTY2131838300PE</v>
          </cell>
          <cell r="B17471">
            <v>10976514</v>
          </cell>
          <cell r="C17471">
            <v>44273</v>
          </cell>
        </row>
        <row r="17472">
          <cell r="A17472" t="str">
            <v>BANKNIFTY2131838400CE</v>
          </cell>
          <cell r="B17472">
            <v>9860354</v>
          </cell>
          <cell r="C17472">
            <v>44273</v>
          </cell>
        </row>
        <row r="17473">
          <cell r="A17473" t="str">
            <v>BANKNIFTY2131838400PE</v>
          </cell>
          <cell r="B17473">
            <v>9860610</v>
          </cell>
          <cell r="C17473">
            <v>44273</v>
          </cell>
        </row>
        <row r="17474">
          <cell r="A17474" t="str">
            <v>BANKNIFTY2131838500CE</v>
          </cell>
          <cell r="B17474">
            <v>9860866</v>
          </cell>
          <cell r="C17474">
            <v>44273</v>
          </cell>
        </row>
        <row r="17475">
          <cell r="A17475" t="str">
            <v>BANKNIFTY2131838500PE</v>
          </cell>
          <cell r="B17475">
            <v>9861122</v>
          </cell>
          <cell r="C17475">
            <v>44273</v>
          </cell>
        </row>
        <row r="17476">
          <cell r="A17476" t="str">
            <v>BANKNIFTY2131838600CE</v>
          </cell>
          <cell r="B17476">
            <v>9863938</v>
          </cell>
          <cell r="C17476">
            <v>44273</v>
          </cell>
        </row>
        <row r="17477">
          <cell r="A17477" t="str">
            <v>BANKNIFTY2131838600PE</v>
          </cell>
          <cell r="B17477">
            <v>9865218</v>
          </cell>
          <cell r="C17477">
            <v>44273</v>
          </cell>
        </row>
        <row r="17478">
          <cell r="A17478" t="str">
            <v>BANKNIFTY2131838700CE</v>
          </cell>
          <cell r="B17478">
            <v>9865474</v>
          </cell>
          <cell r="C17478">
            <v>44273</v>
          </cell>
        </row>
        <row r="17479">
          <cell r="A17479" t="str">
            <v>BANKNIFTY2131838700PE</v>
          </cell>
          <cell r="B17479">
            <v>9865986</v>
          </cell>
          <cell r="C17479">
            <v>44273</v>
          </cell>
        </row>
        <row r="17480">
          <cell r="A17480" t="str">
            <v>BANKNIFTY2131838800CE</v>
          </cell>
          <cell r="B17480">
            <v>10126850</v>
          </cell>
          <cell r="C17480">
            <v>44273</v>
          </cell>
        </row>
        <row r="17481">
          <cell r="A17481" t="str">
            <v>BANKNIFTY2131838800PE</v>
          </cell>
          <cell r="B17481">
            <v>10127106</v>
          </cell>
          <cell r="C17481">
            <v>44273</v>
          </cell>
        </row>
        <row r="17482">
          <cell r="A17482" t="str">
            <v>BANKNIFTY2131838900CE</v>
          </cell>
          <cell r="B17482">
            <v>10127362</v>
          </cell>
          <cell r="C17482">
            <v>44273</v>
          </cell>
        </row>
        <row r="17483">
          <cell r="A17483" t="str">
            <v>BANKNIFTY2131838900PE</v>
          </cell>
          <cell r="B17483">
            <v>10129666</v>
          </cell>
          <cell r="C17483">
            <v>44273</v>
          </cell>
        </row>
        <row r="17484">
          <cell r="A17484" t="str">
            <v>BANKNIFTY2131839000CE</v>
          </cell>
          <cell r="B17484">
            <v>10129922</v>
          </cell>
          <cell r="C17484">
            <v>44273</v>
          </cell>
        </row>
        <row r="17485">
          <cell r="A17485" t="str">
            <v>BANKNIFTY2131839000PE</v>
          </cell>
          <cell r="B17485">
            <v>10131202</v>
          </cell>
          <cell r="C17485">
            <v>44273</v>
          </cell>
        </row>
        <row r="17486">
          <cell r="A17486" t="str">
            <v>BANKNIFTY2131839100CE</v>
          </cell>
          <cell r="B17486">
            <v>12254466</v>
          </cell>
          <cell r="C17486">
            <v>44273</v>
          </cell>
        </row>
        <row r="17487">
          <cell r="A17487" t="str">
            <v>BANKNIFTY2131839100PE</v>
          </cell>
          <cell r="B17487">
            <v>12254722</v>
          </cell>
          <cell r="C17487">
            <v>44273</v>
          </cell>
        </row>
        <row r="17488">
          <cell r="A17488" t="str">
            <v>BANKNIFTY2131839200CE</v>
          </cell>
          <cell r="B17488">
            <v>11473666</v>
          </cell>
          <cell r="C17488">
            <v>44273</v>
          </cell>
        </row>
        <row r="17489">
          <cell r="A17489" t="str">
            <v>BANKNIFTY2131839200PE</v>
          </cell>
          <cell r="B17489">
            <v>11473922</v>
          </cell>
          <cell r="C17489">
            <v>44273</v>
          </cell>
        </row>
        <row r="17490">
          <cell r="A17490" t="str">
            <v>BANKNIFTY2131839300CE</v>
          </cell>
          <cell r="B17490">
            <v>11474178</v>
          </cell>
          <cell r="C17490">
            <v>44273</v>
          </cell>
        </row>
        <row r="17491">
          <cell r="A17491" t="str">
            <v>BANKNIFTY2131839300PE</v>
          </cell>
          <cell r="B17491">
            <v>11474946</v>
          </cell>
          <cell r="C17491">
            <v>44273</v>
          </cell>
        </row>
        <row r="17492">
          <cell r="A17492" t="str">
            <v>BANKNIFTY2131839400CE</v>
          </cell>
          <cell r="B17492">
            <v>11475202</v>
          </cell>
          <cell r="C17492">
            <v>44273</v>
          </cell>
        </row>
        <row r="17493">
          <cell r="A17493" t="str">
            <v>BANKNIFTY2131839400PE</v>
          </cell>
          <cell r="B17493">
            <v>11475458</v>
          </cell>
          <cell r="C17493">
            <v>44273</v>
          </cell>
        </row>
        <row r="17494">
          <cell r="A17494" t="str">
            <v>BANKNIFTY2131839500CE</v>
          </cell>
          <cell r="B17494">
            <v>11476482</v>
          </cell>
          <cell r="C17494">
            <v>44273</v>
          </cell>
        </row>
        <row r="17495">
          <cell r="A17495" t="str">
            <v>BANKNIFTY2131839500PE</v>
          </cell>
          <cell r="B17495">
            <v>11476738</v>
          </cell>
          <cell r="C17495">
            <v>44273</v>
          </cell>
        </row>
        <row r="17496">
          <cell r="A17496" t="str">
            <v>BANKNIFTY2131839600CE</v>
          </cell>
          <cell r="B17496">
            <v>11478018</v>
          </cell>
          <cell r="C17496">
            <v>44273</v>
          </cell>
        </row>
        <row r="17497">
          <cell r="A17497" t="str">
            <v>BANKNIFTY2131839600PE</v>
          </cell>
          <cell r="B17497">
            <v>11478786</v>
          </cell>
          <cell r="C17497">
            <v>44273</v>
          </cell>
        </row>
        <row r="17498">
          <cell r="A17498" t="str">
            <v>BANKNIFTY2131839700CE</v>
          </cell>
          <cell r="B17498">
            <v>11479042</v>
          </cell>
          <cell r="C17498">
            <v>44273</v>
          </cell>
        </row>
        <row r="17499">
          <cell r="A17499" t="str">
            <v>BANKNIFTY2131839700PE</v>
          </cell>
          <cell r="B17499">
            <v>11479298</v>
          </cell>
          <cell r="C17499">
            <v>44273</v>
          </cell>
        </row>
        <row r="17500">
          <cell r="A17500" t="str">
            <v>BANKNIFTY2131839800CE</v>
          </cell>
          <cell r="B17500">
            <v>11479554</v>
          </cell>
          <cell r="C17500">
            <v>44273</v>
          </cell>
        </row>
        <row r="17501">
          <cell r="A17501" t="str">
            <v>BANKNIFTY2131839800PE</v>
          </cell>
          <cell r="B17501">
            <v>11479810</v>
          </cell>
          <cell r="C17501">
            <v>44273</v>
          </cell>
        </row>
        <row r="17502">
          <cell r="A17502" t="str">
            <v>BANKNIFTY2131839900CE</v>
          </cell>
          <cell r="B17502">
            <v>11480066</v>
          </cell>
          <cell r="C17502">
            <v>44273</v>
          </cell>
        </row>
        <row r="17503">
          <cell r="A17503" t="str">
            <v>BANKNIFTY2131839900PE</v>
          </cell>
          <cell r="B17503">
            <v>11480578</v>
          </cell>
          <cell r="C17503">
            <v>44273</v>
          </cell>
        </row>
        <row r="17504">
          <cell r="A17504" t="str">
            <v>BANKNIFTY2131840000CE</v>
          </cell>
          <cell r="B17504">
            <v>11480834</v>
          </cell>
          <cell r="C17504">
            <v>44273</v>
          </cell>
        </row>
        <row r="17505">
          <cell r="A17505" t="str">
            <v>BANKNIFTY2131840000PE</v>
          </cell>
          <cell r="B17505">
            <v>11481090</v>
          </cell>
          <cell r="C17505">
            <v>44273</v>
          </cell>
        </row>
        <row r="17506">
          <cell r="A17506" t="str">
            <v>BANKNIFTY2131840100CE</v>
          </cell>
          <cell r="B17506">
            <v>11482370</v>
          </cell>
          <cell r="C17506">
            <v>44273</v>
          </cell>
        </row>
        <row r="17507">
          <cell r="A17507" t="str">
            <v>BANKNIFTY2131840100PE</v>
          </cell>
          <cell r="B17507">
            <v>11482626</v>
          </cell>
          <cell r="C17507">
            <v>44273</v>
          </cell>
        </row>
        <row r="17508">
          <cell r="A17508" t="str">
            <v>BANKNIFTY2131840200CE</v>
          </cell>
          <cell r="B17508">
            <v>11483650</v>
          </cell>
          <cell r="C17508">
            <v>44273</v>
          </cell>
        </row>
        <row r="17509">
          <cell r="A17509" t="str">
            <v>BANKNIFTY2131840200PE</v>
          </cell>
          <cell r="B17509">
            <v>11483906</v>
          </cell>
          <cell r="C17509">
            <v>44273</v>
          </cell>
        </row>
        <row r="17510">
          <cell r="A17510" t="str">
            <v>BANKNIFTY2131840300CE</v>
          </cell>
          <cell r="B17510">
            <v>11486210</v>
          </cell>
          <cell r="C17510">
            <v>44273</v>
          </cell>
        </row>
        <row r="17511">
          <cell r="A17511" t="str">
            <v>BANKNIFTY2131840300PE</v>
          </cell>
          <cell r="B17511">
            <v>11486466</v>
          </cell>
          <cell r="C17511">
            <v>44273</v>
          </cell>
        </row>
        <row r="17512">
          <cell r="A17512" t="str">
            <v>BANKNIFTY21APR27400CE</v>
          </cell>
          <cell r="B17512">
            <v>16645890</v>
          </cell>
          <cell r="C17512">
            <v>44315</v>
          </cell>
        </row>
        <row r="17513">
          <cell r="A17513" t="str">
            <v>BANKNIFTY21APR27400PE</v>
          </cell>
          <cell r="B17513">
            <v>16646658</v>
          </cell>
          <cell r="C17513">
            <v>44315</v>
          </cell>
        </row>
        <row r="17514">
          <cell r="A17514" t="str">
            <v>BANKNIFTY21APR27500CE</v>
          </cell>
          <cell r="B17514">
            <v>16646914</v>
          </cell>
          <cell r="C17514">
            <v>44315</v>
          </cell>
        </row>
        <row r="17515">
          <cell r="A17515" t="str">
            <v>BANKNIFTY21APR27500PE</v>
          </cell>
          <cell r="B17515">
            <v>16647170</v>
          </cell>
          <cell r="C17515">
            <v>44315</v>
          </cell>
        </row>
        <row r="17516">
          <cell r="A17516" t="str">
            <v>BANKNIFTY21APR27600CE</v>
          </cell>
          <cell r="B17516">
            <v>16647938</v>
          </cell>
          <cell r="C17516">
            <v>44315</v>
          </cell>
        </row>
        <row r="17517">
          <cell r="A17517" t="str">
            <v>BANKNIFTY21APR27600PE</v>
          </cell>
          <cell r="B17517">
            <v>16648194</v>
          </cell>
          <cell r="C17517">
            <v>44315</v>
          </cell>
        </row>
        <row r="17518">
          <cell r="A17518" t="str">
            <v>BANKNIFTY21APR27700CE</v>
          </cell>
          <cell r="B17518">
            <v>16648450</v>
          </cell>
          <cell r="C17518">
            <v>44315</v>
          </cell>
        </row>
        <row r="17519">
          <cell r="A17519" t="str">
            <v>BANKNIFTY21APR27700PE</v>
          </cell>
          <cell r="B17519">
            <v>16649218</v>
          </cell>
          <cell r="C17519">
            <v>44315</v>
          </cell>
        </row>
        <row r="17520">
          <cell r="A17520" t="str">
            <v>BANKNIFTY21APR27800CE</v>
          </cell>
          <cell r="B17520">
            <v>16655106</v>
          </cell>
          <cell r="C17520">
            <v>44315</v>
          </cell>
        </row>
        <row r="17521">
          <cell r="A17521" t="str">
            <v>BANKNIFTY21APR27800PE</v>
          </cell>
          <cell r="B17521">
            <v>16655362</v>
          </cell>
          <cell r="C17521">
            <v>44315</v>
          </cell>
        </row>
        <row r="17522">
          <cell r="A17522" t="str">
            <v>BANKNIFTY21APR27900CE</v>
          </cell>
          <cell r="B17522">
            <v>16655618</v>
          </cell>
          <cell r="C17522">
            <v>44315</v>
          </cell>
        </row>
        <row r="17523">
          <cell r="A17523" t="str">
            <v>BANKNIFTY21APR27900PE</v>
          </cell>
          <cell r="B17523">
            <v>16655874</v>
          </cell>
          <cell r="C17523">
            <v>44315</v>
          </cell>
        </row>
        <row r="17524">
          <cell r="A17524" t="str">
            <v>BANKNIFTY21APR28000CE</v>
          </cell>
          <cell r="B17524">
            <v>16656130</v>
          </cell>
          <cell r="C17524">
            <v>44315</v>
          </cell>
        </row>
        <row r="17525">
          <cell r="A17525" t="str">
            <v>BANKNIFTY21APR28000PE</v>
          </cell>
          <cell r="B17525">
            <v>16656386</v>
          </cell>
          <cell r="C17525">
            <v>44315</v>
          </cell>
        </row>
        <row r="17526">
          <cell r="A17526" t="str">
            <v>BANKNIFTY21APR28100CE</v>
          </cell>
          <cell r="B17526">
            <v>16656642</v>
          </cell>
          <cell r="C17526">
            <v>44315</v>
          </cell>
        </row>
        <row r="17527">
          <cell r="A17527" t="str">
            <v>BANKNIFTY21APR28100PE</v>
          </cell>
          <cell r="B17527">
            <v>16656898</v>
          </cell>
          <cell r="C17527">
            <v>44315</v>
          </cell>
        </row>
        <row r="17528">
          <cell r="A17528" t="str">
            <v>BANKNIFTY21APR28200CE</v>
          </cell>
          <cell r="B17528">
            <v>16657154</v>
          </cell>
          <cell r="C17528">
            <v>44315</v>
          </cell>
        </row>
        <row r="17529">
          <cell r="A17529" t="str">
            <v>BANKNIFTY21APR28200PE</v>
          </cell>
          <cell r="B17529">
            <v>16657410</v>
          </cell>
          <cell r="C17529">
            <v>44315</v>
          </cell>
        </row>
        <row r="17530">
          <cell r="A17530" t="str">
            <v>BANKNIFTY21APR28300CE</v>
          </cell>
          <cell r="B17530">
            <v>16657666</v>
          </cell>
          <cell r="C17530">
            <v>44315</v>
          </cell>
        </row>
        <row r="17531">
          <cell r="A17531" t="str">
            <v>BANKNIFTY21APR28300PE</v>
          </cell>
          <cell r="B17531">
            <v>16657922</v>
          </cell>
          <cell r="C17531">
            <v>44315</v>
          </cell>
        </row>
        <row r="17532">
          <cell r="A17532" t="str">
            <v>BANKNIFTY21APR28400CE</v>
          </cell>
          <cell r="B17532">
            <v>16667650</v>
          </cell>
          <cell r="C17532">
            <v>44315</v>
          </cell>
        </row>
        <row r="17533">
          <cell r="A17533" t="str">
            <v>BANKNIFTY21APR28400PE</v>
          </cell>
          <cell r="B17533">
            <v>16695042</v>
          </cell>
          <cell r="C17533">
            <v>44315</v>
          </cell>
        </row>
        <row r="17534">
          <cell r="A17534" t="str">
            <v>BANKNIFTY21APR28500CE</v>
          </cell>
          <cell r="B17534">
            <v>16695298</v>
          </cell>
          <cell r="C17534">
            <v>44315</v>
          </cell>
        </row>
        <row r="17535">
          <cell r="A17535" t="str">
            <v>BANKNIFTY21APR28500PE</v>
          </cell>
          <cell r="B17535">
            <v>16695554</v>
          </cell>
          <cell r="C17535">
            <v>44315</v>
          </cell>
        </row>
        <row r="17536">
          <cell r="A17536" t="str">
            <v>BANKNIFTY21APR28600CE</v>
          </cell>
          <cell r="B17536">
            <v>16695810</v>
          </cell>
          <cell r="C17536">
            <v>44315</v>
          </cell>
        </row>
        <row r="17537">
          <cell r="A17537" t="str">
            <v>BANKNIFTY21APR28600PE</v>
          </cell>
          <cell r="B17537">
            <v>16696066</v>
          </cell>
          <cell r="C17537">
            <v>44315</v>
          </cell>
        </row>
        <row r="17538">
          <cell r="A17538" t="str">
            <v>BANKNIFTY21APR28700CE</v>
          </cell>
          <cell r="B17538">
            <v>16696322</v>
          </cell>
          <cell r="C17538">
            <v>44315</v>
          </cell>
        </row>
        <row r="17539">
          <cell r="A17539" t="str">
            <v>BANKNIFTY21APR28700PE</v>
          </cell>
          <cell r="B17539">
            <v>16696578</v>
          </cell>
          <cell r="C17539">
            <v>44315</v>
          </cell>
        </row>
        <row r="17540">
          <cell r="A17540" t="str">
            <v>BANKNIFTY21APR28800CE</v>
          </cell>
          <cell r="B17540">
            <v>16696834</v>
          </cell>
          <cell r="C17540">
            <v>44315</v>
          </cell>
        </row>
        <row r="17541">
          <cell r="A17541" t="str">
            <v>BANKNIFTY21APR28800PE</v>
          </cell>
          <cell r="B17541">
            <v>16697090</v>
          </cell>
          <cell r="C17541">
            <v>44315</v>
          </cell>
        </row>
        <row r="17542">
          <cell r="A17542" t="str">
            <v>BANKNIFTY21APR28900CE</v>
          </cell>
          <cell r="B17542">
            <v>16697346</v>
          </cell>
          <cell r="C17542">
            <v>44315</v>
          </cell>
        </row>
        <row r="17543">
          <cell r="A17543" t="str">
            <v>BANKNIFTY21APR28900PE</v>
          </cell>
          <cell r="B17543">
            <v>16697602</v>
          </cell>
          <cell r="C17543">
            <v>44315</v>
          </cell>
        </row>
        <row r="17544">
          <cell r="A17544" t="str">
            <v>BANKNIFTY21APR29000CE</v>
          </cell>
          <cell r="B17544">
            <v>16697858</v>
          </cell>
          <cell r="C17544">
            <v>44315</v>
          </cell>
        </row>
        <row r="17545">
          <cell r="A17545" t="str">
            <v>BANKNIFTY21APR29000PE</v>
          </cell>
          <cell r="B17545">
            <v>16698114</v>
          </cell>
          <cell r="C17545">
            <v>44315</v>
          </cell>
        </row>
        <row r="17546">
          <cell r="A17546" t="str">
            <v>BANKNIFTY21APR29100CE</v>
          </cell>
          <cell r="B17546">
            <v>16698370</v>
          </cell>
          <cell r="C17546">
            <v>44315</v>
          </cell>
        </row>
        <row r="17547">
          <cell r="A17547" t="str">
            <v>BANKNIFTY21APR29100PE</v>
          </cell>
          <cell r="B17547">
            <v>16698626</v>
          </cell>
          <cell r="C17547">
            <v>44315</v>
          </cell>
        </row>
        <row r="17548">
          <cell r="A17548" t="str">
            <v>BANKNIFTY21APR29200CE</v>
          </cell>
          <cell r="B17548">
            <v>16698882</v>
          </cell>
          <cell r="C17548">
            <v>44315</v>
          </cell>
        </row>
        <row r="17549">
          <cell r="A17549" t="str">
            <v>BANKNIFTY21APR29200PE</v>
          </cell>
          <cell r="B17549">
            <v>16699138</v>
          </cell>
          <cell r="C17549">
            <v>44315</v>
          </cell>
        </row>
        <row r="17550">
          <cell r="A17550" t="str">
            <v>BANKNIFTY21APR29300CE</v>
          </cell>
          <cell r="B17550">
            <v>16699394</v>
          </cell>
          <cell r="C17550">
            <v>44315</v>
          </cell>
        </row>
        <row r="17551">
          <cell r="A17551" t="str">
            <v>BANKNIFTY21APR29300PE</v>
          </cell>
          <cell r="B17551">
            <v>16699650</v>
          </cell>
          <cell r="C17551">
            <v>44315</v>
          </cell>
        </row>
        <row r="17552">
          <cell r="A17552" t="str">
            <v>BANKNIFTY21APR29400CE</v>
          </cell>
          <cell r="B17552">
            <v>16699906</v>
          </cell>
          <cell r="C17552">
            <v>44315</v>
          </cell>
        </row>
        <row r="17553">
          <cell r="A17553" t="str">
            <v>BANKNIFTY21APR29400PE</v>
          </cell>
          <cell r="B17553">
            <v>16700162</v>
          </cell>
          <cell r="C17553">
            <v>44315</v>
          </cell>
        </row>
        <row r="17554">
          <cell r="A17554" t="str">
            <v>BANKNIFTY21APR29500CE</v>
          </cell>
          <cell r="B17554">
            <v>16700418</v>
          </cell>
          <cell r="C17554">
            <v>44315</v>
          </cell>
        </row>
        <row r="17555">
          <cell r="A17555" t="str">
            <v>BANKNIFTY21APR29500PE</v>
          </cell>
          <cell r="B17555">
            <v>16700674</v>
          </cell>
          <cell r="C17555">
            <v>44315</v>
          </cell>
        </row>
        <row r="17556">
          <cell r="A17556" t="str">
            <v>BANKNIFTY21APR29600CE</v>
          </cell>
          <cell r="B17556">
            <v>16700930</v>
          </cell>
          <cell r="C17556">
            <v>44315</v>
          </cell>
        </row>
        <row r="17557">
          <cell r="A17557" t="str">
            <v>BANKNIFTY21APR29600PE</v>
          </cell>
          <cell r="B17557">
            <v>16701186</v>
          </cell>
          <cell r="C17557">
            <v>44315</v>
          </cell>
        </row>
        <row r="17558">
          <cell r="A17558" t="str">
            <v>BANKNIFTY21APR29700CE</v>
          </cell>
          <cell r="B17558">
            <v>16701442</v>
          </cell>
          <cell r="C17558">
            <v>44315</v>
          </cell>
        </row>
        <row r="17559">
          <cell r="A17559" t="str">
            <v>BANKNIFTY21APR29700PE</v>
          </cell>
          <cell r="B17559">
            <v>16702978</v>
          </cell>
          <cell r="C17559">
            <v>44315</v>
          </cell>
        </row>
        <row r="17560">
          <cell r="A17560" t="str">
            <v>BANKNIFTY21APR29800CE</v>
          </cell>
          <cell r="B17560">
            <v>16703234</v>
          </cell>
          <cell r="C17560">
            <v>44315</v>
          </cell>
        </row>
        <row r="17561">
          <cell r="A17561" t="str">
            <v>BANKNIFTY21APR29800PE</v>
          </cell>
          <cell r="B17561">
            <v>16703490</v>
          </cell>
          <cell r="C17561">
            <v>44315</v>
          </cell>
        </row>
        <row r="17562">
          <cell r="A17562" t="str">
            <v>BANKNIFTY21APR29900CE</v>
          </cell>
          <cell r="B17562">
            <v>16703746</v>
          </cell>
          <cell r="C17562">
            <v>44315</v>
          </cell>
        </row>
        <row r="17563">
          <cell r="A17563" t="str">
            <v>BANKNIFTY21APR29900PE</v>
          </cell>
          <cell r="B17563">
            <v>16704002</v>
          </cell>
          <cell r="C17563">
            <v>44315</v>
          </cell>
        </row>
        <row r="17564">
          <cell r="A17564" t="str">
            <v>BANKNIFTY21APR30000CE</v>
          </cell>
          <cell r="B17564">
            <v>16704258</v>
          </cell>
          <cell r="C17564">
            <v>44315</v>
          </cell>
        </row>
        <row r="17565">
          <cell r="A17565" t="str">
            <v>BANKNIFTY21APR30000PE</v>
          </cell>
          <cell r="B17565">
            <v>16704514</v>
          </cell>
          <cell r="C17565">
            <v>44315</v>
          </cell>
        </row>
        <row r="17566">
          <cell r="A17566" t="str">
            <v>BANKNIFTY21APR30100CE</v>
          </cell>
          <cell r="B17566">
            <v>16704770</v>
          </cell>
          <cell r="C17566">
            <v>44315</v>
          </cell>
        </row>
        <row r="17567">
          <cell r="A17567" t="str">
            <v>BANKNIFTY21APR30100PE</v>
          </cell>
          <cell r="B17567">
            <v>16705026</v>
          </cell>
          <cell r="C17567">
            <v>44315</v>
          </cell>
        </row>
        <row r="17568">
          <cell r="A17568" t="str">
            <v>BANKNIFTY21APR30200CE</v>
          </cell>
          <cell r="B17568">
            <v>16705282</v>
          </cell>
          <cell r="C17568">
            <v>44315</v>
          </cell>
        </row>
        <row r="17569">
          <cell r="A17569" t="str">
            <v>BANKNIFTY21APR30200PE</v>
          </cell>
          <cell r="B17569">
            <v>16706562</v>
          </cell>
          <cell r="C17569">
            <v>44315</v>
          </cell>
        </row>
        <row r="17570">
          <cell r="A17570" t="str">
            <v>BANKNIFTY21APR30300CE</v>
          </cell>
          <cell r="B17570">
            <v>16706818</v>
          </cell>
          <cell r="C17570">
            <v>44315</v>
          </cell>
        </row>
        <row r="17571">
          <cell r="A17571" t="str">
            <v>BANKNIFTY21APR30300PE</v>
          </cell>
          <cell r="B17571">
            <v>16707074</v>
          </cell>
          <cell r="C17571">
            <v>44315</v>
          </cell>
        </row>
        <row r="17572">
          <cell r="A17572" t="str">
            <v>BANKNIFTY21APR30400CE</v>
          </cell>
          <cell r="B17572">
            <v>16707330</v>
          </cell>
          <cell r="C17572">
            <v>44315</v>
          </cell>
        </row>
        <row r="17573">
          <cell r="A17573" t="str">
            <v>BANKNIFTY21APR30400PE</v>
          </cell>
          <cell r="B17573">
            <v>16709890</v>
          </cell>
          <cell r="C17573">
            <v>44315</v>
          </cell>
        </row>
        <row r="17574">
          <cell r="A17574" t="str">
            <v>BANKNIFTY21APR30500CE</v>
          </cell>
          <cell r="B17574">
            <v>16710146</v>
          </cell>
          <cell r="C17574">
            <v>44315</v>
          </cell>
        </row>
        <row r="17575">
          <cell r="A17575" t="str">
            <v>BANKNIFTY21APR30500PE</v>
          </cell>
          <cell r="B17575">
            <v>16710402</v>
          </cell>
          <cell r="C17575">
            <v>44315</v>
          </cell>
        </row>
        <row r="17576">
          <cell r="A17576" t="str">
            <v>BANKNIFTY21APR30600CE</v>
          </cell>
          <cell r="B17576">
            <v>16710658</v>
          </cell>
          <cell r="C17576">
            <v>44315</v>
          </cell>
        </row>
        <row r="17577">
          <cell r="A17577" t="str">
            <v>BANKNIFTY21APR30600PE</v>
          </cell>
          <cell r="B17577">
            <v>16710914</v>
          </cell>
          <cell r="C17577">
            <v>44315</v>
          </cell>
        </row>
        <row r="17578">
          <cell r="A17578" t="str">
            <v>BANKNIFTY21APR30700CE</v>
          </cell>
          <cell r="B17578">
            <v>16711170</v>
          </cell>
          <cell r="C17578">
            <v>44315</v>
          </cell>
        </row>
        <row r="17579">
          <cell r="A17579" t="str">
            <v>BANKNIFTY21APR30700PE</v>
          </cell>
          <cell r="B17579">
            <v>16712450</v>
          </cell>
          <cell r="C17579">
            <v>44315</v>
          </cell>
        </row>
        <row r="17580">
          <cell r="A17580" t="str">
            <v>BANKNIFTY21APR30800CE</v>
          </cell>
          <cell r="B17580">
            <v>16712706</v>
          </cell>
          <cell r="C17580">
            <v>44315</v>
          </cell>
        </row>
        <row r="17581">
          <cell r="A17581" t="str">
            <v>BANKNIFTY21APR30800PE</v>
          </cell>
          <cell r="B17581">
            <v>16712962</v>
          </cell>
          <cell r="C17581">
            <v>44315</v>
          </cell>
        </row>
        <row r="17582">
          <cell r="A17582" t="str">
            <v>BANKNIFTY21APR30900CE</v>
          </cell>
          <cell r="B17582">
            <v>16713218</v>
          </cell>
          <cell r="C17582">
            <v>44315</v>
          </cell>
        </row>
        <row r="17583">
          <cell r="A17583" t="str">
            <v>BANKNIFTY21APR30900PE</v>
          </cell>
          <cell r="B17583">
            <v>16713474</v>
          </cell>
          <cell r="C17583">
            <v>44315</v>
          </cell>
        </row>
        <row r="17584">
          <cell r="A17584" t="str">
            <v>BANKNIFTY21APR31000CE</v>
          </cell>
          <cell r="B17584">
            <v>16713730</v>
          </cell>
          <cell r="C17584">
            <v>44315</v>
          </cell>
        </row>
        <row r="17585">
          <cell r="A17585" t="str">
            <v>BANKNIFTY21APR31000PE</v>
          </cell>
          <cell r="B17585">
            <v>16715266</v>
          </cell>
          <cell r="C17585">
            <v>44315</v>
          </cell>
        </row>
        <row r="17586">
          <cell r="A17586" t="str">
            <v>BANKNIFTY21APR31100CE</v>
          </cell>
          <cell r="B17586">
            <v>16715522</v>
          </cell>
          <cell r="C17586">
            <v>44315</v>
          </cell>
        </row>
        <row r="17587">
          <cell r="A17587" t="str">
            <v>BANKNIFTY21APR31100PE</v>
          </cell>
          <cell r="B17587">
            <v>16716034</v>
          </cell>
          <cell r="C17587">
            <v>44315</v>
          </cell>
        </row>
        <row r="17588">
          <cell r="A17588" t="str">
            <v>BANKNIFTY21APR31200CE</v>
          </cell>
          <cell r="B17588">
            <v>16716290</v>
          </cell>
          <cell r="C17588">
            <v>44315</v>
          </cell>
        </row>
        <row r="17589">
          <cell r="A17589" t="str">
            <v>BANKNIFTY21APR31200PE</v>
          </cell>
          <cell r="B17589">
            <v>16717570</v>
          </cell>
          <cell r="C17589">
            <v>44315</v>
          </cell>
        </row>
        <row r="17590">
          <cell r="A17590" t="str">
            <v>BANKNIFTY21APR31300CE</v>
          </cell>
          <cell r="B17590">
            <v>16717826</v>
          </cell>
          <cell r="C17590">
            <v>44315</v>
          </cell>
        </row>
        <row r="17591">
          <cell r="A17591" t="str">
            <v>BANKNIFTY21APR31300PE</v>
          </cell>
          <cell r="B17591">
            <v>16718082</v>
          </cell>
          <cell r="C17591">
            <v>44315</v>
          </cell>
        </row>
        <row r="17592">
          <cell r="A17592" t="str">
            <v>BANKNIFTY21APR31400CE</v>
          </cell>
          <cell r="B17592">
            <v>16721922</v>
          </cell>
          <cell r="C17592">
            <v>44315</v>
          </cell>
        </row>
        <row r="17593">
          <cell r="A17593" t="str">
            <v>BANKNIFTY21APR31400PE</v>
          </cell>
          <cell r="B17593">
            <v>16724482</v>
          </cell>
          <cell r="C17593">
            <v>44315</v>
          </cell>
        </row>
        <row r="17594">
          <cell r="A17594" t="str">
            <v>BANKNIFTY21APR31500CE</v>
          </cell>
          <cell r="B17594">
            <v>16724738</v>
          </cell>
          <cell r="C17594">
            <v>44315</v>
          </cell>
        </row>
        <row r="17595">
          <cell r="A17595" t="str">
            <v>BANKNIFTY21APR31500PE</v>
          </cell>
          <cell r="B17595">
            <v>16740866</v>
          </cell>
          <cell r="C17595">
            <v>44315</v>
          </cell>
        </row>
        <row r="17596">
          <cell r="A17596" t="str">
            <v>BANKNIFTY21APR31600CE</v>
          </cell>
          <cell r="B17596">
            <v>16741122</v>
          </cell>
          <cell r="C17596">
            <v>44315</v>
          </cell>
        </row>
        <row r="17597">
          <cell r="A17597" t="str">
            <v>BANKNIFTY21APR31600PE</v>
          </cell>
          <cell r="B17597">
            <v>16741634</v>
          </cell>
          <cell r="C17597">
            <v>44315</v>
          </cell>
        </row>
        <row r="17598">
          <cell r="A17598" t="str">
            <v>BANKNIFTY21APR31700CE</v>
          </cell>
          <cell r="B17598">
            <v>16741890</v>
          </cell>
          <cell r="C17598">
            <v>44315</v>
          </cell>
        </row>
        <row r="17599">
          <cell r="A17599" t="str">
            <v>BANKNIFTY21APR31700PE</v>
          </cell>
          <cell r="B17599">
            <v>16742146</v>
          </cell>
          <cell r="C17599">
            <v>44315</v>
          </cell>
        </row>
        <row r="17600">
          <cell r="A17600" t="str">
            <v>BANKNIFTY21APR31800CE</v>
          </cell>
          <cell r="B17600">
            <v>16742402</v>
          </cell>
          <cell r="C17600">
            <v>44315</v>
          </cell>
        </row>
        <row r="17601">
          <cell r="A17601" t="str">
            <v>BANKNIFTY21APR31800PE</v>
          </cell>
          <cell r="B17601">
            <v>16743170</v>
          </cell>
          <cell r="C17601">
            <v>44315</v>
          </cell>
        </row>
        <row r="17602">
          <cell r="A17602" t="str">
            <v>BANKNIFTY21APR31900CE</v>
          </cell>
          <cell r="B17602">
            <v>16743426</v>
          </cell>
          <cell r="C17602">
            <v>44315</v>
          </cell>
        </row>
        <row r="17603">
          <cell r="A17603" t="str">
            <v>BANKNIFTY21APR31900PE</v>
          </cell>
          <cell r="B17603">
            <v>16743682</v>
          </cell>
          <cell r="C17603">
            <v>44315</v>
          </cell>
        </row>
        <row r="17604">
          <cell r="A17604" t="str">
            <v>BANKNIFTY21APR32000CE</v>
          </cell>
          <cell r="B17604">
            <v>16743938</v>
          </cell>
          <cell r="C17604">
            <v>44315</v>
          </cell>
        </row>
        <row r="17605">
          <cell r="A17605" t="str">
            <v>BANKNIFTY21APR32000PE</v>
          </cell>
          <cell r="B17605">
            <v>16745218</v>
          </cell>
          <cell r="C17605">
            <v>44315</v>
          </cell>
        </row>
        <row r="17606">
          <cell r="A17606" t="str">
            <v>BANKNIFTY21APR32100CE</v>
          </cell>
          <cell r="B17606">
            <v>16745474</v>
          </cell>
          <cell r="C17606">
            <v>44315</v>
          </cell>
        </row>
        <row r="17607">
          <cell r="A17607" t="str">
            <v>BANKNIFTY21APR32100PE</v>
          </cell>
          <cell r="B17607">
            <v>16746754</v>
          </cell>
          <cell r="C17607">
            <v>44315</v>
          </cell>
        </row>
        <row r="17608">
          <cell r="A17608" t="str">
            <v>BANKNIFTY21APR32200CE</v>
          </cell>
          <cell r="B17608">
            <v>16747010</v>
          </cell>
          <cell r="C17608">
            <v>44315</v>
          </cell>
        </row>
        <row r="17609">
          <cell r="A17609" t="str">
            <v>BANKNIFTY21APR32200PE</v>
          </cell>
          <cell r="B17609">
            <v>16748290</v>
          </cell>
          <cell r="C17609">
            <v>44315</v>
          </cell>
        </row>
        <row r="17610">
          <cell r="A17610" t="str">
            <v>BANKNIFTY21APR32300CE</v>
          </cell>
          <cell r="B17610">
            <v>16748546</v>
          </cell>
          <cell r="C17610">
            <v>44315</v>
          </cell>
        </row>
        <row r="17611">
          <cell r="A17611" t="str">
            <v>BANKNIFTY21APR32300PE</v>
          </cell>
          <cell r="B17611">
            <v>16749826</v>
          </cell>
          <cell r="C17611">
            <v>44315</v>
          </cell>
        </row>
        <row r="17612">
          <cell r="A17612" t="str">
            <v>BANKNIFTY21APR32400CE</v>
          </cell>
          <cell r="B17612">
            <v>16750082</v>
          </cell>
          <cell r="C17612">
            <v>44315</v>
          </cell>
        </row>
        <row r="17613">
          <cell r="A17613" t="str">
            <v>BANKNIFTY21APR32400PE</v>
          </cell>
          <cell r="B17613">
            <v>16751362</v>
          </cell>
          <cell r="C17613">
            <v>44315</v>
          </cell>
        </row>
        <row r="17614">
          <cell r="A17614" t="str">
            <v>BANKNIFTY21APR32500CE</v>
          </cell>
          <cell r="B17614">
            <v>16751618</v>
          </cell>
          <cell r="C17614">
            <v>44315</v>
          </cell>
        </row>
        <row r="17615">
          <cell r="A17615" t="str">
            <v>BANKNIFTY21APR32500PE</v>
          </cell>
          <cell r="B17615">
            <v>16754434</v>
          </cell>
          <cell r="C17615">
            <v>44315</v>
          </cell>
        </row>
        <row r="17616">
          <cell r="A17616" t="str">
            <v>BANKNIFTY21APR32600CE</v>
          </cell>
          <cell r="B17616">
            <v>16754690</v>
          </cell>
          <cell r="C17616">
            <v>44315</v>
          </cell>
        </row>
        <row r="17617">
          <cell r="A17617" t="str">
            <v>BANKNIFTY21APR32600PE</v>
          </cell>
          <cell r="B17617">
            <v>16754946</v>
          </cell>
          <cell r="C17617">
            <v>44315</v>
          </cell>
        </row>
        <row r="17618">
          <cell r="A17618" t="str">
            <v>BANKNIFTY21APR32700CE</v>
          </cell>
          <cell r="B17618">
            <v>16755202</v>
          </cell>
          <cell r="C17618">
            <v>44315</v>
          </cell>
        </row>
        <row r="17619">
          <cell r="A17619" t="str">
            <v>BANKNIFTY21APR32700PE</v>
          </cell>
          <cell r="B17619">
            <v>16755458</v>
          </cell>
          <cell r="C17619">
            <v>44315</v>
          </cell>
        </row>
        <row r="17620">
          <cell r="A17620" t="str">
            <v>BANKNIFTY21APR32800CE</v>
          </cell>
          <cell r="B17620">
            <v>16755714</v>
          </cell>
          <cell r="C17620">
            <v>44315</v>
          </cell>
        </row>
        <row r="17621">
          <cell r="A17621" t="str">
            <v>BANKNIFTY21APR32800PE</v>
          </cell>
          <cell r="B17621">
            <v>16755970</v>
          </cell>
          <cell r="C17621">
            <v>44315</v>
          </cell>
        </row>
        <row r="17622">
          <cell r="A17622" t="str">
            <v>BANKNIFTY21APR32900CE</v>
          </cell>
          <cell r="B17622">
            <v>16756226</v>
          </cell>
          <cell r="C17622">
            <v>44315</v>
          </cell>
        </row>
        <row r="17623">
          <cell r="A17623" t="str">
            <v>BANKNIFTY21APR32900PE</v>
          </cell>
          <cell r="B17623">
            <v>16759042</v>
          </cell>
          <cell r="C17623">
            <v>44315</v>
          </cell>
        </row>
        <row r="17624">
          <cell r="A17624" t="str">
            <v>BANKNIFTY21APR33000CE</v>
          </cell>
          <cell r="B17624">
            <v>16759298</v>
          </cell>
          <cell r="C17624">
            <v>44315</v>
          </cell>
        </row>
        <row r="17625">
          <cell r="A17625" t="str">
            <v>BANKNIFTY21APR33000PE</v>
          </cell>
          <cell r="B17625">
            <v>16762882</v>
          </cell>
          <cell r="C17625">
            <v>44315</v>
          </cell>
        </row>
        <row r="17626">
          <cell r="A17626" t="str">
            <v>BANKNIFTY21APR33100CE</v>
          </cell>
          <cell r="B17626">
            <v>16763138</v>
          </cell>
          <cell r="C17626">
            <v>44315</v>
          </cell>
        </row>
        <row r="17627">
          <cell r="A17627" t="str">
            <v>BANKNIFTY21APR33100PE</v>
          </cell>
          <cell r="B17627">
            <v>16763394</v>
          </cell>
          <cell r="C17627">
            <v>44315</v>
          </cell>
        </row>
        <row r="17628">
          <cell r="A17628" t="str">
            <v>BANKNIFTY21APR33200CE</v>
          </cell>
          <cell r="B17628">
            <v>16763650</v>
          </cell>
          <cell r="C17628">
            <v>44315</v>
          </cell>
        </row>
        <row r="17629">
          <cell r="A17629" t="str">
            <v>BANKNIFTY21APR33200PE</v>
          </cell>
          <cell r="B17629">
            <v>16764418</v>
          </cell>
          <cell r="C17629">
            <v>44315</v>
          </cell>
        </row>
        <row r="17630">
          <cell r="A17630" t="str">
            <v>BANKNIFTY21APR33300CE</v>
          </cell>
          <cell r="B17630">
            <v>16764674</v>
          </cell>
          <cell r="C17630">
            <v>44315</v>
          </cell>
        </row>
        <row r="17631">
          <cell r="A17631" t="str">
            <v>BANKNIFTY21APR33300PE</v>
          </cell>
          <cell r="B17631">
            <v>16764930</v>
          </cell>
          <cell r="C17631">
            <v>44315</v>
          </cell>
        </row>
        <row r="17632">
          <cell r="A17632" t="str">
            <v>BANKNIFTY21APR33400CE</v>
          </cell>
          <cell r="B17632">
            <v>16765186</v>
          </cell>
          <cell r="C17632">
            <v>44315</v>
          </cell>
        </row>
        <row r="17633">
          <cell r="A17633" t="str">
            <v>BANKNIFTY21APR33400PE</v>
          </cell>
          <cell r="B17633">
            <v>16765442</v>
          </cell>
          <cell r="C17633">
            <v>44315</v>
          </cell>
        </row>
        <row r="17634">
          <cell r="A17634" t="str">
            <v>BANKNIFTY21APR33500CE</v>
          </cell>
          <cell r="B17634">
            <v>8962306</v>
          </cell>
          <cell r="C17634">
            <v>44315</v>
          </cell>
        </row>
        <row r="17635">
          <cell r="A17635" t="str">
            <v>BANKNIFTY21APR33500PE</v>
          </cell>
          <cell r="B17635">
            <v>8962562</v>
          </cell>
          <cell r="C17635">
            <v>44315</v>
          </cell>
        </row>
        <row r="17636">
          <cell r="A17636" t="str">
            <v>BANKNIFTY21APR33600CE</v>
          </cell>
          <cell r="B17636">
            <v>8964098</v>
          </cell>
          <cell r="C17636">
            <v>44315</v>
          </cell>
        </row>
        <row r="17637">
          <cell r="A17637" t="str">
            <v>BANKNIFTY21APR33600PE</v>
          </cell>
          <cell r="B17637">
            <v>8964354</v>
          </cell>
          <cell r="C17637">
            <v>44315</v>
          </cell>
        </row>
        <row r="17638">
          <cell r="A17638" t="str">
            <v>BANKNIFTY21APR33700CE</v>
          </cell>
          <cell r="B17638">
            <v>9456642</v>
          </cell>
          <cell r="C17638">
            <v>44315</v>
          </cell>
        </row>
        <row r="17639">
          <cell r="A17639" t="str">
            <v>BANKNIFTY21APR33700PE</v>
          </cell>
          <cell r="B17639">
            <v>9456898</v>
          </cell>
          <cell r="C17639">
            <v>44315</v>
          </cell>
        </row>
        <row r="17640">
          <cell r="A17640" t="str">
            <v>BANKNIFTY21APR33800CE</v>
          </cell>
          <cell r="B17640">
            <v>9457154</v>
          </cell>
          <cell r="C17640">
            <v>44315</v>
          </cell>
        </row>
        <row r="17641">
          <cell r="A17641" t="str">
            <v>BANKNIFTY21APR33800PE</v>
          </cell>
          <cell r="B17641">
            <v>9457410</v>
          </cell>
          <cell r="C17641">
            <v>44315</v>
          </cell>
        </row>
        <row r="17642">
          <cell r="A17642" t="str">
            <v>BANKNIFTY21APR33900CE</v>
          </cell>
          <cell r="B17642">
            <v>9457666</v>
          </cell>
          <cell r="C17642">
            <v>44315</v>
          </cell>
        </row>
        <row r="17643">
          <cell r="A17643" t="str">
            <v>BANKNIFTY21APR33900PE</v>
          </cell>
          <cell r="B17643">
            <v>9457922</v>
          </cell>
          <cell r="C17643">
            <v>44315</v>
          </cell>
        </row>
        <row r="17644">
          <cell r="A17644" t="str">
            <v>BANKNIFTY21APR34000CE</v>
          </cell>
          <cell r="B17644">
            <v>9459458</v>
          </cell>
          <cell r="C17644">
            <v>44315</v>
          </cell>
        </row>
        <row r="17645">
          <cell r="A17645" t="str">
            <v>BANKNIFTY21APR34000PE</v>
          </cell>
          <cell r="B17645">
            <v>9459714</v>
          </cell>
          <cell r="C17645">
            <v>44315</v>
          </cell>
        </row>
        <row r="17646">
          <cell r="A17646" t="str">
            <v>BANKNIFTY21APR34100CE</v>
          </cell>
          <cell r="B17646">
            <v>9459970</v>
          </cell>
          <cell r="C17646">
            <v>44315</v>
          </cell>
        </row>
        <row r="17647">
          <cell r="A17647" t="str">
            <v>BANKNIFTY21APR34100PE</v>
          </cell>
          <cell r="B17647">
            <v>9460226</v>
          </cell>
          <cell r="C17647">
            <v>44315</v>
          </cell>
        </row>
        <row r="17648">
          <cell r="A17648" t="str">
            <v>BANKNIFTY21APR34200CE</v>
          </cell>
          <cell r="B17648">
            <v>9460482</v>
          </cell>
          <cell r="C17648">
            <v>44315</v>
          </cell>
        </row>
        <row r="17649">
          <cell r="A17649" t="str">
            <v>BANKNIFTY21APR34200PE</v>
          </cell>
          <cell r="B17649">
            <v>9460738</v>
          </cell>
          <cell r="C17649">
            <v>44315</v>
          </cell>
        </row>
        <row r="17650">
          <cell r="A17650" t="str">
            <v>BANKNIFTY21APR34300CE</v>
          </cell>
          <cell r="B17650">
            <v>9462274</v>
          </cell>
          <cell r="C17650">
            <v>44315</v>
          </cell>
        </row>
        <row r="17651">
          <cell r="A17651" t="str">
            <v>BANKNIFTY21APR34300PE</v>
          </cell>
          <cell r="B17651">
            <v>9462530</v>
          </cell>
          <cell r="C17651">
            <v>44315</v>
          </cell>
        </row>
        <row r="17652">
          <cell r="A17652" t="str">
            <v>BANKNIFTY21APR34400CE</v>
          </cell>
          <cell r="B17652">
            <v>9462786</v>
          </cell>
          <cell r="C17652">
            <v>44315</v>
          </cell>
        </row>
        <row r="17653">
          <cell r="A17653" t="str">
            <v>BANKNIFTY21APR34400PE</v>
          </cell>
          <cell r="B17653">
            <v>9463042</v>
          </cell>
          <cell r="C17653">
            <v>44315</v>
          </cell>
        </row>
        <row r="17654">
          <cell r="A17654" t="str">
            <v>BANKNIFTY21APR34500CE</v>
          </cell>
          <cell r="B17654">
            <v>9464066</v>
          </cell>
          <cell r="C17654">
            <v>44315</v>
          </cell>
        </row>
        <row r="17655">
          <cell r="A17655" t="str">
            <v>BANKNIFTY21APR34500PE</v>
          </cell>
          <cell r="B17655">
            <v>9464322</v>
          </cell>
          <cell r="C17655">
            <v>44315</v>
          </cell>
        </row>
        <row r="17656">
          <cell r="A17656" t="str">
            <v>BANKNIFTY21APR34600CE</v>
          </cell>
          <cell r="B17656">
            <v>9464834</v>
          </cell>
          <cell r="C17656">
            <v>44315</v>
          </cell>
        </row>
        <row r="17657">
          <cell r="A17657" t="str">
            <v>BANKNIFTY21APR34600PE</v>
          </cell>
          <cell r="B17657">
            <v>9465090</v>
          </cell>
          <cell r="C17657">
            <v>44315</v>
          </cell>
        </row>
        <row r="17658">
          <cell r="A17658" t="str">
            <v>BANKNIFTY21APR34700CE</v>
          </cell>
          <cell r="B17658">
            <v>9465346</v>
          </cell>
          <cell r="C17658">
            <v>44315</v>
          </cell>
        </row>
        <row r="17659">
          <cell r="A17659" t="str">
            <v>BANKNIFTY21APR34700PE</v>
          </cell>
          <cell r="B17659">
            <v>9465602</v>
          </cell>
          <cell r="C17659">
            <v>44315</v>
          </cell>
        </row>
        <row r="17660">
          <cell r="A17660" t="str">
            <v>BANKNIFTY21APR34800CE</v>
          </cell>
          <cell r="B17660">
            <v>9466114</v>
          </cell>
          <cell r="C17660">
            <v>44315</v>
          </cell>
        </row>
        <row r="17661">
          <cell r="A17661" t="str">
            <v>BANKNIFTY21APR34800PE</v>
          </cell>
          <cell r="B17661">
            <v>9466882</v>
          </cell>
          <cell r="C17661">
            <v>44315</v>
          </cell>
        </row>
        <row r="17662">
          <cell r="A17662" t="str">
            <v>BANKNIFTY21APR34900CE</v>
          </cell>
          <cell r="B17662">
            <v>9468418</v>
          </cell>
          <cell r="C17662">
            <v>44315</v>
          </cell>
        </row>
        <row r="17663">
          <cell r="A17663" t="str">
            <v>BANKNIFTY21APR34900PE</v>
          </cell>
          <cell r="B17663">
            <v>9468674</v>
          </cell>
          <cell r="C17663">
            <v>44315</v>
          </cell>
        </row>
        <row r="17664">
          <cell r="A17664" t="str">
            <v>BANKNIFTY21APR35000CE</v>
          </cell>
          <cell r="B17664">
            <v>9469698</v>
          </cell>
          <cell r="C17664">
            <v>44315</v>
          </cell>
        </row>
        <row r="17665">
          <cell r="A17665" t="str">
            <v>BANKNIFTY21APR35000PE</v>
          </cell>
          <cell r="B17665">
            <v>9469954</v>
          </cell>
          <cell r="C17665">
            <v>44315</v>
          </cell>
        </row>
        <row r="17666">
          <cell r="A17666" t="str">
            <v>BANKNIFTY21APR35100CE</v>
          </cell>
          <cell r="B17666">
            <v>9470210</v>
          </cell>
          <cell r="C17666">
            <v>44315</v>
          </cell>
        </row>
        <row r="17667">
          <cell r="A17667" t="str">
            <v>BANKNIFTY21APR35100PE</v>
          </cell>
          <cell r="B17667">
            <v>9470466</v>
          </cell>
          <cell r="C17667">
            <v>44315</v>
          </cell>
        </row>
        <row r="17668">
          <cell r="A17668" t="str">
            <v>BANKNIFTY21APR35200CE</v>
          </cell>
          <cell r="B17668">
            <v>9470722</v>
          </cell>
          <cell r="C17668">
            <v>44315</v>
          </cell>
        </row>
        <row r="17669">
          <cell r="A17669" t="str">
            <v>BANKNIFTY21APR35200PE</v>
          </cell>
          <cell r="B17669">
            <v>9470978</v>
          </cell>
          <cell r="C17669">
            <v>44315</v>
          </cell>
        </row>
        <row r="17670">
          <cell r="A17670" t="str">
            <v>BANKNIFTY21APR35300CE</v>
          </cell>
          <cell r="B17670">
            <v>9471234</v>
          </cell>
          <cell r="C17670">
            <v>44315</v>
          </cell>
        </row>
        <row r="17671">
          <cell r="A17671" t="str">
            <v>BANKNIFTY21APR35300PE</v>
          </cell>
          <cell r="B17671">
            <v>9471490</v>
          </cell>
          <cell r="C17671">
            <v>44315</v>
          </cell>
        </row>
        <row r="17672">
          <cell r="A17672" t="str">
            <v>BANKNIFTY21APR35400CE</v>
          </cell>
          <cell r="B17672">
            <v>9471746</v>
          </cell>
          <cell r="C17672">
            <v>44315</v>
          </cell>
        </row>
        <row r="17673">
          <cell r="A17673" t="str">
            <v>BANKNIFTY21APR35400PE</v>
          </cell>
          <cell r="B17673">
            <v>9472002</v>
          </cell>
          <cell r="C17673">
            <v>44315</v>
          </cell>
        </row>
        <row r="17674">
          <cell r="A17674" t="str">
            <v>BANKNIFTY21APR35500CE</v>
          </cell>
          <cell r="B17674">
            <v>9473282</v>
          </cell>
          <cell r="C17674">
            <v>44315</v>
          </cell>
        </row>
        <row r="17675">
          <cell r="A17675" t="str">
            <v>BANKNIFTY21APR35500PE</v>
          </cell>
          <cell r="B17675">
            <v>9473794</v>
          </cell>
          <cell r="C17675">
            <v>44315</v>
          </cell>
        </row>
        <row r="17676">
          <cell r="A17676" t="str">
            <v>BANKNIFTY21APR35600CE</v>
          </cell>
          <cell r="B17676">
            <v>9474050</v>
          </cell>
          <cell r="C17676">
            <v>44315</v>
          </cell>
        </row>
        <row r="17677">
          <cell r="A17677" t="str">
            <v>BANKNIFTY21APR35600PE</v>
          </cell>
          <cell r="B17677">
            <v>9474818</v>
          </cell>
          <cell r="C17677">
            <v>44315</v>
          </cell>
        </row>
        <row r="17678">
          <cell r="A17678" t="str">
            <v>BANKNIFTY21APR35700CE</v>
          </cell>
          <cell r="B17678">
            <v>9476098</v>
          </cell>
          <cell r="C17678">
            <v>44315</v>
          </cell>
        </row>
        <row r="17679">
          <cell r="A17679" t="str">
            <v>BANKNIFTY21APR35700PE</v>
          </cell>
          <cell r="B17679">
            <v>9476354</v>
          </cell>
          <cell r="C17679">
            <v>44315</v>
          </cell>
        </row>
        <row r="17680">
          <cell r="A17680" t="str">
            <v>BANKNIFTY21APR35800CE</v>
          </cell>
          <cell r="B17680">
            <v>9476610</v>
          </cell>
          <cell r="C17680">
            <v>44315</v>
          </cell>
        </row>
        <row r="17681">
          <cell r="A17681" t="str">
            <v>BANKNIFTY21APR35800PE</v>
          </cell>
          <cell r="B17681">
            <v>9476866</v>
          </cell>
          <cell r="C17681">
            <v>44315</v>
          </cell>
        </row>
        <row r="17682">
          <cell r="A17682" t="str">
            <v>BANKNIFTY21APR35900CE</v>
          </cell>
          <cell r="B17682">
            <v>9477634</v>
          </cell>
          <cell r="C17682">
            <v>44315</v>
          </cell>
        </row>
        <row r="17683">
          <cell r="A17683" t="str">
            <v>BANKNIFTY21APR35900PE</v>
          </cell>
          <cell r="B17683">
            <v>9477890</v>
          </cell>
          <cell r="C17683">
            <v>44315</v>
          </cell>
        </row>
        <row r="17684">
          <cell r="A17684" t="str">
            <v>BANKNIFTY21APR36000CE</v>
          </cell>
          <cell r="B17684">
            <v>9478146</v>
          </cell>
          <cell r="C17684">
            <v>44315</v>
          </cell>
        </row>
        <row r="17685">
          <cell r="A17685" t="str">
            <v>BANKNIFTY21APR36000PE</v>
          </cell>
          <cell r="B17685">
            <v>9478402</v>
          </cell>
          <cell r="C17685">
            <v>44315</v>
          </cell>
        </row>
        <row r="17686">
          <cell r="A17686" t="str">
            <v>BANKNIFTY21APR36100CE</v>
          </cell>
          <cell r="B17686">
            <v>9478658</v>
          </cell>
          <cell r="C17686">
            <v>44315</v>
          </cell>
        </row>
        <row r="17687">
          <cell r="A17687" t="str">
            <v>BANKNIFTY21APR36100PE</v>
          </cell>
          <cell r="B17687">
            <v>9478914</v>
          </cell>
          <cell r="C17687">
            <v>44315</v>
          </cell>
        </row>
        <row r="17688">
          <cell r="A17688" t="str">
            <v>BANKNIFTY21APR36200CE</v>
          </cell>
          <cell r="B17688">
            <v>10157570</v>
          </cell>
          <cell r="C17688">
            <v>44315</v>
          </cell>
        </row>
        <row r="17689">
          <cell r="A17689" t="str">
            <v>BANKNIFTY21APR36200PE</v>
          </cell>
          <cell r="B17689">
            <v>10157826</v>
          </cell>
          <cell r="C17689">
            <v>44315</v>
          </cell>
        </row>
        <row r="17690">
          <cell r="A17690" t="str">
            <v>BANKNIFTY21APR36300CE</v>
          </cell>
          <cell r="B17690">
            <v>10158594</v>
          </cell>
          <cell r="C17690">
            <v>44315</v>
          </cell>
        </row>
        <row r="17691">
          <cell r="A17691" t="str">
            <v>BANKNIFTY21APR36300PE</v>
          </cell>
          <cell r="B17691">
            <v>10158850</v>
          </cell>
          <cell r="C17691">
            <v>44315</v>
          </cell>
        </row>
        <row r="17692">
          <cell r="A17692" t="str">
            <v>BANKNIFTY21APR36400CE</v>
          </cell>
          <cell r="B17692">
            <v>10159874</v>
          </cell>
          <cell r="C17692">
            <v>44315</v>
          </cell>
        </row>
        <row r="17693">
          <cell r="A17693" t="str">
            <v>BANKNIFTY21APR36400PE</v>
          </cell>
          <cell r="B17693">
            <v>10160130</v>
          </cell>
          <cell r="C17693">
            <v>44315</v>
          </cell>
        </row>
        <row r="17694">
          <cell r="A17694" t="str">
            <v>BANKNIFTY21APR36500CE</v>
          </cell>
          <cell r="B17694">
            <v>10160386</v>
          </cell>
          <cell r="C17694">
            <v>44315</v>
          </cell>
        </row>
        <row r="17695">
          <cell r="A17695" t="str">
            <v>BANKNIFTY21APR36500PE</v>
          </cell>
          <cell r="B17695">
            <v>10160642</v>
          </cell>
          <cell r="C17695">
            <v>44315</v>
          </cell>
        </row>
        <row r="17696">
          <cell r="A17696" t="str">
            <v>BANKNIFTY21APR36600CE</v>
          </cell>
          <cell r="B17696">
            <v>10161666</v>
          </cell>
          <cell r="C17696">
            <v>44315</v>
          </cell>
        </row>
        <row r="17697">
          <cell r="A17697" t="str">
            <v>BANKNIFTY21APR36600PE</v>
          </cell>
          <cell r="B17697">
            <v>10161922</v>
          </cell>
          <cell r="C17697">
            <v>44315</v>
          </cell>
        </row>
        <row r="17698">
          <cell r="A17698" t="str">
            <v>BANKNIFTY21APR36700CE</v>
          </cell>
          <cell r="B17698">
            <v>10162178</v>
          </cell>
          <cell r="C17698">
            <v>44315</v>
          </cell>
        </row>
        <row r="17699">
          <cell r="A17699" t="str">
            <v>BANKNIFTY21APR36700PE</v>
          </cell>
          <cell r="B17699">
            <v>10162434</v>
          </cell>
          <cell r="C17699">
            <v>44315</v>
          </cell>
        </row>
        <row r="17700">
          <cell r="A17700" t="str">
            <v>BANKNIFTY21APR36800CE</v>
          </cell>
          <cell r="B17700">
            <v>10164226</v>
          </cell>
          <cell r="C17700">
            <v>44315</v>
          </cell>
        </row>
        <row r="17701">
          <cell r="A17701" t="str">
            <v>BANKNIFTY21APR36800PE</v>
          </cell>
          <cell r="B17701">
            <v>10164482</v>
          </cell>
          <cell r="C17701">
            <v>44315</v>
          </cell>
        </row>
        <row r="17702">
          <cell r="A17702" t="str">
            <v>BANKNIFTY21APR36900CE</v>
          </cell>
          <cell r="B17702">
            <v>10164738</v>
          </cell>
          <cell r="C17702">
            <v>44315</v>
          </cell>
        </row>
        <row r="17703">
          <cell r="A17703" t="str">
            <v>BANKNIFTY21APR36900PE</v>
          </cell>
          <cell r="B17703">
            <v>10164994</v>
          </cell>
          <cell r="C17703">
            <v>44315</v>
          </cell>
        </row>
        <row r="17704">
          <cell r="A17704" t="str">
            <v>BANKNIFTY21APR37000CE</v>
          </cell>
          <cell r="B17704">
            <v>10165250</v>
          </cell>
          <cell r="C17704">
            <v>44315</v>
          </cell>
        </row>
        <row r="17705">
          <cell r="A17705" t="str">
            <v>BANKNIFTY21APR37000PE</v>
          </cell>
          <cell r="B17705">
            <v>10165506</v>
          </cell>
          <cell r="C17705">
            <v>44315</v>
          </cell>
        </row>
        <row r="17706">
          <cell r="A17706" t="str">
            <v>BANKNIFTY21APR37100CE</v>
          </cell>
          <cell r="B17706">
            <v>10165762</v>
          </cell>
          <cell r="C17706">
            <v>44315</v>
          </cell>
        </row>
        <row r="17707">
          <cell r="A17707" t="str">
            <v>BANKNIFTY21APR37100PE</v>
          </cell>
          <cell r="B17707">
            <v>10166018</v>
          </cell>
          <cell r="C17707">
            <v>44315</v>
          </cell>
        </row>
        <row r="17708">
          <cell r="A17708" t="str">
            <v>BANKNIFTY21APR37200CE</v>
          </cell>
          <cell r="B17708">
            <v>10166274</v>
          </cell>
          <cell r="C17708">
            <v>44315</v>
          </cell>
        </row>
        <row r="17709">
          <cell r="A17709" t="str">
            <v>BANKNIFTY21APR37200PE</v>
          </cell>
          <cell r="B17709">
            <v>10166530</v>
          </cell>
          <cell r="C17709">
            <v>44315</v>
          </cell>
        </row>
        <row r="17710">
          <cell r="A17710" t="str">
            <v>BANKNIFTY21APR37300CE</v>
          </cell>
          <cell r="B17710">
            <v>10166786</v>
          </cell>
          <cell r="C17710">
            <v>44315</v>
          </cell>
        </row>
        <row r="17711">
          <cell r="A17711" t="str">
            <v>BANKNIFTY21APR37300PE</v>
          </cell>
          <cell r="B17711">
            <v>10167042</v>
          </cell>
          <cell r="C17711">
            <v>44315</v>
          </cell>
        </row>
        <row r="17712">
          <cell r="A17712" t="str">
            <v>BANKNIFTY21APR37400CE</v>
          </cell>
          <cell r="B17712">
            <v>10684162</v>
          </cell>
          <cell r="C17712">
            <v>44315</v>
          </cell>
        </row>
        <row r="17713">
          <cell r="A17713" t="str">
            <v>BANKNIFTY21APR37400PE</v>
          </cell>
          <cell r="B17713">
            <v>10688258</v>
          </cell>
          <cell r="C17713">
            <v>44315</v>
          </cell>
        </row>
        <row r="17714">
          <cell r="A17714" t="str">
            <v>BANKNIFTY21APR37500CE</v>
          </cell>
          <cell r="B17714">
            <v>10688514</v>
          </cell>
          <cell r="C17714">
            <v>44315</v>
          </cell>
        </row>
        <row r="17715">
          <cell r="A17715" t="str">
            <v>BANKNIFTY21APR37500PE</v>
          </cell>
          <cell r="B17715">
            <v>10689794</v>
          </cell>
          <cell r="C17715">
            <v>44315</v>
          </cell>
        </row>
        <row r="17716">
          <cell r="A17716" t="str">
            <v>BANKNIFTY21APR37600CE</v>
          </cell>
          <cell r="B17716">
            <v>10690050</v>
          </cell>
          <cell r="C17716">
            <v>44315</v>
          </cell>
        </row>
        <row r="17717">
          <cell r="A17717" t="str">
            <v>BANKNIFTY21APR37600PE</v>
          </cell>
          <cell r="B17717">
            <v>10691842</v>
          </cell>
          <cell r="C17717">
            <v>44315</v>
          </cell>
        </row>
        <row r="17718">
          <cell r="A17718" t="str">
            <v>BANKNIFTY21APR37700CE</v>
          </cell>
          <cell r="B17718">
            <v>10692098</v>
          </cell>
          <cell r="C17718">
            <v>44315</v>
          </cell>
        </row>
        <row r="17719">
          <cell r="A17719" t="str">
            <v>BANKNIFTY21APR37700PE</v>
          </cell>
          <cell r="B17719">
            <v>10693122</v>
          </cell>
          <cell r="C17719">
            <v>44315</v>
          </cell>
        </row>
        <row r="17720">
          <cell r="A17720" t="str">
            <v>BANKNIFTY21APR37800CE</v>
          </cell>
          <cell r="B17720">
            <v>10693378</v>
          </cell>
          <cell r="C17720">
            <v>44315</v>
          </cell>
        </row>
        <row r="17721">
          <cell r="A17721" t="str">
            <v>BANKNIFTY21APR37800PE</v>
          </cell>
          <cell r="B17721">
            <v>10694658</v>
          </cell>
          <cell r="C17721">
            <v>44315</v>
          </cell>
        </row>
        <row r="17722">
          <cell r="A17722" t="str">
            <v>BANKNIFTY21APR37900CE</v>
          </cell>
          <cell r="B17722">
            <v>11051522</v>
          </cell>
          <cell r="C17722">
            <v>44315</v>
          </cell>
        </row>
        <row r="17723">
          <cell r="A17723" t="str">
            <v>BANKNIFTY21APR37900PE</v>
          </cell>
          <cell r="B17723">
            <v>11052546</v>
          </cell>
          <cell r="C17723">
            <v>44315</v>
          </cell>
        </row>
        <row r="17724">
          <cell r="A17724" t="str">
            <v>BANKNIFTY21APR38000CE</v>
          </cell>
          <cell r="B17724">
            <v>11052802</v>
          </cell>
          <cell r="C17724">
            <v>44315</v>
          </cell>
        </row>
        <row r="17725">
          <cell r="A17725" t="str">
            <v>BANKNIFTY21APR38000PE</v>
          </cell>
          <cell r="B17725">
            <v>11053570</v>
          </cell>
          <cell r="C17725">
            <v>44315</v>
          </cell>
        </row>
        <row r="17726">
          <cell r="A17726" t="str">
            <v>BANKNIFTY21APR38100CE</v>
          </cell>
          <cell r="B17726">
            <v>11053826</v>
          </cell>
          <cell r="C17726">
            <v>44315</v>
          </cell>
        </row>
        <row r="17727">
          <cell r="A17727" t="str">
            <v>BANKNIFTY21APR38100PE</v>
          </cell>
          <cell r="B17727">
            <v>11054082</v>
          </cell>
          <cell r="C17727">
            <v>44315</v>
          </cell>
        </row>
        <row r="17728">
          <cell r="A17728" t="str">
            <v>BANKNIFTY21APR38200CE</v>
          </cell>
          <cell r="B17728">
            <v>11054594</v>
          </cell>
          <cell r="C17728">
            <v>44315</v>
          </cell>
        </row>
        <row r="17729">
          <cell r="A17729" t="str">
            <v>BANKNIFTY21APR38200PE</v>
          </cell>
          <cell r="B17729">
            <v>11054850</v>
          </cell>
          <cell r="C17729">
            <v>44315</v>
          </cell>
        </row>
        <row r="17730">
          <cell r="A17730" t="str">
            <v>BANKNIFTY21APR38300CE</v>
          </cell>
          <cell r="B17730">
            <v>11055106</v>
          </cell>
          <cell r="C17730">
            <v>44315</v>
          </cell>
        </row>
        <row r="17731">
          <cell r="A17731" t="str">
            <v>BANKNIFTY21APR38300PE</v>
          </cell>
          <cell r="B17731">
            <v>11055362</v>
          </cell>
          <cell r="C17731">
            <v>44315</v>
          </cell>
        </row>
        <row r="17732">
          <cell r="A17732" t="str">
            <v>BANKNIFTY21APR38400CE</v>
          </cell>
          <cell r="B17732">
            <v>9985026</v>
          </cell>
          <cell r="C17732">
            <v>44315</v>
          </cell>
        </row>
        <row r="17733">
          <cell r="A17733" t="str">
            <v>BANKNIFTY21APR38400PE</v>
          </cell>
          <cell r="B17733">
            <v>9985282</v>
          </cell>
          <cell r="C17733">
            <v>44315</v>
          </cell>
        </row>
        <row r="17734">
          <cell r="A17734" t="str">
            <v>BANKNIFTY21APR38500CE</v>
          </cell>
          <cell r="B17734">
            <v>9986050</v>
          </cell>
          <cell r="C17734">
            <v>44315</v>
          </cell>
        </row>
        <row r="17735">
          <cell r="A17735" t="str">
            <v>BANKNIFTY21APR38500PE</v>
          </cell>
          <cell r="B17735">
            <v>9986562</v>
          </cell>
          <cell r="C17735">
            <v>44315</v>
          </cell>
        </row>
        <row r="17736">
          <cell r="A17736" t="str">
            <v>BANKNIFTY21APR38600CE</v>
          </cell>
          <cell r="B17736">
            <v>9986818</v>
          </cell>
          <cell r="C17736">
            <v>44315</v>
          </cell>
        </row>
        <row r="17737">
          <cell r="A17737" t="str">
            <v>BANKNIFTY21APR38600PE</v>
          </cell>
          <cell r="B17737">
            <v>9989890</v>
          </cell>
          <cell r="C17737">
            <v>44315</v>
          </cell>
        </row>
        <row r="17738">
          <cell r="A17738" t="str">
            <v>BANKNIFTY21APR38700CE</v>
          </cell>
          <cell r="B17738">
            <v>9990146</v>
          </cell>
          <cell r="C17738">
            <v>44315</v>
          </cell>
        </row>
        <row r="17739">
          <cell r="A17739" t="str">
            <v>BANKNIFTY21APR38700PE</v>
          </cell>
          <cell r="B17739">
            <v>9990402</v>
          </cell>
          <cell r="C17739">
            <v>44315</v>
          </cell>
        </row>
        <row r="17740">
          <cell r="A17740" t="str">
            <v>BANKNIFTY21APR38800CE</v>
          </cell>
          <cell r="B17740">
            <v>10139906</v>
          </cell>
          <cell r="C17740">
            <v>44315</v>
          </cell>
        </row>
        <row r="17741">
          <cell r="A17741" t="str">
            <v>BANKNIFTY21APR38800PE</v>
          </cell>
          <cell r="B17741">
            <v>10145282</v>
          </cell>
          <cell r="C17741">
            <v>44315</v>
          </cell>
        </row>
        <row r="17742">
          <cell r="A17742" t="str">
            <v>BANKNIFTY21APR38900CE</v>
          </cell>
          <cell r="B17742">
            <v>10145538</v>
          </cell>
          <cell r="C17742">
            <v>44315</v>
          </cell>
        </row>
        <row r="17743">
          <cell r="A17743" t="str">
            <v>BANKNIFTY21APR38900PE</v>
          </cell>
          <cell r="B17743">
            <v>10145794</v>
          </cell>
          <cell r="C17743">
            <v>44315</v>
          </cell>
        </row>
        <row r="17744">
          <cell r="A17744" t="str">
            <v>BANKNIFTY21APR39000CE</v>
          </cell>
          <cell r="B17744">
            <v>10146050</v>
          </cell>
          <cell r="C17744">
            <v>44315</v>
          </cell>
        </row>
        <row r="17745">
          <cell r="A17745" t="str">
            <v>BANKNIFTY21APR39000PE</v>
          </cell>
          <cell r="B17745">
            <v>10146306</v>
          </cell>
          <cell r="C17745">
            <v>44315</v>
          </cell>
        </row>
        <row r="17746">
          <cell r="A17746" t="str">
            <v>BANKNIFTY21APR39100CE</v>
          </cell>
          <cell r="B17746">
            <v>12259586</v>
          </cell>
          <cell r="C17746">
            <v>44315</v>
          </cell>
        </row>
        <row r="17747">
          <cell r="A17747" t="str">
            <v>BANKNIFTY21APR39100PE</v>
          </cell>
          <cell r="B17747">
            <v>12260354</v>
          </cell>
          <cell r="C17747">
            <v>44315</v>
          </cell>
        </row>
        <row r="17748">
          <cell r="A17748" t="str">
            <v>BANKNIFTY21APR39200CE</v>
          </cell>
          <cell r="B17748">
            <v>11540738</v>
          </cell>
          <cell r="C17748">
            <v>44315</v>
          </cell>
        </row>
        <row r="17749">
          <cell r="A17749" t="str">
            <v>BANKNIFTY21APR39200PE</v>
          </cell>
          <cell r="B17749">
            <v>11540994</v>
          </cell>
          <cell r="C17749">
            <v>44315</v>
          </cell>
        </row>
        <row r="17750">
          <cell r="A17750" t="str">
            <v>BANKNIFTY21APR39300CE</v>
          </cell>
          <cell r="B17750">
            <v>11542018</v>
          </cell>
          <cell r="C17750">
            <v>44315</v>
          </cell>
        </row>
        <row r="17751">
          <cell r="A17751" t="str">
            <v>BANKNIFTY21APR39300PE</v>
          </cell>
          <cell r="B17751">
            <v>11542274</v>
          </cell>
          <cell r="C17751">
            <v>44315</v>
          </cell>
        </row>
        <row r="17752">
          <cell r="A17752" t="str">
            <v>BANKNIFTY21APR39400CE</v>
          </cell>
          <cell r="B17752">
            <v>11543298</v>
          </cell>
          <cell r="C17752">
            <v>44315</v>
          </cell>
        </row>
        <row r="17753">
          <cell r="A17753" t="str">
            <v>BANKNIFTY21APR39400PE</v>
          </cell>
          <cell r="B17753">
            <v>11543554</v>
          </cell>
          <cell r="C17753">
            <v>44315</v>
          </cell>
        </row>
        <row r="17754">
          <cell r="A17754" t="str">
            <v>BANKNIFTY21APR39500CE</v>
          </cell>
          <cell r="B17754">
            <v>11544834</v>
          </cell>
          <cell r="C17754">
            <v>44315</v>
          </cell>
        </row>
        <row r="17755">
          <cell r="A17755" t="str">
            <v>BANKNIFTY21APR39500PE</v>
          </cell>
          <cell r="B17755">
            <v>11545090</v>
          </cell>
          <cell r="C17755">
            <v>44315</v>
          </cell>
        </row>
        <row r="17756">
          <cell r="A17756" t="str">
            <v>BANKNIFTY21APR39600CE</v>
          </cell>
          <cell r="B17756">
            <v>11545346</v>
          </cell>
          <cell r="C17756">
            <v>44315</v>
          </cell>
        </row>
        <row r="17757">
          <cell r="A17757" t="str">
            <v>BANKNIFTY21APR39600PE</v>
          </cell>
          <cell r="B17757">
            <v>11545602</v>
          </cell>
          <cell r="C17757">
            <v>44315</v>
          </cell>
        </row>
        <row r="17758">
          <cell r="A17758" t="str">
            <v>BANKNIFTY21APR39700CE</v>
          </cell>
          <cell r="B17758">
            <v>11545858</v>
          </cell>
          <cell r="C17758">
            <v>44315</v>
          </cell>
        </row>
        <row r="17759">
          <cell r="A17759" t="str">
            <v>BANKNIFTY21APR39700PE</v>
          </cell>
          <cell r="B17759">
            <v>11546114</v>
          </cell>
          <cell r="C17759">
            <v>44315</v>
          </cell>
        </row>
        <row r="17760">
          <cell r="A17760" t="str">
            <v>BANKNIFTY21APR39800CE</v>
          </cell>
          <cell r="B17760">
            <v>11546370</v>
          </cell>
          <cell r="C17760">
            <v>44315</v>
          </cell>
        </row>
        <row r="17761">
          <cell r="A17761" t="str">
            <v>BANKNIFTY21APR39800PE</v>
          </cell>
          <cell r="B17761">
            <v>11546626</v>
          </cell>
          <cell r="C17761">
            <v>44315</v>
          </cell>
        </row>
        <row r="17762">
          <cell r="A17762" t="str">
            <v>BANKNIFTY21APR39900CE</v>
          </cell>
          <cell r="B17762">
            <v>11546882</v>
          </cell>
          <cell r="C17762">
            <v>44315</v>
          </cell>
        </row>
        <row r="17763">
          <cell r="A17763" t="str">
            <v>BANKNIFTY21APR39900PE</v>
          </cell>
          <cell r="B17763">
            <v>11547138</v>
          </cell>
          <cell r="C17763">
            <v>44315</v>
          </cell>
        </row>
        <row r="17764">
          <cell r="A17764" t="str">
            <v>BANKNIFTY21APR40000CE</v>
          </cell>
          <cell r="B17764">
            <v>11547394</v>
          </cell>
          <cell r="C17764">
            <v>44315</v>
          </cell>
        </row>
        <row r="17765">
          <cell r="A17765" t="str">
            <v>BANKNIFTY21APR40000PE</v>
          </cell>
          <cell r="B17765">
            <v>11547650</v>
          </cell>
          <cell r="C17765">
            <v>44315</v>
          </cell>
        </row>
        <row r="17766">
          <cell r="A17766" t="str">
            <v>BANKNIFTY21APR40100CE</v>
          </cell>
          <cell r="B17766">
            <v>11549954</v>
          </cell>
          <cell r="C17766">
            <v>44315</v>
          </cell>
        </row>
        <row r="17767">
          <cell r="A17767" t="str">
            <v>BANKNIFTY21APR40100PE</v>
          </cell>
          <cell r="B17767">
            <v>11550210</v>
          </cell>
          <cell r="C17767">
            <v>44315</v>
          </cell>
        </row>
        <row r="17768">
          <cell r="A17768" t="str">
            <v>BANKNIFTY21APR40200CE</v>
          </cell>
          <cell r="B17768">
            <v>11550978</v>
          </cell>
          <cell r="C17768">
            <v>44315</v>
          </cell>
        </row>
        <row r="17769">
          <cell r="A17769" t="str">
            <v>BANKNIFTY21APR40200PE</v>
          </cell>
          <cell r="B17769">
            <v>11551234</v>
          </cell>
          <cell r="C17769">
            <v>44315</v>
          </cell>
        </row>
        <row r="17770">
          <cell r="A17770" t="str">
            <v>BANKNIFTY21APR40300CE</v>
          </cell>
          <cell r="B17770">
            <v>11551490</v>
          </cell>
          <cell r="C17770">
            <v>44315</v>
          </cell>
        </row>
        <row r="17771">
          <cell r="A17771" t="str">
            <v>BANKNIFTY21APR40300PE</v>
          </cell>
          <cell r="B17771">
            <v>11551746</v>
          </cell>
          <cell r="C17771">
            <v>44315</v>
          </cell>
        </row>
        <row r="17772">
          <cell r="A17772" t="str">
            <v>BANKNIFTY2140127300CE</v>
          </cell>
          <cell r="B17772">
            <v>15934978</v>
          </cell>
          <cell r="C17772">
            <v>44287</v>
          </cell>
        </row>
        <row r="17773">
          <cell r="A17773" t="str">
            <v>BANKNIFTY2140127300PE</v>
          </cell>
          <cell r="B17773">
            <v>15935234</v>
          </cell>
          <cell r="C17773">
            <v>44287</v>
          </cell>
        </row>
        <row r="17774">
          <cell r="A17774" t="str">
            <v>BANKNIFTY2140127400CE</v>
          </cell>
          <cell r="B17774">
            <v>15935490</v>
          </cell>
          <cell r="C17774">
            <v>44287</v>
          </cell>
        </row>
        <row r="17775">
          <cell r="A17775" t="str">
            <v>BANKNIFTY2140127400PE</v>
          </cell>
          <cell r="B17775">
            <v>15935746</v>
          </cell>
          <cell r="C17775">
            <v>44287</v>
          </cell>
        </row>
        <row r="17776">
          <cell r="A17776" t="str">
            <v>BANKNIFTY2140127500CE</v>
          </cell>
          <cell r="B17776">
            <v>15936002</v>
          </cell>
          <cell r="C17776">
            <v>44287</v>
          </cell>
        </row>
        <row r="17777">
          <cell r="A17777" t="str">
            <v>BANKNIFTY2140127500PE</v>
          </cell>
          <cell r="B17777">
            <v>15936770</v>
          </cell>
          <cell r="C17777">
            <v>44287</v>
          </cell>
        </row>
        <row r="17778">
          <cell r="A17778" t="str">
            <v>BANKNIFTY2140127600CE</v>
          </cell>
          <cell r="B17778">
            <v>15938562</v>
          </cell>
          <cell r="C17778">
            <v>44287</v>
          </cell>
        </row>
        <row r="17779">
          <cell r="A17779" t="str">
            <v>BANKNIFTY2140127600PE</v>
          </cell>
          <cell r="B17779">
            <v>15938818</v>
          </cell>
          <cell r="C17779">
            <v>44287</v>
          </cell>
        </row>
        <row r="17780">
          <cell r="A17780" t="str">
            <v>BANKNIFTY2140127700CE</v>
          </cell>
          <cell r="B17780">
            <v>15939074</v>
          </cell>
          <cell r="C17780">
            <v>44287</v>
          </cell>
        </row>
        <row r="17781">
          <cell r="A17781" t="str">
            <v>BANKNIFTY2140127700PE</v>
          </cell>
          <cell r="B17781">
            <v>15939330</v>
          </cell>
          <cell r="C17781">
            <v>44287</v>
          </cell>
        </row>
        <row r="17782">
          <cell r="A17782" t="str">
            <v>BANKNIFTY2140127800CE</v>
          </cell>
          <cell r="B17782">
            <v>15939586</v>
          </cell>
          <cell r="C17782">
            <v>44287</v>
          </cell>
        </row>
        <row r="17783">
          <cell r="A17783" t="str">
            <v>BANKNIFTY2140127800PE</v>
          </cell>
          <cell r="B17783">
            <v>15940354</v>
          </cell>
          <cell r="C17783">
            <v>44287</v>
          </cell>
        </row>
        <row r="17784">
          <cell r="A17784" t="str">
            <v>BANKNIFTY2140127900CE</v>
          </cell>
          <cell r="B17784">
            <v>15941378</v>
          </cell>
          <cell r="C17784">
            <v>44287</v>
          </cell>
        </row>
        <row r="17785">
          <cell r="A17785" t="str">
            <v>BANKNIFTY2140127900PE</v>
          </cell>
          <cell r="B17785">
            <v>15941634</v>
          </cell>
          <cell r="C17785">
            <v>44287</v>
          </cell>
        </row>
        <row r="17786">
          <cell r="A17786" t="str">
            <v>BANKNIFTY2140128000CE</v>
          </cell>
          <cell r="B17786">
            <v>15941890</v>
          </cell>
          <cell r="C17786">
            <v>44287</v>
          </cell>
        </row>
        <row r="17787">
          <cell r="A17787" t="str">
            <v>BANKNIFTY2140128000PE</v>
          </cell>
          <cell r="B17787">
            <v>15942146</v>
          </cell>
          <cell r="C17787">
            <v>44287</v>
          </cell>
        </row>
        <row r="17788">
          <cell r="A17788" t="str">
            <v>BANKNIFTY2140128100CE</v>
          </cell>
          <cell r="B17788">
            <v>15942402</v>
          </cell>
          <cell r="C17788">
            <v>44287</v>
          </cell>
        </row>
        <row r="17789">
          <cell r="A17789" t="str">
            <v>BANKNIFTY2140128100PE</v>
          </cell>
          <cell r="B17789">
            <v>15942658</v>
          </cell>
          <cell r="C17789">
            <v>44287</v>
          </cell>
        </row>
        <row r="17790">
          <cell r="A17790" t="str">
            <v>BANKNIFTY2140128200CE</v>
          </cell>
          <cell r="B17790">
            <v>9502978</v>
          </cell>
          <cell r="C17790">
            <v>44287</v>
          </cell>
        </row>
        <row r="17791">
          <cell r="A17791" t="str">
            <v>BANKNIFTY2140128200PE</v>
          </cell>
          <cell r="B17791">
            <v>9503746</v>
          </cell>
          <cell r="C17791">
            <v>44287</v>
          </cell>
        </row>
        <row r="17792">
          <cell r="A17792" t="str">
            <v>BANKNIFTY2140128300CE</v>
          </cell>
          <cell r="B17792">
            <v>9504002</v>
          </cell>
          <cell r="C17792">
            <v>44287</v>
          </cell>
        </row>
        <row r="17793">
          <cell r="A17793" t="str">
            <v>BANKNIFTY2140128300PE</v>
          </cell>
          <cell r="B17793">
            <v>9521922</v>
          </cell>
          <cell r="C17793">
            <v>44287</v>
          </cell>
        </row>
        <row r="17794">
          <cell r="A17794" t="str">
            <v>BANKNIFTY2140128400CE</v>
          </cell>
          <cell r="B17794">
            <v>9522178</v>
          </cell>
          <cell r="C17794">
            <v>44287</v>
          </cell>
        </row>
        <row r="17795">
          <cell r="A17795" t="str">
            <v>BANKNIFTY2140128400PE</v>
          </cell>
          <cell r="B17795">
            <v>9540098</v>
          </cell>
          <cell r="C17795">
            <v>44287</v>
          </cell>
        </row>
        <row r="17796">
          <cell r="A17796" t="str">
            <v>BANKNIFTY2140128500CE</v>
          </cell>
          <cell r="B17796">
            <v>9540354</v>
          </cell>
          <cell r="C17796">
            <v>44287</v>
          </cell>
        </row>
        <row r="17797">
          <cell r="A17797" t="str">
            <v>BANKNIFTY2140128500PE</v>
          </cell>
          <cell r="B17797">
            <v>9730562</v>
          </cell>
          <cell r="C17797">
            <v>44287</v>
          </cell>
        </row>
        <row r="17798">
          <cell r="A17798" t="str">
            <v>BANKNIFTY2140128600CE</v>
          </cell>
          <cell r="B17798">
            <v>9730818</v>
          </cell>
          <cell r="C17798">
            <v>44287</v>
          </cell>
        </row>
        <row r="17799">
          <cell r="A17799" t="str">
            <v>BANKNIFTY2140128600PE</v>
          </cell>
          <cell r="B17799">
            <v>9735938</v>
          </cell>
          <cell r="C17799">
            <v>44287</v>
          </cell>
        </row>
        <row r="17800">
          <cell r="A17800" t="str">
            <v>BANKNIFTY2140128700CE</v>
          </cell>
          <cell r="B17800">
            <v>9736194</v>
          </cell>
          <cell r="C17800">
            <v>44287</v>
          </cell>
        </row>
        <row r="17801">
          <cell r="A17801" t="str">
            <v>BANKNIFTY2140128700PE</v>
          </cell>
          <cell r="B17801">
            <v>9836034</v>
          </cell>
          <cell r="C17801">
            <v>44287</v>
          </cell>
        </row>
        <row r="17802">
          <cell r="A17802" t="str">
            <v>BANKNIFTY2140128800CE</v>
          </cell>
          <cell r="B17802">
            <v>9840642</v>
          </cell>
          <cell r="C17802">
            <v>44287</v>
          </cell>
        </row>
        <row r="17803">
          <cell r="A17803" t="str">
            <v>BANKNIFTY2140128800PE</v>
          </cell>
          <cell r="B17803">
            <v>9841666</v>
          </cell>
          <cell r="C17803">
            <v>44287</v>
          </cell>
        </row>
        <row r="17804">
          <cell r="A17804" t="str">
            <v>BANKNIFTY2140128900CE</v>
          </cell>
          <cell r="B17804">
            <v>9841922</v>
          </cell>
          <cell r="C17804">
            <v>44287</v>
          </cell>
        </row>
        <row r="17805">
          <cell r="A17805" t="str">
            <v>BANKNIFTY2140128900PE</v>
          </cell>
          <cell r="B17805">
            <v>9842178</v>
          </cell>
          <cell r="C17805">
            <v>44287</v>
          </cell>
        </row>
        <row r="17806">
          <cell r="A17806" t="str">
            <v>BANKNIFTY2140129000CE</v>
          </cell>
          <cell r="B17806">
            <v>9842434</v>
          </cell>
          <cell r="C17806">
            <v>44287</v>
          </cell>
        </row>
        <row r="17807">
          <cell r="A17807" t="str">
            <v>BANKNIFTY2140129000PE</v>
          </cell>
          <cell r="B17807">
            <v>9848834</v>
          </cell>
          <cell r="C17807">
            <v>44287</v>
          </cell>
        </row>
        <row r="17808">
          <cell r="A17808" t="str">
            <v>BANKNIFTY2140129100CE</v>
          </cell>
          <cell r="B17808">
            <v>9849602</v>
          </cell>
          <cell r="C17808">
            <v>44287</v>
          </cell>
        </row>
        <row r="17809">
          <cell r="A17809" t="str">
            <v>BANKNIFTY2140129100PE</v>
          </cell>
          <cell r="B17809">
            <v>9849858</v>
          </cell>
          <cell r="C17809">
            <v>44287</v>
          </cell>
        </row>
        <row r="17810">
          <cell r="A17810" t="str">
            <v>BANKNIFTY2140129200CE</v>
          </cell>
          <cell r="B17810">
            <v>14990338</v>
          </cell>
          <cell r="C17810">
            <v>44287</v>
          </cell>
        </row>
        <row r="17811">
          <cell r="A17811" t="str">
            <v>BANKNIFTY2140129200PE</v>
          </cell>
          <cell r="B17811">
            <v>14990594</v>
          </cell>
          <cell r="C17811">
            <v>44287</v>
          </cell>
        </row>
        <row r="17812">
          <cell r="A17812" t="str">
            <v>BANKNIFTY2140129300CE</v>
          </cell>
          <cell r="B17812">
            <v>14990850</v>
          </cell>
          <cell r="C17812">
            <v>44287</v>
          </cell>
        </row>
        <row r="17813">
          <cell r="A17813" t="str">
            <v>BANKNIFTY2140129300PE</v>
          </cell>
          <cell r="B17813">
            <v>14991106</v>
          </cell>
          <cell r="C17813">
            <v>44287</v>
          </cell>
        </row>
        <row r="17814">
          <cell r="A17814" t="str">
            <v>BANKNIFTY2140129400CE</v>
          </cell>
          <cell r="B17814">
            <v>14991362</v>
          </cell>
          <cell r="C17814">
            <v>44287</v>
          </cell>
        </row>
        <row r="17815">
          <cell r="A17815" t="str">
            <v>BANKNIFTY2140129400PE</v>
          </cell>
          <cell r="B17815">
            <v>14991618</v>
          </cell>
          <cell r="C17815">
            <v>44287</v>
          </cell>
        </row>
        <row r="17816">
          <cell r="A17816" t="str">
            <v>BANKNIFTY2140129500CE</v>
          </cell>
          <cell r="B17816">
            <v>14991874</v>
          </cell>
          <cell r="C17816">
            <v>44287</v>
          </cell>
        </row>
        <row r="17817">
          <cell r="A17817" t="str">
            <v>BANKNIFTY2140129500PE</v>
          </cell>
          <cell r="B17817">
            <v>14992386</v>
          </cell>
          <cell r="C17817">
            <v>44287</v>
          </cell>
        </row>
        <row r="17818">
          <cell r="A17818" t="str">
            <v>BANKNIFTY2140129600CE</v>
          </cell>
          <cell r="B17818">
            <v>14992642</v>
          </cell>
          <cell r="C17818">
            <v>44287</v>
          </cell>
        </row>
        <row r="17819">
          <cell r="A17819" t="str">
            <v>BANKNIFTY2140129600PE</v>
          </cell>
          <cell r="B17819">
            <v>14994178</v>
          </cell>
          <cell r="C17819">
            <v>44287</v>
          </cell>
        </row>
        <row r="17820">
          <cell r="A17820" t="str">
            <v>BANKNIFTY2140129700CE</v>
          </cell>
          <cell r="B17820">
            <v>14994434</v>
          </cell>
          <cell r="C17820">
            <v>44287</v>
          </cell>
        </row>
        <row r="17821">
          <cell r="A17821" t="str">
            <v>BANKNIFTY2140129700PE</v>
          </cell>
          <cell r="B17821">
            <v>14994690</v>
          </cell>
          <cell r="C17821">
            <v>44287</v>
          </cell>
        </row>
        <row r="17822">
          <cell r="A17822" t="str">
            <v>BANKNIFTY2140129800CE</v>
          </cell>
          <cell r="B17822">
            <v>14994946</v>
          </cell>
          <cell r="C17822">
            <v>44287</v>
          </cell>
        </row>
        <row r="17823">
          <cell r="A17823" t="str">
            <v>BANKNIFTY2140129800PE</v>
          </cell>
          <cell r="B17823">
            <v>14995202</v>
          </cell>
          <cell r="C17823">
            <v>44287</v>
          </cell>
        </row>
        <row r="17824">
          <cell r="A17824" t="str">
            <v>BANKNIFTY2140129900CE</v>
          </cell>
          <cell r="B17824">
            <v>14995458</v>
          </cell>
          <cell r="C17824">
            <v>44287</v>
          </cell>
        </row>
        <row r="17825">
          <cell r="A17825" t="str">
            <v>BANKNIFTY2140129900PE</v>
          </cell>
          <cell r="B17825">
            <v>14995714</v>
          </cell>
          <cell r="C17825">
            <v>44287</v>
          </cell>
        </row>
        <row r="17826">
          <cell r="A17826" t="str">
            <v>BANKNIFTY2140130000CE</v>
          </cell>
          <cell r="B17826">
            <v>14995970</v>
          </cell>
          <cell r="C17826">
            <v>44287</v>
          </cell>
        </row>
        <row r="17827">
          <cell r="A17827" t="str">
            <v>BANKNIFTY2140130000PE</v>
          </cell>
          <cell r="B17827">
            <v>14996226</v>
          </cell>
          <cell r="C17827">
            <v>44287</v>
          </cell>
        </row>
        <row r="17828">
          <cell r="A17828" t="str">
            <v>BANKNIFTY2140130100CE</v>
          </cell>
          <cell r="B17828">
            <v>14996482</v>
          </cell>
          <cell r="C17828">
            <v>44287</v>
          </cell>
        </row>
        <row r="17829">
          <cell r="A17829" t="str">
            <v>BANKNIFTY2140130100PE</v>
          </cell>
          <cell r="B17829">
            <v>14996738</v>
          </cell>
          <cell r="C17829">
            <v>44287</v>
          </cell>
        </row>
        <row r="17830">
          <cell r="A17830" t="str">
            <v>BANKNIFTY2140130200CE</v>
          </cell>
          <cell r="B17830">
            <v>14996994</v>
          </cell>
          <cell r="C17830">
            <v>44287</v>
          </cell>
        </row>
        <row r="17831">
          <cell r="A17831" t="str">
            <v>BANKNIFTY2140130200PE</v>
          </cell>
          <cell r="B17831">
            <v>14997250</v>
          </cell>
          <cell r="C17831">
            <v>44287</v>
          </cell>
        </row>
        <row r="17832">
          <cell r="A17832" t="str">
            <v>BANKNIFTY2140130300CE</v>
          </cell>
          <cell r="B17832">
            <v>14997506</v>
          </cell>
          <cell r="C17832">
            <v>44287</v>
          </cell>
        </row>
        <row r="17833">
          <cell r="A17833" t="str">
            <v>BANKNIFTY2140130300PE</v>
          </cell>
          <cell r="B17833">
            <v>14997762</v>
          </cell>
          <cell r="C17833">
            <v>44287</v>
          </cell>
        </row>
        <row r="17834">
          <cell r="A17834" t="str">
            <v>BANKNIFTY2140130400CE</v>
          </cell>
          <cell r="B17834">
            <v>14998018</v>
          </cell>
          <cell r="C17834">
            <v>44287</v>
          </cell>
        </row>
        <row r="17835">
          <cell r="A17835" t="str">
            <v>BANKNIFTY2140130400PE</v>
          </cell>
          <cell r="B17835">
            <v>14998274</v>
          </cell>
          <cell r="C17835">
            <v>44287</v>
          </cell>
        </row>
        <row r="17836">
          <cell r="A17836" t="str">
            <v>BANKNIFTY2140130500CE</v>
          </cell>
          <cell r="B17836">
            <v>14998530</v>
          </cell>
          <cell r="C17836">
            <v>44287</v>
          </cell>
        </row>
        <row r="17837">
          <cell r="A17837" t="str">
            <v>BANKNIFTY2140130500PE</v>
          </cell>
          <cell r="B17837">
            <v>14998786</v>
          </cell>
          <cell r="C17837">
            <v>44287</v>
          </cell>
        </row>
        <row r="17838">
          <cell r="A17838" t="str">
            <v>BANKNIFTY2140130600CE</v>
          </cell>
          <cell r="B17838">
            <v>14999042</v>
          </cell>
          <cell r="C17838">
            <v>44287</v>
          </cell>
        </row>
        <row r="17839">
          <cell r="A17839" t="str">
            <v>BANKNIFTY2140130600PE</v>
          </cell>
          <cell r="B17839">
            <v>14999298</v>
          </cell>
          <cell r="C17839">
            <v>44287</v>
          </cell>
        </row>
        <row r="17840">
          <cell r="A17840" t="str">
            <v>BANKNIFTY2140130700CE</v>
          </cell>
          <cell r="B17840">
            <v>14999554</v>
          </cell>
          <cell r="C17840">
            <v>44287</v>
          </cell>
        </row>
        <row r="17841">
          <cell r="A17841" t="str">
            <v>BANKNIFTY2140130700PE</v>
          </cell>
          <cell r="B17841">
            <v>14999810</v>
          </cell>
          <cell r="C17841">
            <v>44287</v>
          </cell>
        </row>
        <row r="17842">
          <cell r="A17842" t="str">
            <v>BANKNIFTY2140130800CE</v>
          </cell>
          <cell r="B17842">
            <v>15000066</v>
          </cell>
          <cell r="C17842">
            <v>44287</v>
          </cell>
        </row>
        <row r="17843">
          <cell r="A17843" t="str">
            <v>BANKNIFTY2140130800PE</v>
          </cell>
          <cell r="B17843">
            <v>15000322</v>
          </cell>
          <cell r="C17843">
            <v>44287</v>
          </cell>
        </row>
        <row r="17844">
          <cell r="A17844" t="str">
            <v>BANKNIFTY2140130900CE</v>
          </cell>
          <cell r="B17844">
            <v>15000578</v>
          </cell>
          <cell r="C17844">
            <v>44287</v>
          </cell>
        </row>
        <row r="17845">
          <cell r="A17845" t="str">
            <v>BANKNIFTY2140130900PE</v>
          </cell>
          <cell r="B17845">
            <v>15000834</v>
          </cell>
          <cell r="C17845">
            <v>44287</v>
          </cell>
        </row>
        <row r="17846">
          <cell r="A17846" t="str">
            <v>BANKNIFTY2140131000CE</v>
          </cell>
          <cell r="B17846">
            <v>15001090</v>
          </cell>
          <cell r="C17846">
            <v>44287</v>
          </cell>
        </row>
        <row r="17847">
          <cell r="A17847" t="str">
            <v>BANKNIFTY2140131000PE</v>
          </cell>
          <cell r="B17847">
            <v>15001346</v>
          </cell>
          <cell r="C17847">
            <v>44287</v>
          </cell>
        </row>
        <row r="17848">
          <cell r="A17848" t="str">
            <v>BANKNIFTY2140131100CE</v>
          </cell>
          <cell r="B17848">
            <v>15001602</v>
          </cell>
          <cell r="C17848">
            <v>44287</v>
          </cell>
        </row>
        <row r="17849">
          <cell r="A17849" t="str">
            <v>BANKNIFTY2140131100PE</v>
          </cell>
          <cell r="B17849">
            <v>15001858</v>
          </cell>
          <cell r="C17849">
            <v>44287</v>
          </cell>
        </row>
        <row r="17850">
          <cell r="A17850" t="str">
            <v>BANKNIFTY2140131200CE</v>
          </cell>
          <cell r="B17850">
            <v>15002114</v>
          </cell>
          <cell r="C17850">
            <v>44287</v>
          </cell>
        </row>
        <row r="17851">
          <cell r="A17851" t="str">
            <v>BANKNIFTY2140131200PE</v>
          </cell>
          <cell r="B17851">
            <v>15002370</v>
          </cell>
          <cell r="C17851">
            <v>44287</v>
          </cell>
        </row>
        <row r="17852">
          <cell r="A17852" t="str">
            <v>BANKNIFTY2140131300CE</v>
          </cell>
          <cell r="B17852">
            <v>15002626</v>
          </cell>
          <cell r="C17852">
            <v>44287</v>
          </cell>
        </row>
        <row r="17853">
          <cell r="A17853" t="str">
            <v>BANKNIFTY2140131300PE</v>
          </cell>
          <cell r="B17853">
            <v>15002882</v>
          </cell>
          <cell r="C17853">
            <v>44287</v>
          </cell>
        </row>
        <row r="17854">
          <cell r="A17854" t="str">
            <v>BANKNIFTY2140131400CE</v>
          </cell>
          <cell r="B17854">
            <v>15003138</v>
          </cell>
          <cell r="C17854">
            <v>44287</v>
          </cell>
        </row>
        <row r="17855">
          <cell r="A17855" t="str">
            <v>BANKNIFTY2140131400PE</v>
          </cell>
          <cell r="B17855">
            <v>15003394</v>
          </cell>
          <cell r="C17855">
            <v>44287</v>
          </cell>
        </row>
        <row r="17856">
          <cell r="A17856" t="str">
            <v>BANKNIFTY2140131500CE</v>
          </cell>
          <cell r="B17856">
            <v>15003650</v>
          </cell>
          <cell r="C17856">
            <v>44287</v>
          </cell>
        </row>
        <row r="17857">
          <cell r="A17857" t="str">
            <v>BANKNIFTY2140131500PE</v>
          </cell>
          <cell r="B17857">
            <v>15003906</v>
          </cell>
          <cell r="C17857">
            <v>44287</v>
          </cell>
        </row>
        <row r="17858">
          <cell r="A17858" t="str">
            <v>BANKNIFTY2140131600CE</v>
          </cell>
          <cell r="B17858">
            <v>15004162</v>
          </cell>
          <cell r="C17858">
            <v>44287</v>
          </cell>
        </row>
        <row r="17859">
          <cell r="A17859" t="str">
            <v>BANKNIFTY2140131600PE</v>
          </cell>
          <cell r="B17859">
            <v>15004418</v>
          </cell>
          <cell r="C17859">
            <v>44287</v>
          </cell>
        </row>
        <row r="17860">
          <cell r="A17860" t="str">
            <v>BANKNIFTY2140131700CE</v>
          </cell>
          <cell r="B17860">
            <v>15004674</v>
          </cell>
          <cell r="C17860">
            <v>44287</v>
          </cell>
        </row>
        <row r="17861">
          <cell r="A17861" t="str">
            <v>BANKNIFTY2140131700PE</v>
          </cell>
          <cell r="B17861">
            <v>15004930</v>
          </cell>
          <cell r="C17861">
            <v>44287</v>
          </cell>
        </row>
        <row r="17862">
          <cell r="A17862" t="str">
            <v>BANKNIFTY2140131800CE</v>
          </cell>
          <cell r="B17862">
            <v>15005186</v>
          </cell>
          <cell r="C17862">
            <v>44287</v>
          </cell>
        </row>
        <row r="17863">
          <cell r="A17863" t="str">
            <v>BANKNIFTY2140131800PE</v>
          </cell>
          <cell r="B17863">
            <v>15005442</v>
          </cell>
          <cell r="C17863">
            <v>44287</v>
          </cell>
        </row>
        <row r="17864">
          <cell r="A17864" t="str">
            <v>BANKNIFTY2140131900CE</v>
          </cell>
          <cell r="B17864">
            <v>15005698</v>
          </cell>
          <cell r="C17864">
            <v>44287</v>
          </cell>
        </row>
        <row r="17865">
          <cell r="A17865" t="str">
            <v>BANKNIFTY2140131900PE</v>
          </cell>
          <cell r="B17865">
            <v>15005954</v>
          </cell>
          <cell r="C17865">
            <v>44287</v>
          </cell>
        </row>
        <row r="17866">
          <cell r="A17866" t="str">
            <v>BANKNIFTY2140132000CE</v>
          </cell>
          <cell r="B17866">
            <v>15006210</v>
          </cell>
          <cell r="C17866">
            <v>44287</v>
          </cell>
        </row>
        <row r="17867">
          <cell r="A17867" t="str">
            <v>BANKNIFTY2140132000PE</v>
          </cell>
          <cell r="B17867">
            <v>15006466</v>
          </cell>
          <cell r="C17867">
            <v>44287</v>
          </cell>
        </row>
        <row r="17868">
          <cell r="A17868" t="str">
            <v>BANKNIFTY2140132100CE</v>
          </cell>
          <cell r="B17868">
            <v>15006722</v>
          </cell>
          <cell r="C17868">
            <v>44287</v>
          </cell>
        </row>
        <row r="17869">
          <cell r="A17869" t="str">
            <v>BANKNIFTY2140132100PE</v>
          </cell>
          <cell r="B17869">
            <v>15006978</v>
          </cell>
          <cell r="C17869">
            <v>44287</v>
          </cell>
        </row>
        <row r="17870">
          <cell r="A17870" t="str">
            <v>BANKNIFTY2140132200CE</v>
          </cell>
          <cell r="B17870">
            <v>15014402</v>
          </cell>
          <cell r="C17870">
            <v>44287</v>
          </cell>
        </row>
        <row r="17871">
          <cell r="A17871" t="str">
            <v>BANKNIFTY2140132200PE</v>
          </cell>
          <cell r="B17871">
            <v>15014658</v>
          </cell>
          <cell r="C17871">
            <v>44287</v>
          </cell>
        </row>
        <row r="17872">
          <cell r="A17872" t="str">
            <v>BANKNIFTY2140132300CE</v>
          </cell>
          <cell r="B17872">
            <v>15014914</v>
          </cell>
          <cell r="C17872">
            <v>44287</v>
          </cell>
        </row>
        <row r="17873">
          <cell r="A17873" t="str">
            <v>BANKNIFTY2140132300PE</v>
          </cell>
          <cell r="B17873">
            <v>15016706</v>
          </cell>
          <cell r="C17873">
            <v>44287</v>
          </cell>
        </row>
        <row r="17874">
          <cell r="A17874" t="str">
            <v>BANKNIFTY2140132400CE</v>
          </cell>
          <cell r="B17874">
            <v>15016962</v>
          </cell>
          <cell r="C17874">
            <v>44287</v>
          </cell>
        </row>
        <row r="17875">
          <cell r="A17875" t="str">
            <v>BANKNIFTY2140132400PE</v>
          </cell>
          <cell r="B17875">
            <v>15017218</v>
          </cell>
          <cell r="C17875">
            <v>44287</v>
          </cell>
        </row>
        <row r="17876">
          <cell r="A17876" t="str">
            <v>BANKNIFTY2140132500CE</v>
          </cell>
          <cell r="B17876">
            <v>15017474</v>
          </cell>
          <cell r="C17876">
            <v>44287</v>
          </cell>
        </row>
        <row r="17877">
          <cell r="A17877" t="str">
            <v>BANKNIFTY2140132500PE</v>
          </cell>
          <cell r="B17877">
            <v>15017730</v>
          </cell>
          <cell r="C17877">
            <v>44287</v>
          </cell>
        </row>
        <row r="17878">
          <cell r="A17878" t="str">
            <v>BANKNIFTY2140132600CE</v>
          </cell>
          <cell r="B17878">
            <v>15017986</v>
          </cell>
          <cell r="C17878">
            <v>44287</v>
          </cell>
        </row>
        <row r="17879">
          <cell r="A17879" t="str">
            <v>BANKNIFTY2140132600PE</v>
          </cell>
          <cell r="B17879">
            <v>15019522</v>
          </cell>
          <cell r="C17879">
            <v>44287</v>
          </cell>
        </row>
        <row r="17880">
          <cell r="A17880" t="str">
            <v>BANKNIFTY2140132700CE</v>
          </cell>
          <cell r="B17880">
            <v>15019778</v>
          </cell>
          <cell r="C17880">
            <v>44287</v>
          </cell>
        </row>
        <row r="17881">
          <cell r="A17881" t="str">
            <v>BANKNIFTY2140132700PE</v>
          </cell>
          <cell r="B17881">
            <v>15020034</v>
          </cell>
          <cell r="C17881">
            <v>44287</v>
          </cell>
        </row>
        <row r="17882">
          <cell r="A17882" t="str">
            <v>BANKNIFTY2140132800CE</v>
          </cell>
          <cell r="B17882">
            <v>15020290</v>
          </cell>
          <cell r="C17882">
            <v>44287</v>
          </cell>
        </row>
        <row r="17883">
          <cell r="A17883" t="str">
            <v>BANKNIFTY2140132800PE</v>
          </cell>
          <cell r="B17883">
            <v>15020546</v>
          </cell>
          <cell r="C17883">
            <v>44287</v>
          </cell>
        </row>
        <row r="17884">
          <cell r="A17884" t="str">
            <v>BANKNIFTY2140132900CE</v>
          </cell>
          <cell r="B17884">
            <v>15030018</v>
          </cell>
          <cell r="C17884">
            <v>44287</v>
          </cell>
        </row>
        <row r="17885">
          <cell r="A17885" t="str">
            <v>BANKNIFTY2140132900PE</v>
          </cell>
          <cell r="B17885">
            <v>15030274</v>
          </cell>
          <cell r="C17885">
            <v>44287</v>
          </cell>
        </row>
        <row r="17886">
          <cell r="A17886" t="str">
            <v>BANKNIFTY2140133000CE</v>
          </cell>
          <cell r="B17886">
            <v>15031554</v>
          </cell>
          <cell r="C17886">
            <v>44287</v>
          </cell>
        </row>
        <row r="17887">
          <cell r="A17887" t="str">
            <v>BANKNIFTY2140133000PE</v>
          </cell>
          <cell r="B17887">
            <v>15031810</v>
          </cell>
          <cell r="C17887">
            <v>44287</v>
          </cell>
        </row>
        <row r="17888">
          <cell r="A17888" t="str">
            <v>BANKNIFTY2140133100CE</v>
          </cell>
          <cell r="B17888">
            <v>15032066</v>
          </cell>
          <cell r="C17888">
            <v>44287</v>
          </cell>
        </row>
        <row r="17889">
          <cell r="A17889" t="str">
            <v>BANKNIFTY2140133100PE</v>
          </cell>
          <cell r="B17889">
            <v>15032322</v>
          </cell>
          <cell r="C17889">
            <v>44287</v>
          </cell>
        </row>
        <row r="17890">
          <cell r="A17890" t="str">
            <v>BANKNIFTY2140133200CE</v>
          </cell>
          <cell r="B17890">
            <v>15032578</v>
          </cell>
          <cell r="C17890">
            <v>44287</v>
          </cell>
        </row>
        <row r="17891">
          <cell r="A17891" t="str">
            <v>BANKNIFTY2140133200PE</v>
          </cell>
          <cell r="B17891">
            <v>15032834</v>
          </cell>
          <cell r="C17891">
            <v>44287</v>
          </cell>
        </row>
        <row r="17892">
          <cell r="A17892" t="str">
            <v>BANKNIFTY2140133300CE</v>
          </cell>
          <cell r="B17892">
            <v>15035650</v>
          </cell>
          <cell r="C17892">
            <v>44287</v>
          </cell>
        </row>
        <row r="17893">
          <cell r="A17893" t="str">
            <v>BANKNIFTY2140133300PE</v>
          </cell>
          <cell r="B17893">
            <v>15035906</v>
          </cell>
          <cell r="C17893">
            <v>44287</v>
          </cell>
        </row>
        <row r="17894">
          <cell r="A17894" t="str">
            <v>BANKNIFTY2140133400CE</v>
          </cell>
          <cell r="B17894">
            <v>15036162</v>
          </cell>
          <cell r="C17894">
            <v>44287</v>
          </cell>
        </row>
        <row r="17895">
          <cell r="A17895" t="str">
            <v>BANKNIFTY2140133400PE</v>
          </cell>
          <cell r="B17895">
            <v>15036418</v>
          </cell>
          <cell r="C17895">
            <v>44287</v>
          </cell>
        </row>
        <row r="17896">
          <cell r="A17896" t="str">
            <v>BANKNIFTY2140133500CE</v>
          </cell>
          <cell r="B17896">
            <v>15036674</v>
          </cell>
          <cell r="C17896">
            <v>44287</v>
          </cell>
        </row>
        <row r="17897">
          <cell r="A17897" t="str">
            <v>BANKNIFTY2140133500PE</v>
          </cell>
          <cell r="B17897">
            <v>15036930</v>
          </cell>
          <cell r="C17897">
            <v>44287</v>
          </cell>
        </row>
        <row r="17898">
          <cell r="A17898" t="str">
            <v>BANKNIFTY2140133600CE</v>
          </cell>
          <cell r="B17898">
            <v>15037186</v>
          </cell>
          <cell r="C17898">
            <v>44287</v>
          </cell>
        </row>
        <row r="17899">
          <cell r="A17899" t="str">
            <v>BANKNIFTY2140133600PE</v>
          </cell>
          <cell r="B17899">
            <v>15037442</v>
          </cell>
          <cell r="C17899">
            <v>44287</v>
          </cell>
        </row>
        <row r="17900">
          <cell r="A17900" t="str">
            <v>BANKNIFTY2140133700CE</v>
          </cell>
          <cell r="B17900">
            <v>15038210</v>
          </cell>
          <cell r="C17900">
            <v>44287</v>
          </cell>
        </row>
        <row r="17901">
          <cell r="A17901" t="str">
            <v>BANKNIFTY2140133700PE</v>
          </cell>
          <cell r="B17901">
            <v>15038466</v>
          </cell>
          <cell r="C17901">
            <v>44287</v>
          </cell>
        </row>
        <row r="17902">
          <cell r="A17902" t="str">
            <v>BANKNIFTY2140133800CE</v>
          </cell>
          <cell r="B17902">
            <v>15038722</v>
          </cell>
          <cell r="C17902">
            <v>44287</v>
          </cell>
        </row>
        <row r="17903">
          <cell r="A17903" t="str">
            <v>BANKNIFTY2140133800PE</v>
          </cell>
          <cell r="B17903">
            <v>15038978</v>
          </cell>
          <cell r="C17903">
            <v>44287</v>
          </cell>
        </row>
        <row r="17904">
          <cell r="A17904" t="str">
            <v>BANKNIFTY2140133900CE</v>
          </cell>
          <cell r="B17904">
            <v>15039234</v>
          </cell>
          <cell r="C17904">
            <v>44287</v>
          </cell>
        </row>
        <row r="17905">
          <cell r="A17905" t="str">
            <v>BANKNIFTY2140133900PE</v>
          </cell>
          <cell r="B17905">
            <v>15046402</v>
          </cell>
          <cell r="C17905">
            <v>44287</v>
          </cell>
        </row>
        <row r="17906">
          <cell r="A17906" t="str">
            <v>BANKNIFTY2140134000CE</v>
          </cell>
          <cell r="B17906">
            <v>15049218</v>
          </cell>
          <cell r="C17906">
            <v>44287</v>
          </cell>
        </row>
        <row r="17907">
          <cell r="A17907" t="str">
            <v>BANKNIFTY2140134000PE</v>
          </cell>
          <cell r="B17907">
            <v>15078402</v>
          </cell>
          <cell r="C17907">
            <v>44287</v>
          </cell>
        </row>
        <row r="17908">
          <cell r="A17908" t="str">
            <v>BANKNIFTY2140134100CE</v>
          </cell>
          <cell r="B17908">
            <v>15078658</v>
          </cell>
          <cell r="C17908">
            <v>44287</v>
          </cell>
        </row>
        <row r="17909">
          <cell r="A17909" t="str">
            <v>BANKNIFTY2140134100PE</v>
          </cell>
          <cell r="B17909">
            <v>15080962</v>
          </cell>
          <cell r="C17909">
            <v>44287</v>
          </cell>
        </row>
        <row r="17910">
          <cell r="A17910" t="str">
            <v>BANKNIFTY2140134200CE</v>
          </cell>
          <cell r="B17910">
            <v>15081218</v>
          </cell>
          <cell r="C17910">
            <v>44287</v>
          </cell>
        </row>
        <row r="17911">
          <cell r="A17911" t="str">
            <v>BANKNIFTY2140134200PE</v>
          </cell>
          <cell r="B17911">
            <v>15081474</v>
          </cell>
          <cell r="C17911">
            <v>44287</v>
          </cell>
        </row>
        <row r="17912">
          <cell r="A17912" t="str">
            <v>BANKNIFTY2140134300CE</v>
          </cell>
          <cell r="B17912">
            <v>15081730</v>
          </cell>
          <cell r="C17912">
            <v>44287</v>
          </cell>
        </row>
        <row r="17913">
          <cell r="A17913" t="str">
            <v>BANKNIFTY2140134300PE</v>
          </cell>
          <cell r="B17913">
            <v>15084034</v>
          </cell>
          <cell r="C17913">
            <v>44287</v>
          </cell>
        </row>
        <row r="17914">
          <cell r="A17914" t="str">
            <v>BANKNIFTY2140134400CE</v>
          </cell>
          <cell r="B17914">
            <v>15102722</v>
          </cell>
          <cell r="C17914">
            <v>44287</v>
          </cell>
        </row>
        <row r="17915">
          <cell r="A17915" t="str">
            <v>BANKNIFTY2140134400PE</v>
          </cell>
          <cell r="B17915">
            <v>15102978</v>
          </cell>
          <cell r="C17915">
            <v>44287</v>
          </cell>
        </row>
        <row r="17916">
          <cell r="A17916" t="str">
            <v>BANKNIFTY2140134500CE</v>
          </cell>
          <cell r="B17916">
            <v>15103234</v>
          </cell>
          <cell r="C17916">
            <v>44287</v>
          </cell>
        </row>
        <row r="17917">
          <cell r="A17917" t="str">
            <v>BANKNIFTY2140134500PE</v>
          </cell>
          <cell r="B17917">
            <v>15103490</v>
          </cell>
          <cell r="C17917">
            <v>44287</v>
          </cell>
        </row>
        <row r="17918">
          <cell r="A17918" t="str">
            <v>BANKNIFTY2140134600CE</v>
          </cell>
          <cell r="B17918">
            <v>15103746</v>
          </cell>
          <cell r="C17918">
            <v>44287</v>
          </cell>
        </row>
        <row r="17919">
          <cell r="A17919" t="str">
            <v>BANKNIFTY2140134600PE</v>
          </cell>
          <cell r="B17919">
            <v>15104002</v>
          </cell>
          <cell r="C17919">
            <v>44287</v>
          </cell>
        </row>
        <row r="17920">
          <cell r="A17920" t="str">
            <v>BANKNIFTY2140134700CE</v>
          </cell>
          <cell r="B17920">
            <v>15104258</v>
          </cell>
          <cell r="C17920">
            <v>44287</v>
          </cell>
        </row>
        <row r="17921">
          <cell r="A17921" t="str">
            <v>BANKNIFTY2140134700PE</v>
          </cell>
          <cell r="B17921">
            <v>15104514</v>
          </cell>
          <cell r="C17921">
            <v>44287</v>
          </cell>
        </row>
        <row r="17922">
          <cell r="A17922" t="str">
            <v>BANKNIFTY2140134800CE</v>
          </cell>
          <cell r="B17922">
            <v>15104770</v>
          </cell>
          <cell r="C17922">
            <v>44287</v>
          </cell>
        </row>
        <row r="17923">
          <cell r="A17923" t="str">
            <v>BANKNIFTY2140134800PE</v>
          </cell>
          <cell r="B17923">
            <v>15105026</v>
          </cell>
          <cell r="C17923">
            <v>44287</v>
          </cell>
        </row>
        <row r="17924">
          <cell r="A17924" t="str">
            <v>BANKNIFTY2140134900CE</v>
          </cell>
          <cell r="B17924">
            <v>15105282</v>
          </cell>
          <cell r="C17924">
            <v>44287</v>
          </cell>
        </row>
        <row r="17925">
          <cell r="A17925" t="str">
            <v>BANKNIFTY2140134900PE</v>
          </cell>
          <cell r="B17925">
            <v>15105538</v>
          </cell>
          <cell r="C17925">
            <v>44287</v>
          </cell>
        </row>
        <row r="17926">
          <cell r="A17926" t="str">
            <v>BANKNIFTY2140135000CE</v>
          </cell>
          <cell r="B17926">
            <v>15116546</v>
          </cell>
          <cell r="C17926">
            <v>44287</v>
          </cell>
        </row>
        <row r="17927">
          <cell r="A17927" t="str">
            <v>BANKNIFTY2140135000PE</v>
          </cell>
          <cell r="B17927">
            <v>15116802</v>
          </cell>
          <cell r="C17927">
            <v>44287</v>
          </cell>
        </row>
        <row r="17928">
          <cell r="A17928" t="str">
            <v>BANKNIFTY2140135100CE</v>
          </cell>
          <cell r="B17928">
            <v>15117058</v>
          </cell>
          <cell r="C17928">
            <v>44287</v>
          </cell>
        </row>
        <row r="17929">
          <cell r="A17929" t="str">
            <v>BANKNIFTY2140135100PE</v>
          </cell>
          <cell r="B17929">
            <v>15122178</v>
          </cell>
          <cell r="C17929">
            <v>44287</v>
          </cell>
        </row>
        <row r="17930">
          <cell r="A17930" t="str">
            <v>BANKNIFTY2140135200CE</v>
          </cell>
          <cell r="B17930">
            <v>15122434</v>
          </cell>
          <cell r="C17930">
            <v>44287</v>
          </cell>
        </row>
        <row r="17931">
          <cell r="A17931" t="str">
            <v>BANKNIFTY2140135200PE</v>
          </cell>
          <cell r="B17931">
            <v>15124994</v>
          </cell>
          <cell r="C17931">
            <v>44287</v>
          </cell>
        </row>
        <row r="17932">
          <cell r="A17932" t="str">
            <v>BANKNIFTY2140135300CE</v>
          </cell>
          <cell r="B17932">
            <v>9447426</v>
          </cell>
          <cell r="C17932">
            <v>44287</v>
          </cell>
        </row>
        <row r="17933">
          <cell r="A17933" t="str">
            <v>BANKNIFTY2140135300PE</v>
          </cell>
          <cell r="B17933">
            <v>9448706</v>
          </cell>
          <cell r="C17933">
            <v>44287</v>
          </cell>
        </row>
        <row r="17934">
          <cell r="A17934" t="str">
            <v>BANKNIFTY2140135400CE</v>
          </cell>
          <cell r="B17934">
            <v>9450242</v>
          </cell>
          <cell r="C17934">
            <v>44287</v>
          </cell>
        </row>
        <row r="17935">
          <cell r="A17935" t="str">
            <v>BANKNIFTY2140135400PE</v>
          </cell>
          <cell r="B17935">
            <v>9450498</v>
          </cell>
          <cell r="C17935">
            <v>44287</v>
          </cell>
        </row>
        <row r="17936">
          <cell r="A17936" t="str">
            <v>BANKNIFTY2140135500CE</v>
          </cell>
          <cell r="B17936">
            <v>9451266</v>
          </cell>
          <cell r="C17936">
            <v>44287</v>
          </cell>
        </row>
        <row r="17937">
          <cell r="A17937" t="str">
            <v>BANKNIFTY2140135500PE</v>
          </cell>
          <cell r="B17937">
            <v>9451522</v>
          </cell>
          <cell r="C17937">
            <v>44287</v>
          </cell>
        </row>
        <row r="17938">
          <cell r="A17938" t="str">
            <v>BANKNIFTY2140135600CE</v>
          </cell>
          <cell r="B17938">
            <v>9451778</v>
          </cell>
          <cell r="C17938">
            <v>44287</v>
          </cell>
        </row>
        <row r="17939">
          <cell r="A17939" t="str">
            <v>BANKNIFTY2140135600PE</v>
          </cell>
          <cell r="B17939">
            <v>9452034</v>
          </cell>
          <cell r="C17939">
            <v>44287</v>
          </cell>
        </row>
        <row r="17940">
          <cell r="A17940" t="str">
            <v>BANKNIFTY2140135700CE</v>
          </cell>
          <cell r="B17940">
            <v>9452290</v>
          </cell>
          <cell r="C17940">
            <v>44287</v>
          </cell>
        </row>
        <row r="17941">
          <cell r="A17941" t="str">
            <v>BANKNIFTY2140135700PE</v>
          </cell>
          <cell r="B17941">
            <v>9452546</v>
          </cell>
          <cell r="C17941">
            <v>44287</v>
          </cell>
        </row>
        <row r="17942">
          <cell r="A17942" t="str">
            <v>BANKNIFTY2140135800CE</v>
          </cell>
          <cell r="B17942">
            <v>9452802</v>
          </cell>
          <cell r="C17942">
            <v>44287</v>
          </cell>
        </row>
        <row r="17943">
          <cell r="A17943" t="str">
            <v>BANKNIFTY2140135800PE</v>
          </cell>
          <cell r="B17943">
            <v>9453058</v>
          </cell>
          <cell r="C17943">
            <v>44287</v>
          </cell>
        </row>
        <row r="17944">
          <cell r="A17944" t="str">
            <v>BANKNIFTY2140135900CE</v>
          </cell>
          <cell r="B17944">
            <v>9453314</v>
          </cell>
          <cell r="C17944">
            <v>44287</v>
          </cell>
        </row>
        <row r="17945">
          <cell r="A17945" t="str">
            <v>BANKNIFTY2140135900PE</v>
          </cell>
          <cell r="B17945">
            <v>9454082</v>
          </cell>
          <cell r="C17945">
            <v>44287</v>
          </cell>
        </row>
        <row r="17946">
          <cell r="A17946" t="str">
            <v>BANKNIFTY2140136000CE</v>
          </cell>
          <cell r="B17946">
            <v>9454594</v>
          </cell>
          <cell r="C17946">
            <v>44287</v>
          </cell>
        </row>
        <row r="17947">
          <cell r="A17947" t="str">
            <v>BANKNIFTY2140136000PE</v>
          </cell>
          <cell r="B17947">
            <v>9454850</v>
          </cell>
          <cell r="C17947">
            <v>44287</v>
          </cell>
        </row>
        <row r="17948">
          <cell r="A17948" t="str">
            <v>BANKNIFTY2140136100CE</v>
          </cell>
          <cell r="B17948">
            <v>9456130</v>
          </cell>
          <cell r="C17948">
            <v>44287</v>
          </cell>
        </row>
        <row r="17949">
          <cell r="A17949" t="str">
            <v>BANKNIFTY2140136100PE</v>
          </cell>
          <cell r="B17949">
            <v>9456386</v>
          </cell>
          <cell r="C17949">
            <v>44287</v>
          </cell>
        </row>
        <row r="17950">
          <cell r="A17950" t="str">
            <v>BANKNIFTY2140136200CE</v>
          </cell>
          <cell r="B17950">
            <v>10137858</v>
          </cell>
          <cell r="C17950">
            <v>44287</v>
          </cell>
        </row>
        <row r="17951">
          <cell r="A17951" t="str">
            <v>BANKNIFTY2140136200PE</v>
          </cell>
          <cell r="B17951">
            <v>10138114</v>
          </cell>
          <cell r="C17951">
            <v>44287</v>
          </cell>
        </row>
        <row r="17952">
          <cell r="A17952" t="str">
            <v>BANKNIFTY2140136300CE</v>
          </cell>
          <cell r="B17952">
            <v>10141698</v>
          </cell>
          <cell r="C17952">
            <v>44287</v>
          </cell>
        </row>
        <row r="17953">
          <cell r="A17953" t="str">
            <v>BANKNIFTY2140136300PE</v>
          </cell>
          <cell r="B17953">
            <v>10141954</v>
          </cell>
          <cell r="C17953">
            <v>44287</v>
          </cell>
        </row>
        <row r="17954">
          <cell r="A17954" t="str">
            <v>BANKNIFTY2140136400CE</v>
          </cell>
          <cell r="B17954">
            <v>10142722</v>
          </cell>
          <cell r="C17954">
            <v>44287</v>
          </cell>
        </row>
        <row r="17955">
          <cell r="A17955" t="str">
            <v>BANKNIFTY2140136400PE</v>
          </cell>
          <cell r="B17955">
            <v>10142978</v>
          </cell>
          <cell r="C17955">
            <v>44287</v>
          </cell>
        </row>
        <row r="17956">
          <cell r="A17956" t="str">
            <v>BANKNIFTY2140136500CE</v>
          </cell>
          <cell r="B17956">
            <v>10143746</v>
          </cell>
          <cell r="C17956">
            <v>44287</v>
          </cell>
        </row>
        <row r="17957">
          <cell r="A17957" t="str">
            <v>BANKNIFTY2140136500PE</v>
          </cell>
          <cell r="B17957">
            <v>10144002</v>
          </cell>
          <cell r="C17957">
            <v>44287</v>
          </cell>
        </row>
        <row r="17958">
          <cell r="A17958" t="str">
            <v>BANKNIFTY2140136600CE</v>
          </cell>
          <cell r="B17958">
            <v>10144258</v>
          </cell>
          <cell r="C17958">
            <v>44287</v>
          </cell>
        </row>
        <row r="17959">
          <cell r="A17959" t="str">
            <v>BANKNIFTY2140136600PE</v>
          </cell>
          <cell r="B17959">
            <v>10144514</v>
          </cell>
          <cell r="C17959">
            <v>44287</v>
          </cell>
        </row>
        <row r="17960">
          <cell r="A17960" t="str">
            <v>BANKNIFTY2140136700CE</v>
          </cell>
          <cell r="B17960">
            <v>10147330</v>
          </cell>
          <cell r="C17960">
            <v>44287</v>
          </cell>
        </row>
        <row r="17961">
          <cell r="A17961" t="str">
            <v>BANKNIFTY2140136700PE</v>
          </cell>
          <cell r="B17961">
            <v>10147586</v>
          </cell>
          <cell r="C17961">
            <v>44287</v>
          </cell>
        </row>
        <row r="17962">
          <cell r="A17962" t="str">
            <v>BANKNIFTY2140136800CE</v>
          </cell>
          <cell r="B17962">
            <v>10151426</v>
          </cell>
          <cell r="C17962">
            <v>44287</v>
          </cell>
        </row>
        <row r="17963">
          <cell r="A17963" t="str">
            <v>BANKNIFTY2140136800PE</v>
          </cell>
          <cell r="B17963">
            <v>10151682</v>
          </cell>
          <cell r="C17963">
            <v>44287</v>
          </cell>
        </row>
        <row r="17964">
          <cell r="A17964" t="str">
            <v>BANKNIFTY2140136900CE</v>
          </cell>
          <cell r="B17964">
            <v>10151938</v>
          </cell>
          <cell r="C17964">
            <v>44287</v>
          </cell>
        </row>
        <row r="17965">
          <cell r="A17965" t="str">
            <v>BANKNIFTY2140136900PE</v>
          </cell>
          <cell r="B17965">
            <v>10152194</v>
          </cell>
          <cell r="C17965">
            <v>44287</v>
          </cell>
        </row>
        <row r="17966">
          <cell r="A17966" t="str">
            <v>BANKNIFTY2140137000CE</v>
          </cell>
          <cell r="B17966">
            <v>10153474</v>
          </cell>
          <cell r="C17966">
            <v>44287</v>
          </cell>
        </row>
        <row r="17967">
          <cell r="A17967" t="str">
            <v>BANKNIFTY2140137000PE</v>
          </cell>
          <cell r="B17967">
            <v>10153730</v>
          </cell>
          <cell r="C17967">
            <v>44287</v>
          </cell>
        </row>
        <row r="17968">
          <cell r="A17968" t="str">
            <v>BANKNIFTY2140137100CE</v>
          </cell>
          <cell r="B17968">
            <v>10155522</v>
          </cell>
          <cell r="C17968">
            <v>44287</v>
          </cell>
        </row>
        <row r="17969">
          <cell r="A17969" t="str">
            <v>BANKNIFTY2140137100PE</v>
          </cell>
          <cell r="B17969">
            <v>10155778</v>
          </cell>
          <cell r="C17969">
            <v>44287</v>
          </cell>
        </row>
        <row r="17970">
          <cell r="A17970" t="str">
            <v>BANKNIFTY2140137200CE</v>
          </cell>
          <cell r="B17970">
            <v>10156546</v>
          </cell>
          <cell r="C17970">
            <v>44287</v>
          </cell>
        </row>
        <row r="17971">
          <cell r="A17971" t="str">
            <v>BANKNIFTY2140137200PE</v>
          </cell>
          <cell r="B17971">
            <v>10156802</v>
          </cell>
          <cell r="C17971">
            <v>44287</v>
          </cell>
        </row>
        <row r="17972">
          <cell r="A17972" t="str">
            <v>BANKNIFTY2140137300CE</v>
          </cell>
          <cell r="B17972">
            <v>10157058</v>
          </cell>
          <cell r="C17972">
            <v>44287</v>
          </cell>
        </row>
        <row r="17973">
          <cell r="A17973" t="str">
            <v>BANKNIFTY2140137300PE</v>
          </cell>
          <cell r="B17973">
            <v>10157314</v>
          </cell>
          <cell r="C17973">
            <v>44287</v>
          </cell>
        </row>
        <row r="17974">
          <cell r="A17974" t="str">
            <v>BANKNIFTY2140137400CE</v>
          </cell>
          <cell r="B17974">
            <v>10680322</v>
          </cell>
          <cell r="C17974">
            <v>44287</v>
          </cell>
        </row>
        <row r="17975">
          <cell r="A17975" t="str">
            <v>BANKNIFTY2140137400PE</v>
          </cell>
          <cell r="B17975">
            <v>10680834</v>
          </cell>
          <cell r="C17975">
            <v>44287</v>
          </cell>
        </row>
        <row r="17976">
          <cell r="A17976" t="str">
            <v>BANKNIFTY2140137500CE</v>
          </cell>
          <cell r="B17976">
            <v>10681090</v>
          </cell>
          <cell r="C17976">
            <v>44287</v>
          </cell>
        </row>
        <row r="17977">
          <cell r="A17977" t="str">
            <v>BANKNIFTY2140137500PE</v>
          </cell>
          <cell r="B17977">
            <v>10681858</v>
          </cell>
          <cell r="C17977">
            <v>44287</v>
          </cell>
        </row>
        <row r="17978">
          <cell r="A17978" t="str">
            <v>BANKNIFTY2140137600CE</v>
          </cell>
          <cell r="B17978">
            <v>10682626</v>
          </cell>
          <cell r="C17978">
            <v>44287</v>
          </cell>
        </row>
        <row r="17979">
          <cell r="A17979" t="str">
            <v>BANKNIFTY2140137600PE</v>
          </cell>
          <cell r="B17979">
            <v>10682882</v>
          </cell>
          <cell r="C17979">
            <v>44287</v>
          </cell>
        </row>
        <row r="17980">
          <cell r="A17980" t="str">
            <v>BANKNIFTY2140137700CE</v>
          </cell>
          <cell r="B17980">
            <v>10683138</v>
          </cell>
          <cell r="C17980">
            <v>44287</v>
          </cell>
        </row>
        <row r="17981">
          <cell r="A17981" t="str">
            <v>BANKNIFTY2140137700PE</v>
          </cell>
          <cell r="B17981">
            <v>10683394</v>
          </cell>
          <cell r="C17981">
            <v>44287</v>
          </cell>
        </row>
        <row r="17982">
          <cell r="A17982" t="str">
            <v>BANKNIFTY2140137800CE</v>
          </cell>
          <cell r="B17982">
            <v>10683650</v>
          </cell>
          <cell r="C17982">
            <v>44287</v>
          </cell>
        </row>
        <row r="17983">
          <cell r="A17983" t="str">
            <v>BANKNIFTY2140137800PE</v>
          </cell>
          <cell r="B17983">
            <v>10683906</v>
          </cell>
          <cell r="C17983">
            <v>44287</v>
          </cell>
        </row>
        <row r="17984">
          <cell r="A17984" t="str">
            <v>BANKNIFTY2140137900CE</v>
          </cell>
          <cell r="B17984">
            <v>10980610</v>
          </cell>
          <cell r="C17984">
            <v>44287</v>
          </cell>
        </row>
        <row r="17985">
          <cell r="A17985" t="str">
            <v>BANKNIFTY2140137900PE</v>
          </cell>
          <cell r="B17985">
            <v>10981378</v>
          </cell>
          <cell r="C17985">
            <v>44287</v>
          </cell>
        </row>
        <row r="17986">
          <cell r="A17986" t="str">
            <v>BANKNIFTY2140138000CE</v>
          </cell>
          <cell r="B17986">
            <v>10981634</v>
          </cell>
          <cell r="C17986">
            <v>44287</v>
          </cell>
        </row>
        <row r="17987">
          <cell r="A17987" t="str">
            <v>BANKNIFTY2140138000PE</v>
          </cell>
          <cell r="B17987">
            <v>10985986</v>
          </cell>
          <cell r="C17987">
            <v>44287</v>
          </cell>
        </row>
        <row r="17988">
          <cell r="A17988" t="str">
            <v>BANKNIFTY2140138100CE</v>
          </cell>
          <cell r="B17988">
            <v>10986242</v>
          </cell>
          <cell r="C17988">
            <v>44287</v>
          </cell>
        </row>
        <row r="17989">
          <cell r="A17989" t="str">
            <v>BANKNIFTY2140138100PE</v>
          </cell>
          <cell r="B17989">
            <v>10986498</v>
          </cell>
          <cell r="C17989">
            <v>44287</v>
          </cell>
        </row>
        <row r="17990">
          <cell r="A17990" t="str">
            <v>BANKNIFTY2140138200CE</v>
          </cell>
          <cell r="B17990">
            <v>10986754</v>
          </cell>
          <cell r="C17990">
            <v>44287</v>
          </cell>
        </row>
        <row r="17991">
          <cell r="A17991" t="str">
            <v>BANKNIFTY2140138200PE</v>
          </cell>
          <cell r="B17991">
            <v>10987778</v>
          </cell>
          <cell r="C17991">
            <v>44287</v>
          </cell>
        </row>
        <row r="17992">
          <cell r="A17992" t="str">
            <v>BANKNIFTY2140138300CE</v>
          </cell>
          <cell r="B17992">
            <v>10988034</v>
          </cell>
          <cell r="C17992">
            <v>44287</v>
          </cell>
        </row>
        <row r="17993">
          <cell r="A17993" t="str">
            <v>BANKNIFTY2140138300PE</v>
          </cell>
          <cell r="B17993">
            <v>10992130</v>
          </cell>
          <cell r="C17993">
            <v>44287</v>
          </cell>
        </row>
        <row r="17994">
          <cell r="A17994" t="str">
            <v>BANKNIFTY2140138400CE</v>
          </cell>
          <cell r="B17994">
            <v>9916930</v>
          </cell>
          <cell r="C17994">
            <v>44287</v>
          </cell>
        </row>
        <row r="17995">
          <cell r="A17995" t="str">
            <v>BANKNIFTY2140138400PE</v>
          </cell>
          <cell r="B17995">
            <v>9969922</v>
          </cell>
          <cell r="C17995">
            <v>44287</v>
          </cell>
        </row>
        <row r="17996">
          <cell r="A17996" t="str">
            <v>BANKNIFTY2140138500CE</v>
          </cell>
          <cell r="B17996">
            <v>9971202</v>
          </cell>
          <cell r="C17996">
            <v>44287</v>
          </cell>
        </row>
        <row r="17997">
          <cell r="A17997" t="str">
            <v>BANKNIFTY2140138500PE</v>
          </cell>
          <cell r="B17997">
            <v>9971714</v>
          </cell>
          <cell r="C17997">
            <v>44287</v>
          </cell>
        </row>
        <row r="17998">
          <cell r="A17998" t="str">
            <v>BANKNIFTY2140138600CE</v>
          </cell>
          <cell r="B17998">
            <v>9971970</v>
          </cell>
          <cell r="C17998">
            <v>44287</v>
          </cell>
        </row>
        <row r="17999">
          <cell r="A17999" t="str">
            <v>BANKNIFTY2140138600PE</v>
          </cell>
          <cell r="B17999">
            <v>9975810</v>
          </cell>
          <cell r="C17999">
            <v>44287</v>
          </cell>
        </row>
        <row r="18000">
          <cell r="A18000" t="str">
            <v>BANKNIFTY2140138700CE</v>
          </cell>
          <cell r="B18000">
            <v>9976066</v>
          </cell>
          <cell r="C18000">
            <v>44287</v>
          </cell>
        </row>
        <row r="18001">
          <cell r="A18001" t="str">
            <v>BANKNIFTY2140138700PE</v>
          </cell>
          <cell r="B18001">
            <v>9976322</v>
          </cell>
          <cell r="C18001">
            <v>44287</v>
          </cell>
        </row>
        <row r="18002">
          <cell r="A18002" t="str">
            <v>BANKNIFTY2140138800CE</v>
          </cell>
          <cell r="B18002">
            <v>10132482</v>
          </cell>
          <cell r="C18002">
            <v>44287</v>
          </cell>
        </row>
        <row r="18003">
          <cell r="A18003" t="str">
            <v>BANKNIFTY2140138800PE</v>
          </cell>
          <cell r="B18003">
            <v>10134274</v>
          </cell>
          <cell r="C18003">
            <v>44287</v>
          </cell>
        </row>
        <row r="18004">
          <cell r="A18004" t="str">
            <v>BANKNIFTY2140138900CE</v>
          </cell>
          <cell r="B18004">
            <v>10134530</v>
          </cell>
          <cell r="C18004">
            <v>44287</v>
          </cell>
        </row>
        <row r="18005">
          <cell r="A18005" t="str">
            <v>BANKNIFTY2140138900PE</v>
          </cell>
          <cell r="B18005">
            <v>10136066</v>
          </cell>
          <cell r="C18005">
            <v>44287</v>
          </cell>
        </row>
        <row r="18006">
          <cell r="A18006" t="str">
            <v>BANKNIFTY2140139000CE</v>
          </cell>
          <cell r="B18006">
            <v>10136322</v>
          </cell>
          <cell r="C18006">
            <v>44287</v>
          </cell>
        </row>
        <row r="18007">
          <cell r="A18007" t="str">
            <v>BANKNIFTY2140139000PE</v>
          </cell>
          <cell r="B18007">
            <v>10136834</v>
          </cell>
          <cell r="C18007">
            <v>44287</v>
          </cell>
        </row>
        <row r="18008">
          <cell r="A18008" t="str">
            <v>BANKNIFTY2140139100CE</v>
          </cell>
          <cell r="B18008">
            <v>12255490</v>
          </cell>
          <cell r="C18008">
            <v>44287</v>
          </cell>
        </row>
        <row r="18009">
          <cell r="A18009" t="str">
            <v>BANKNIFTY2140139100PE</v>
          </cell>
          <cell r="B18009">
            <v>12255746</v>
          </cell>
          <cell r="C18009">
            <v>44287</v>
          </cell>
        </row>
        <row r="18010">
          <cell r="A18010" t="str">
            <v>BANKNIFTY2140139200CE</v>
          </cell>
          <cell r="B18010">
            <v>11497986</v>
          </cell>
          <cell r="C18010">
            <v>44287</v>
          </cell>
        </row>
        <row r="18011">
          <cell r="A18011" t="str">
            <v>BANKNIFTY2140139200PE</v>
          </cell>
          <cell r="B18011">
            <v>11498242</v>
          </cell>
          <cell r="C18011">
            <v>44287</v>
          </cell>
        </row>
        <row r="18012">
          <cell r="A18012" t="str">
            <v>BANKNIFTY2140139300CE</v>
          </cell>
          <cell r="B18012">
            <v>11498498</v>
          </cell>
          <cell r="C18012">
            <v>44287</v>
          </cell>
        </row>
        <row r="18013">
          <cell r="A18013" t="str">
            <v>BANKNIFTY2140139300PE</v>
          </cell>
          <cell r="B18013">
            <v>11498754</v>
          </cell>
          <cell r="C18013">
            <v>44287</v>
          </cell>
        </row>
        <row r="18014">
          <cell r="A18014" t="str">
            <v>BANKNIFTY2140139400CE</v>
          </cell>
          <cell r="B18014">
            <v>11499266</v>
          </cell>
          <cell r="C18014">
            <v>44287</v>
          </cell>
        </row>
        <row r="18015">
          <cell r="A18015" t="str">
            <v>BANKNIFTY2140139400PE</v>
          </cell>
          <cell r="B18015">
            <v>11499522</v>
          </cell>
          <cell r="C18015">
            <v>44287</v>
          </cell>
        </row>
        <row r="18016">
          <cell r="A18016" t="str">
            <v>BANKNIFTY2140139500CE</v>
          </cell>
          <cell r="B18016">
            <v>11502850</v>
          </cell>
          <cell r="C18016">
            <v>44287</v>
          </cell>
        </row>
        <row r="18017">
          <cell r="A18017" t="str">
            <v>BANKNIFTY2140139500PE</v>
          </cell>
          <cell r="B18017">
            <v>11503106</v>
          </cell>
          <cell r="C18017">
            <v>44287</v>
          </cell>
        </row>
        <row r="18018">
          <cell r="A18018" t="str">
            <v>BANKNIFTY2140139600CE</v>
          </cell>
          <cell r="B18018">
            <v>11503362</v>
          </cell>
          <cell r="C18018">
            <v>44287</v>
          </cell>
        </row>
        <row r="18019">
          <cell r="A18019" t="str">
            <v>BANKNIFTY2140139600PE</v>
          </cell>
          <cell r="B18019">
            <v>11503618</v>
          </cell>
          <cell r="C18019">
            <v>44287</v>
          </cell>
        </row>
        <row r="18020">
          <cell r="A18020" t="str">
            <v>BANKNIFTY2140139700CE</v>
          </cell>
          <cell r="B18020">
            <v>11503874</v>
          </cell>
          <cell r="C18020">
            <v>44287</v>
          </cell>
        </row>
        <row r="18021">
          <cell r="A18021" t="str">
            <v>BANKNIFTY2140139700PE</v>
          </cell>
          <cell r="B18021">
            <v>11504130</v>
          </cell>
          <cell r="C18021">
            <v>44287</v>
          </cell>
        </row>
        <row r="18022">
          <cell r="A18022" t="str">
            <v>BANKNIFTY2140139800CE</v>
          </cell>
          <cell r="B18022">
            <v>11505922</v>
          </cell>
          <cell r="C18022">
            <v>44287</v>
          </cell>
        </row>
        <row r="18023">
          <cell r="A18023" t="str">
            <v>BANKNIFTY2140139800PE</v>
          </cell>
          <cell r="B18023">
            <v>11506178</v>
          </cell>
          <cell r="C18023">
            <v>44287</v>
          </cell>
        </row>
        <row r="18024">
          <cell r="A18024" t="str">
            <v>BANKNIFTY2140139900CE</v>
          </cell>
          <cell r="B18024">
            <v>11507458</v>
          </cell>
          <cell r="C18024">
            <v>44287</v>
          </cell>
        </row>
        <row r="18025">
          <cell r="A18025" t="str">
            <v>BANKNIFTY2140139900PE</v>
          </cell>
          <cell r="B18025">
            <v>11507714</v>
          </cell>
          <cell r="C18025">
            <v>44287</v>
          </cell>
        </row>
        <row r="18026">
          <cell r="A18026" t="str">
            <v>BANKNIFTY2140140000CE</v>
          </cell>
          <cell r="B18026">
            <v>11508482</v>
          </cell>
          <cell r="C18026">
            <v>44287</v>
          </cell>
        </row>
        <row r="18027">
          <cell r="A18027" t="str">
            <v>BANKNIFTY2140140000PE</v>
          </cell>
          <cell r="B18027">
            <v>11508738</v>
          </cell>
          <cell r="C18027">
            <v>44287</v>
          </cell>
        </row>
        <row r="18028">
          <cell r="A18028" t="str">
            <v>BANKNIFTY2140140100CE</v>
          </cell>
          <cell r="B18028">
            <v>11509250</v>
          </cell>
          <cell r="C18028">
            <v>44287</v>
          </cell>
        </row>
        <row r="18029">
          <cell r="A18029" t="str">
            <v>BANKNIFTY2140140100PE</v>
          </cell>
          <cell r="B18029">
            <v>11509506</v>
          </cell>
          <cell r="C18029">
            <v>44287</v>
          </cell>
        </row>
        <row r="18030">
          <cell r="A18030" t="str">
            <v>BANKNIFTY2140140200CE</v>
          </cell>
          <cell r="B18030">
            <v>11509762</v>
          </cell>
          <cell r="C18030">
            <v>44287</v>
          </cell>
        </row>
        <row r="18031">
          <cell r="A18031" t="str">
            <v>BANKNIFTY2140140200PE</v>
          </cell>
          <cell r="B18031">
            <v>11510018</v>
          </cell>
          <cell r="C18031">
            <v>44287</v>
          </cell>
        </row>
        <row r="18032">
          <cell r="A18032" t="str">
            <v>BANKNIFTY2140140300CE</v>
          </cell>
          <cell r="B18032">
            <v>11511554</v>
          </cell>
          <cell r="C18032">
            <v>44287</v>
          </cell>
        </row>
        <row r="18033">
          <cell r="A18033" t="str">
            <v>BANKNIFTY2140140300PE</v>
          </cell>
          <cell r="B18033">
            <v>11511810</v>
          </cell>
          <cell r="C18033">
            <v>44287</v>
          </cell>
        </row>
        <row r="18034">
          <cell r="A18034" t="str">
            <v>BANKNIFTY2140832100CE</v>
          </cell>
          <cell r="B18034">
            <v>12159234</v>
          </cell>
          <cell r="C18034">
            <v>44294</v>
          </cell>
        </row>
        <row r="18035">
          <cell r="A18035" t="str">
            <v>BANKNIFTY2140832100PE</v>
          </cell>
          <cell r="B18035">
            <v>12159490</v>
          </cell>
          <cell r="C18035">
            <v>44294</v>
          </cell>
        </row>
        <row r="18036">
          <cell r="A18036" t="str">
            <v>BANKNIFTY2140832200CE</v>
          </cell>
          <cell r="B18036">
            <v>12159746</v>
          </cell>
          <cell r="C18036">
            <v>44294</v>
          </cell>
        </row>
        <row r="18037">
          <cell r="A18037" t="str">
            <v>BANKNIFTY2140832200PE</v>
          </cell>
          <cell r="B18037">
            <v>12160002</v>
          </cell>
          <cell r="C18037">
            <v>44294</v>
          </cell>
        </row>
        <row r="18038">
          <cell r="A18038" t="str">
            <v>BANKNIFTY2140832300CE</v>
          </cell>
          <cell r="B18038">
            <v>10992898</v>
          </cell>
          <cell r="C18038">
            <v>44294</v>
          </cell>
        </row>
        <row r="18039">
          <cell r="A18039" t="str">
            <v>BANKNIFTY2140832300PE</v>
          </cell>
          <cell r="B18039">
            <v>10993154</v>
          </cell>
          <cell r="C18039">
            <v>44294</v>
          </cell>
        </row>
        <row r="18040">
          <cell r="A18040" t="str">
            <v>BANKNIFTY2140832400CE</v>
          </cell>
          <cell r="B18040">
            <v>10993666</v>
          </cell>
          <cell r="C18040">
            <v>44294</v>
          </cell>
        </row>
        <row r="18041">
          <cell r="A18041" t="str">
            <v>BANKNIFTY2140832400PE</v>
          </cell>
          <cell r="B18041">
            <v>10994690</v>
          </cell>
          <cell r="C18041">
            <v>44294</v>
          </cell>
        </row>
        <row r="18042">
          <cell r="A18042" t="str">
            <v>BANKNIFTY2140832500CE</v>
          </cell>
          <cell r="B18042">
            <v>10994946</v>
          </cell>
          <cell r="C18042">
            <v>44294</v>
          </cell>
        </row>
        <row r="18043">
          <cell r="A18043" t="str">
            <v>BANKNIFTY2140832500PE</v>
          </cell>
          <cell r="B18043">
            <v>10995202</v>
          </cell>
          <cell r="C18043">
            <v>44294</v>
          </cell>
        </row>
        <row r="18044">
          <cell r="A18044" t="str">
            <v>BANKNIFTY2140832600CE</v>
          </cell>
          <cell r="B18044">
            <v>10995458</v>
          </cell>
          <cell r="C18044">
            <v>44294</v>
          </cell>
        </row>
        <row r="18045">
          <cell r="A18045" t="str">
            <v>BANKNIFTY2140832600PE</v>
          </cell>
          <cell r="B18045">
            <v>10995714</v>
          </cell>
          <cell r="C18045">
            <v>44294</v>
          </cell>
        </row>
        <row r="18046">
          <cell r="A18046" t="str">
            <v>BANKNIFTY2140832700CE</v>
          </cell>
          <cell r="B18046">
            <v>10995970</v>
          </cell>
          <cell r="C18046">
            <v>44294</v>
          </cell>
        </row>
        <row r="18047">
          <cell r="A18047" t="str">
            <v>BANKNIFTY2140832700PE</v>
          </cell>
          <cell r="B18047">
            <v>10998786</v>
          </cell>
          <cell r="C18047">
            <v>44294</v>
          </cell>
        </row>
        <row r="18048">
          <cell r="A18048" t="str">
            <v>BANKNIFTY2140832800CE</v>
          </cell>
          <cell r="B18048">
            <v>10999042</v>
          </cell>
          <cell r="C18048">
            <v>44294</v>
          </cell>
        </row>
        <row r="18049">
          <cell r="A18049" t="str">
            <v>BANKNIFTY2140832800PE</v>
          </cell>
          <cell r="B18049">
            <v>11000322</v>
          </cell>
          <cell r="C18049">
            <v>44294</v>
          </cell>
        </row>
        <row r="18050">
          <cell r="A18050" t="str">
            <v>BANKNIFTY2140832900CE</v>
          </cell>
          <cell r="B18050">
            <v>11000578</v>
          </cell>
          <cell r="C18050">
            <v>44294</v>
          </cell>
        </row>
        <row r="18051">
          <cell r="A18051" t="str">
            <v>BANKNIFTY2140832900PE</v>
          </cell>
          <cell r="B18051">
            <v>11000834</v>
          </cell>
          <cell r="C18051">
            <v>44294</v>
          </cell>
        </row>
        <row r="18052">
          <cell r="A18052" t="str">
            <v>BANKNIFTY2140833000CE</v>
          </cell>
          <cell r="B18052">
            <v>11001090</v>
          </cell>
          <cell r="C18052">
            <v>44294</v>
          </cell>
        </row>
        <row r="18053">
          <cell r="A18053" t="str">
            <v>BANKNIFTY2140833000PE</v>
          </cell>
          <cell r="B18053">
            <v>11001346</v>
          </cell>
          <cell r="C18053">
            <v>44294</v>
          </cell>
        </row>
        <row r="18054">
          <cell r="A18054" t="str">
            <v>BANKNIFTY2140833100CE</v>
          </cell>
          <cell r="B18054">
            <v>11001602</v>
          </cell>
          <cell r="C18054">
            <v>44294</v>
          </cell>
        </row>
        <row r="18055">
          <cell r="A18055" t="str">
            <v>BANKNIFTY2140833100PE</v>
          </cell>
          <cell r="B18055">
            <v>11001858</v>
          </cell>
          <cell r="C18055">
            <v>44294</v>
          </cell>
        </row>
        <row r="18056">
          <cell r="A18056" t="str">
            <v>BANKNIFTY2140833200CE</v>
          </cell>
          <cell r="B18056">
            <v>11002882</v>
          </cell>
          <cell r="C18056">
            <v>44294</v>
          </cell>
        </row>
        <row r="18057">
          <cell r="A18057" t="str">
            <v>BANKNIFTY2140833200PE</v>
          </cell>
          <cell r="B18057">
            <v>11003138</v>
          </cell>
          <cell r="C18057">
            <v>44294</v>
          </cell>
        </row>
        <row r="18058">
          <cell r="A18058" t="str">
            <v>BANKNIFTY2140833300CE</v>
          </cell>
          <cell r="B18058">
            <v>11004930</v>
          </cell>
          <cell r="C18058">
            <v>44294</v>
          </cell>
        </row>
        <row r="18059">
          <cell r="A18059" t="str">
            <v>BANKNIFTY2140833300PE</v>
          </cell>
          <cell r="B18059">
            <v>11005954</v>
          </cell>
          <cell r="C18059">
            <v>44294</v>
          </cell>
        </row>
        <row r="18060">
          <cell r="A18060" t="str">
            <v>BANKNIFTY2140833400CE</v>
          </cell>
          <cell r="B18060">
            <v>11006210</v>
          </cell>
          <cell r="C18060">
            <v>44294</v>
          </cell>
        </row>
        <row r="18061">
          <cell r="A18061" t="str">
            <v>BANKNIFTY2140833400PE</v>
          </cell>
          <cell r="B18061">
            <v>11006466</v>
          </cell>
          <cell r="C18061">
            <v>44294</v>
          </cell>
        </row>
        <row r="18062">
          <cell r="A18062" t="str">
            <v>BANKNIFTY2140833500CE</v>
          </cell>
          <cell r="B18062">
            <v>11006722</v>
          </cell>
          <cell r="C18062">
            <v>44294</v>
          </cell>
        </row>
        <row r="18063">
          <cell r="A18063" t="str">
            <v>BANKNIFTY2140833500PE</v>
          </cell>
          <cell r="B18063">
            <v>11006978</v>
          </cell>
          <cell r="C18063">
            <v>44294</v>
          </cell>
        </row>
        <row r="18064">
          <cell r="A18064" t="str">
            <v>BANKNIFTY2140833600CE</v>
          </cell>
          <cell r="B18064">
            <v>11007234</v>
          </cell>
          <cell r="C18064">
            <v>44294</v>
          </cell>
        </row>
        <row r="18065">
          <cell r="A18065" t="str">
            <v>BANKNIFTY2140833600PE</v>
          </cell>
          <cell r="B18065">
            <v>11007490</v>
          </cell>
          <cell r="C18065">
            <v>44294</v>
          </cell>
        </row>
        <row r="18066">
          <cell r="A18066" t="str">
            <v>BANKNIFTY2140833700CE</v>
          </cell>
          <cell r="B18066">
            <v>11007746</v>
          </cell>
          <cell r="C18066">
            <v>44294</v>
          </cell>
        </row>
        <row r="18067">
          <cell r="A18067" t="str">
            <v>BANKNIFTY2140833700PE</v>
          </cell>
          <cell r="B18067">
            <v>11008002</v>
          </cell>
          <cell r="C18067">
            <v>44294</v>
          </cell>
        </row>
        <row r="18068">
          <cell r="A18068" t="str">
            <v>BANKNIFTY2140833800CE</v>
          </cell>
          <cell r="B18068">
            <v>11008258</v>
          </cell>
          <cell r="C18068">
            <v>44294</v>
          </cell>
        </row>
        <row r="18069">
          <cell r="A18069" t="str">
            <v>BANKNIFTY2140833800PE</v>
          </cell>
          <cell r="B18069">
            <v>11009026</v>
          </cell>
          <cell r="C18069">
            <v>44294</v>
          </cell>
        </row>
        <row r="18070">
          <cell r="A18070" t="str">
            <v>BANKNIFTY2140833900CE</v>
          </cell>
          <cell r="B18070">
            <v>11010050</v>
          </cell>
          <cell r="C18070">
            <v>44294</v>
          </cell>
        </row>
        <row r="18071">
          <cell r="A18071" t="str">
            <v>BANKNIFTY2140833900PE</v>
          </cell>
          <cell r="B18071">
            <v>11011330</v>
          </cell>
          <cell r="C18071">
            <v>44294</v>
          </cell>
        </row>
        <row r="18072">
          <cell r="A18072" t="str">
            <v>BANKNIFTY2140834000CE</v>
          </cell>
          <cell r="B18072">
            <v>11011586</v>
          </cell>
          <cell r="C18072">
            <v>44294</v>
          </cell>
        </row>
        <row r="18073">
          <cell r="A18073" t="str">
            <v>BANKNIFTY2140834000PE</v>
          </cell>
          <cell r="B18073">
            <v>11013378</v>
          </cell>
          <cell r="C18073">
            <v>44294</v>
          </cell>
        </row>
        <row r="18074">
          <cell r="A18074" t="str">
            <v>BANKNIFTY2140834100CE</v>
          </cell>
          <cell r="B18074">
            <v>11013634</v>
          </cell>
          <cell r="C18074">
            <v>44294</v>
          </cell>
        </row>
        <row r="18075">
          <cell r="A18075" t="str">
            <v>BANKNIFTY2140834100PE</v>
          </cell>
          <cell r="B18075">
            <v>11014914</v>
          </cell>
          <cell r="C18075">
            <v>44294</v>
          </cell>
        </row>
        <row r="18076">
          <cell r="A18076" t="str">
            <v>BANKNIFTY2140834200CE</v>
          </cell>
          <cell r="B18076">
            <v>11015170</v>
          </cell>
          <cell r="C18076">
            <v>44294</v>
          </cell>
        </row>
        <row r="18077">
          <cell r="A18077" t="str">
            <v>BANKNIFTY2140834200PE</v>
          </cell>
          <cell r="B18077">
            <v>11015426</v>
          </cell>
          <cell r="C18077">
            <v>44294</v>
          </cell>
        </row>
        <row r="18078">
          <cell r="A18078" t="str">
            <v>BANKNIFTY2140834300CE</v>
          </cell>
          <cell r="B18078">
            <v>11015682</v>
          </cell>
          <cell r="C18078">
            <v>44294</v>
          </cell>
        </row>
        <row r="18079">
          <cell r="A18079" t="str">
            <v>BANKNIFTY2140834300PE</v>
          </cell>
          <cell r="B18079">
            <v>11015938</v>
          </cell>
          <cell r="C18079">
            <v>44294</v>
          </cell>
        </row>
        <row r="18080">
          <cell r="A18080" t="str">
            <v>BANKNIFTY2140834400CE</v>
          </cell>
          <cell r="B18080">
            <v>11016194</v>
          </cell>
          <cell r="C18080">
            <v>44294</v>
          </cell>
        </row>
        <row r="18081">
          <cell r="A18081" t="str">
            <v>BANKNIFTY2140834400PE</v>
          </cell>
          <cell r="B18081">
            <v>11016450</v>
          </cell>
          <cell r="C18081">
            <v>44294</v>
          </cell>
        </row>
        <row r="18082">
          <cell r="A18082" t="str">
            <v>BANKNIFTY2140834500CE</v>
          </cell>
          <cell r="B18082">
            <v>11016706</v>
          </cell>
          <cell r="C18082">
            <v>44294</v>
          </cell>
        </row>
        <row r="18083">
          <cell r="A18083" t="str">
            <v>BANKNIFTY2140834500PE</v>
          </cell>
          <cell r="B18083">
            <v>11016962</v>
          </cell>
          <cell r="C18083">
            <v>44294</v>
          </cell>
        </row>
        <row r="18084">
          <cell r="A18084" t="str">
            <v>BANKNIFTY2140834600CE</v>
          </cell>
          <cell r="B18084">
            <v>11017218</v>
          </cell>
          <cell r="C18084">
            <v>44294</v>
          </cell>
        </row>
        <row r="18085">
          <cell r="A18085" t="str">
            <v>BANKNIFTY2140834600PE</v>
          </cell>
          <cell r="B18085">
            <v>11017474</v>
          </cell>
          <cell r="C18085">
            <v>44294</v>
          </cell>
        </row>
        <row r="18086">
          <cell r="A18086" t="str">
            <v>BANKNIFTY2140834700CE</v>
          </cell>
          <cell r="B18086">
            <v>11017730</v>
          </cell>
          <cell r="C18086">
            <v>44294</v>
          </cell>
        </row>
        <row r="18087">
          <cell r="A18087" t="str">
            <v>BANKNIFTY2140834700PE</v>
          </cell>
          <cell r="B18087">
            <v>11021826</v>
          </cell>
          <cell r="C18087">
            <v>44294</v>
          </cell>
        </row>
        <row r="18088">
          <cell r="A18088" t="str">
            <v>BANKNIFTY2140834800CE</v>
          </cell>
          <cell r="B18088">
            <v>11022594</v>
          </cell>
          <cell r="C18088">
            <v>44294</v>
          </cell>
        </row>
        <row r="18089">
          <cell r="A18089" t="str">
            <v>BANKNIFTY2140834800PE</v>
          </cell>
          <cell r="B18089">
            <v>11022850</v>
          </cell>
          <cell r="C18089">
            <v>44294</v>
          </cell>
        </row>
        <row r="18090">
          <cell r="A18090" t="str">
            <v>BANKNIFTY2140834900CE</v>
          </cell>
          <cell r="B18090">
            <v>11023106</v>
          </cell>
          <cell r="C18090">
            <v>44294</v>
          </cell>
        </row>
        <row r="18091">
          <cell r="A18091" t="str">
            <v>BANKNIFTY2140834900PE</v>
          </cell>
          <cell r="B18091">
            <v>11023362</v>
          </cell>
          <cell r="C18091">
            <v>44294</v>
          </cell>
        </row>
        <row r="18092">
          <cell r="A18092" t="str">
            <v>BANKNIFTY2140835000CE</v>
          </cell>
          <cell r="B18092">
            <v>11023618</v>
          </cell>
          <cell r="C18092">
            <v>44294</v>
          </cell>
        </row>
        <row r="18093">
          <cell r="A18093" t="str">
            <v>BANKNIFTY2140835000PE</v>
          </cell>
          <cell r="B18093">
            <v>11023874</v>
          </cell>
          <cell r="C18093">
            <v>44294</v>
          </cell>
        </row>
        <row r="18094">
          <cell r="A18094" t="str">
            <v>BANKNIFTY2140835100CE</v>
          </cell>
          <cell r="B18094">
            <v>11024642</v>
          </cell>
          <cell r="C18094">
            <v>44294</v>
          </cell>
        </row>
        <row r="18095">
          <cell r="A18095" t="str">
            <v>BANKNIFTY2140835100PE</v>
          </cell>
          <cell r="B18095">
            <v>11024898</v>
          </cell>
          <cell r="C18095">
            <v>44294</v>
          </cell>
        </row>
        <row r="18096">
          <cell r="A18096" t="str">
            <v>BANKNIFTY2140835200CE</v>
          </cell>
          <cell r="B18096">
            <v>11025154</v>
          </cell>
          <cell r="C18096">
            <v>44294</v>
          </cell>
        </row>
        <row r="18097">
          <cell r="A18097" t="str">
            <v>BANKNIFTY2140835200PE</v>
          </cell>
          <cell r="B18097">
            <v>11025410</v>
          </cell>
          <cell r="C18097">
            <v>44294</v>
          </cell>
        </row>
        <row r="18098">
          <cell r="A18098" t="str">
            <v>BANKNIFTY2140835300CE</v>
          </cell>
          <cell r="B18098">
            <v>11025666</v>
          </cell>
          <cell r="C18098">
            <v>44294</v>
          </cell>
        </row>
        <row r="18099">
          <cell r="A18099" t="str">
            <v>BANKNIFTY2140835300PE</v>
          </cell>
          <cell r="B18099">
            <v>11025922</v>
          </cell>
          <cell r="C18099">
            <v>44294</v>
          </cell>
        </row>
        <row r="18100">
          <cell r="A18100" t="str">
            <v>BANKNIFTY2140835400CE</v>
          </cell>
          <cell r="B18100">
            <v>11026178</v>
          </cell>
          <cell r="C18100">
            <v>44294</v>
          </cell>
        </row>
        <row r="18101">
          <cell r="A18101" t="str">
            <v>BANKNIFTY2140835400PE</v>
          </cell>
          <cell r="B18101">
            <v>11026434</v>
          </cell>
          <cell r="C18101">
            <v>44294</v>
          </cell>
        </row>
        <row r="18102">
          <cell r="A18102" t="str">
            <v>BANKNIFTY2140835500CE</v>
          </cell>
          <cell r="B18102">
            <v>11026690</v>
          </cell>
          <cell r="C18102">
            <v>44294</v>
          </cell>
        </row>
        <row r="18103">
          <cell r="A18103" t="str">
            <v>BANKNIFTY2140835500PE</v>
          </cell>
          <cell r="B18103">
            <v>11026946</v>
          </cell>
          <cell r="C18103">
            <v>44294</v>
          </cell>
        </row>
        <row r="18104">
          <cell r="A18104" t="str">
            <v>BANKNIFTY2140835600CE</v>
          </cell>
          <cell r="B18104">
            <v>11027714</v>
          </cell>
          <cell r="C18104">
            <v>44294</v>
          </cell>
        </row>
        <row r="18105">
          <cell r="A18105" t="str">
            <v>BANKNIFTY2140835600PE</v>
          </cell>
          <cell r="B18105">
            <v>11027970</v>
          </cell>
          <cell r="C18105">
            <v>44294</v>
          </cell>
        </row>
        <row r="18106">
          <cell r="A18106" t="str">
            <v>BANKNIFTY2140835700CE</v>
          </cell>
          <cell r="B18106">
            <v>11028226</v>
          </cell>
          <cell r="C18106">
            <v>44294</v>
          </cell>
        </row>
        <row r="18107">
          <cell r="A18107" t="str">
            <v>BANKNIFTY2140835700PE</v>
          </cell>
          <cell r="B18107">
            <v>11028482</v>
          </cell>
          <cell r="C18107">
            <v>44294</v>
          </cell>
        </row>
        <row r="18108">
          <cell r="A18108" t="str">
            <v>BANKNIFTY2140835800CE</v>
          </cell>
          <cell r="B18108">
            <v>11028738</v>
          </cell>
          <cell r="C18108">
            <v>44294</v>
          </cell>
        </row>
        <row r="18109">
          <cell r="A18109" t="str">
            <v>BANKNIFTY2140835800PE</v>
          </cell>
          <cell r="B18109">
            <v>11028994</v>
          </cell>
          <cell r="C18109">
            <v>44294</v>
          </cell>
        </row>
        <row r="18110">
          <cell r="A18110" t="str">
            <v>BANKNIFTY2140835900CE</v>
          </cell>
          <cell r="B18110">
            <v>11029762</v>
          </cell>
          <cell r="C18110">
            <v>44294</v>
          </cell>
        </row>
        <row r="18111">
          <cell r="A18111" t="str">
            <v>BANKNIFTY2140835900PE</v>
          </cell>
          <cell r="B18111">
            <v>11030018</v>
          </cell>
          <cell r="C18111">
            <v>44294</v>
          </cell>
        </row>
        <row r="18112">
          <cell r="A18112" t="str">
            <v>BANKNIFTY2140836000CE</v>
          </cell>
          <cell r="B18112">
            <v>11030274</v>
          </cell>
          <cell r="C18112">
            <v>44294</v>
          </cell>
        </row>
        <row r="18113">
          <cell r="A18113" t="str">
            <v>BANKNIFTY2140836000PE</v>
          </cell>
          <cell r="B18113">
            <v>11031042</v>
          </cell>
          <cell r="C18113">
            <v>44294</v>
          </cell>
        </row>
        <row r="18114">
          <cell r="A18114" t="str">
            <v>BANKNIFTY2140836100CE</v>
          </cell>
          <cell r="B18114">
            <v>11031298</v>
          </cell>
          <cell r="C18114">
            <v>44294</v>
          </cell>
        </row>
        <row r="18115">
          <cell r="A18115" t="str">
            <v>BANKNIFTY2140836100PE</v>
          </cell>
          <cell r="B18115">
            <v>11031554</v>
          </cell>
          <cell r="C18115">
            <v>44294</v>
          </cell>
        </row>
        <row r="18116">
          <cell r="A18116" t="str">
            <v>BANKNIFTY2140836200CE</v>
          </cell>
          <cell r="B18116">
            <v>11031810</v>
          </cell>
          <cell r="C18116">
            <v>44294</v>
          </cell>
        </row>
        <row r="18117">
          <cell r="A18117" t="str">
            <v>BANKNIFTY2140836200PE</v>
          </cell>
          <cell r="B18117">
            <v>11032578</v>
          </cell>
          <cell r="C18117">
            <v>44294</v>
          </cell>
        </row>
        <row r="18118">
          <cell r="A18118" t="str">
            <v>BANKNIFTY2140836300CE</v>
          </cell>
          <cell r="B18118">
            <v>11033090</v>
          </cell>
          <cell r="C18118">
            <v>44294</v>
          </cell>
        </row>
        <row r="18119">
          <cell r="A18119" t="str">
            <v>BANKNIFTY2140836300PE</v>
          </cell>
          <cell r="B18119">
            <v>11033346</v>
          </cell>
          <cell r="C18119">
            <v>44294</v>
          </cell>
        </row>
        <row r="18120">
          <cell r="A18120" t="str">
            <v>BANKNIFTY2140836400CE</v>
          </cell>
          <cell r="B18120">
            <v>11033602</v>
          </cell>
          <cell r="C18120">
            <v>44294</v>
          </cell>
        </row>
        <row r="18121">
          <cell r="A18121" t="str">
            <v>BANKNIFTY2140836400PE</v>
          </cell>
          <cell r="B18121">
            <v>11033858</v>
          </cell>
          <cell r="C18121">
            <v>44294</v>
          </cell>
        </row>
        <row r="18122">
          <cell r="A18122" t="str">
            <v>BANKNIFTY2140836500CE</v>
          </cell>
          <cell r="B18122">
            <v>11034114</v>
          </cell>
          <cell r="C18122">
            <v>44294</v>
          </cell>
        </row>
        <row r="18123">
          <cell r="A18123" t="str">
            <v>BANKNIFTY2140836500PE</v>
          </cell>
          <cell r="B18123">
            <v>11034370</v>
          </cell>
          <cell r="C18123">
            <v>44294</v>
          </cell>
        </row>
        <row r="18124">
          <cell r="A18124" t="str">
            <v>BANKNIFTY2140836600CE</v>
          </cell>
          <cell r="B18124">
            <v>11034626</v>
          </cell>
          <cell r="C18124">
            <v>44294</v>
          </cell>
        </row>
        <row r="18125">
          <cell r="A18125" t="str">
            <v>BANKNIFTY2140836600PE</v>
          </cell>
          <cell r="B18125">
            <v>11034882</v>
          </cell>
          <cell r="C18125">
            <v>44294</v>
          </cell>
        </row>
        <row r="18126">
          <cell r="A18126" t="str">
            <v>BANKNIFTY2140836700CE</v>
          </cell>
          <cell r="B18126">
            <v>11035138</v>
          </cell>
          <cell r="C18126">
            <v>44294</v>
          </cell>
        </row>
        <row r="18127">
          <cell r="A18127" t="str">
            <v>BANKNIFTY2140836700PE</v>
          </cell>
          <cell r="B18127">
            <v>11035394</v>
          </cell>
          <cell r="C18127">
            <v>44294</v>
          </cell>
        </row>
        <row r="18128">
          <cell r="A18128" t="str">
            <v>BANKNIFTY2140836800CE</v>
          </cell>
          <cell r="B18128">
            <v>11035650</v>
          </cell>
          <cell r="C18128">
            <v>44294</v>
          </cell>
        </row>
        <row r="18129">
          <cell r="A18129" t="str">
            <v>BANKNIFTY2140836800PE</v>
          </cell>
          <cell r="B18129">
            <v>11035906</v>
          </cell>
          <cell r="C18129">
            <v>44294</v>
          </cell>
        </row>
        <row r="18130">
          <cell r="A18130" t="str">
            <v>BANKNIFTY2140836900CE</v>
          </cell>
          <cell r="B18130">
            <v>11036162</v>
          </cell>
          <cell r="C18130">
            <v>44294</v>
          </cell>
        </row>
        <row r="18131">
          <cell r="A18131" t="str">
            <v>BANKNIFTY2140836900PE</v>
          </cell>
          <cell r="B18131">
            <v>11036418</v>
          </cell>
          <cell r="C18131">
            <v>44294</v>
          </cell>
        </row>
        <row r="18132">
          <cell r="A18132" t="str">
            <v>BANKNIFTY2140837000CE</v>
          </cell>
          <cell r="B18132">
            <v>11036674</v>
          </cell>
          <cell r="C18132">
            <v>44294</v>
          </cell>
        </row>
        <row r="18133">
          <cell r="A18133" t="str">
            <v>BANKNIFTY2140837000PE</v>
          </cell>
          <cell r="B18133">
            <v>11036930</v>
          </cell>
          <cell r="C18133">
            <v>44294</v>
          </cell>
        </row>
        <row r="18134">
          <cell r="A18134" t="str">
            <v>BANKNIFTY2140837100CE</v>
          </cell>
          <cell r="B18134">
            <v>11038466</v>
          </cell>
          <cell r="C18134">
            <v>44294</v>
          </cell>
        </row>
        <row r="18135">
          <cell r="A18135" t="str">
            <v>BANKNIFTY2140837100PE</v>
          </cell>
          <cell r="B18135">
            <v>11039746</v>
          </cell>
          <cell r="C18135">
            <v>44294</v>
          </cell>
        </row>
        <row r="18136">
          <cell r="A18136" t="str">
            <v>BANKNIFTY2140837200CE</v>
          </cell>
          <cell r="B18136">
            <v>11040002</v>
          </cell>
          <cell r="C18136">
            <v>44294</v>
          </cell>
        </row>
        <row r="18137">
          <cell r="A18137" t="str">
            <v>BANKNIFTY2140837200PE</v>
          </cell>
          <cell r="B18137">
            <v>11040258</v>
          </cell>
          <cell r="C18137">
            <v>44294</v>
          </cell>
        </row>
        <row r="18138">
          <cell r="A18138" t="str">
            <v>BANKNIFTY2140837300CE</v>
          </cell>
          <cell r="B18138">
            <v>11040514</v>
          </cell>
          <cell r="C18138">
            <v>44294</v>
          </cell>
        </row>
        <row r="18139">
          <cell r="A18139" t="str">
            <v>BANKNIFTY2140837300PE</v>
          </cell>
          <cell r="B18139">
            <v>11040770</v>
          </cell>
          <cell r="C18139">
            <v>44294</v>
          </cell>
        </row>
        <row r="18140">
          <cell r="A18140" t="str">
            <v>BANKNIFTY2140837400CE</v>
          </cell>
          <cell r="B18140">
            <v>11041026</v>
          </cell>
          <cell r="C18140">
            <v>44294</v>
          </cell>
        </row>
        <row r="18141">
          <cell r="A18141" t="str">
            <v>BANKNIFTY2140837400PE</v>
          </cell>
          <cell r="B18141">
            <v>11041538</v>
          </cell>
          <cell r="C18141">
            <v>44294</v>
          </cell>
        </row>
        <row r="18142">
          <cell r="A18142" t="str">
            <v>BANKNIFTY2140837500CE</v>
          </cell>
          <cell r="B18142">
            <v>11042306</v>
          </cell>
          <cell r="C18142">
            <v>44294</v>
          </cell>
        </row>
        <row r="18143">
          <cell r="A18143" t="str">
            <v>BANKNIFTY2140837500PE</v>
          </cell>
          <cell r="B18143">
            <v>11042562</v>
          </cell>
          <cell r="C18143">
            <v>44294</v>
          </cell>
        </row>
        <row r="18144">
          <cell r="A18144" t="str">
            <v>BANKNIFTY2140837600CE</v>
          </cell>
          <cell r="B18144">
            <v>11042818</v>
          </cell>
          <cell r="C18144">
            <v>44294</v>
          </cell>
        </row>
        <row r="18145">
          <cell r="A18145" t="str">
            <v>BANKNIFTY2140837600PE</v>
          </cell>
          <cell r="B18145">
            <v>11043586</v>
          </cell>
          <cell r="C18145">
            <v>44294</v>
          </cell>
        </row>
        <row r="18146">
          <cell r="A18146" t="str">
            <v>BANKNIFTY2140837700CE</v>
          </cell>
          <cell r="B18146">
            <v>11043842</v>
          </cell>
          <cell r="C18146">
            <v>44294</v>
          </cell>
        </row>
        <row r="18147">
          <cell r="A18147" t="str">
            <v>BANKNIFTY2140837700PE</v>
          </cell>
          <cell r="B18147">
            <v>11044354</v>
          </cell>
          <cell r="C18147">
            <v>44294</v>
          </cell>
        </row>
        <row r="18148">
          <cell r="A18148" t="str">
            <v>BANKNIFTY2140837800CE</v>
          </cell>
          <cell r="B18148">
            <v>11044610</v>
          </cell>
          <cell r="C18148">
            <v>44294</v>
          </cell>
        </row>
        <row r="18149">
          <cell r="A18149" t="str">
            <v>BANKNIFTY2140837800PE</v>
          </cell>
          <cell r="B18149">
            <v>11046914</v>
          </cell>
          <cell r="C18149">
            <v>44294</v>
          </cell>
        </row>
        <row r="18150">
          <cell r="A18150" t="str">
            <v>BANKNIFTY2140837900CE</v>
          </cell>
          <cell r="B18150">
            <v>11047170</v>
          </cell>
          <cell r="C18150">
            <v>44294</v>
          </cell>
        </row>
        <row r="18151">
          <cell r="A18151" t="str">
            <v>BANKNIFTY2140837900PE</v>
          </cell>
          <cell r="B18151">
            <v>11047682</v>
          </cell>
          <cell r="C18151">
            <v>44294</v>
          </cell>
        </row>
        <row r="18152">
          <cell r="A18152" t="str">
            <v>BANKNIFTY2140838000CE</v>
          </cell>
          <cell r="B18152">
            <v>11047938</v>
          </cell>
          <cell r="C18152">
            <v>44294</v>
          </cell>
        </row>
        <row r="18153">
          <cell r="A18153" t="str">
            <v>BANKNIFTY2140838000PE</v>
          </cell>
          <cell r="B18153">
            <v>11048194</v>
          </cell>
          <cell r="C18153">
            <v>44294</v>
          </cell>
        </row>
        <row r="18154">
          <cell r="A18154" t="str">
            <v>BANKNIFTY2140838100CE</v>
          </cell>
          <cell r="B18154">
            <v>11048450</v>
          </cell>
          <cell r="C18154">
            <v>44294</v>
          </cell>
        </row>
        <row r="18155">
          <cell r="A18155" t="str">
            <v>BANKNIFTY2140838100PE</v>
          </cell>
          <cell r="B18155">
            <v>11049218</v>
          </cell>
          <cell r="C18155">
            <v>44294</v>
          </cell>
        </row>
        <row r="18156">
          <cell r="A18156" t="str">
            <v>BANKNIFTY2140838200CE</v>
          </cell>
          <cell r="B18156">
            <v>11049474</v>
          </cell>
          <cell r="C18156">
            <v>44294</v>
          </cell>
        </row>
        <row r="18157">
          <cell r="A18157" t="str">
            <v>BANKNIFTY2140838200PE</v>
          </cell>
          <cell r="B18157">
            <v>11050498</v>
          </cell>
          <cell r="C18157">
            <v>44294</v>
          </cell>
        </row>
        <row r="18158">
          <cell r="A18158" t="str">
            <v>BANKNIFTY2140838300CE</v>
          </cell>
          <cell r="B18158">
            <v>11050754</v>
          </cell>
          <cell r="C18158">
            <v>44294</v>
          </cell>
        </row>
        <row r="18159">
          <cell r="A18159" t="str">
            <v>BANKNIFTY2140838300PE</v>
          </cell>
          <cell r="B18159">
            <v>11051266</v>
          </cell>
          <cell r="C18159">
            <v>44294</v>
          </cell>
        </row>
        <row r="18160">
          <cell r="A18160" t="str">
            <v>BANKNIFTY2140838400CE</v>
          </cell>
          <cell r="B18160">
            <v>9976578</v>
          </cell>
          <cell r="C18160">
            <v>44294</v>
          </cell>
        </row>
        <row r="18161">
          <cell r="A18161" t="str">
            <v>BANKNIFTY2140838400PE</v>
          </cell>
          <cell r="B18161">
            <v>9976834</v>
          </cell>
          <cell r="C18161">
            <v>44294</v>
          </cell>
        </row>
        <row r="18162">
          <cell r="A18162" t="str">
            <v>BANKNIFTY2140838500CE</v>
          </cell>
          <cell r="B18162">
            <v>9977090</v>
          </cell>
          <cell r="C18162">
            <v>44294</v>
          </cell>
        </row>
        <row r="18163">
          <cell r="A18163" t="str">
            <v>BANKNIFTY2140838500PE</v>
          </cell>
          <cell r="B18163">
            <v>9977346</v>
          </cell>
          <cell r="C18163">
            <v>44294</v>
          </cell>
        </row>
        <row r="18164">
          <cell r="A18164" t="str">
            <v>BANKNIFTY2140838600CE</v>
          </cell>
          <cell r="B18164">
            <v>9977602</v>
          </cell>
          <cell r="C18164">
            <v>44294</v>
          </cell>
        </row>
        <row r="18165">
          <cell r="A18165" t="str">
            <v>BANKNIFTY2140838600PE</v>
          </cell>
          <cell r="B18165">
            <v>9982466</v>
          </cell>
          <cell r="C18165">
            <v>44294</v>
          </cell>
        </row>
        <row r="18166">
          <cell r="A18166" t="str">
            <v>BANKNIFTY2140838700CE</v>
          </cell>
          <cell r="B18166">
            <v>9982722</v>
          </cell>
          <cell r="C18166">
            <v>44294</v>
          </cell>
        </row>
        <row r="18167">
          <cell r="A18167" t="str">
            <v>BANKNIFTY2140838700PE</v>
          </cell>
          <cell r="B18167">
            <v>9984770</v>
          </cell>
          <cell r="C18167">
            <v>44294</v>
          </cell>
        </row>
        <row r="18168">
          <cell r="A18168" t="str">
            <v>BANKNIFTY2140838800CE</v>
          </cell>
          <cell r="B18168">
            <v>10137346</v>
          </cell>
          <cell r="C18168">
            <v>44294</v>
          </cell>
        </row>
        <row r="18169">
          <cell r="A18169" t="str">
            <v>BANKNIFTY2140838800PE</v>
          </cell>
          <cell r="B18169">
            <v>10138370</v>
          </cell>
          <cell r="C18169">
            <v>44294</v>
          </cell>
        </row>
        <row r="18170">
          <cell r="A18170" t="str">
            <v>BANKNIFTY2140838900CE</v>
          </cell>
          <cell r="B18170">
            <v>10138626</v>
          </cell>
          <cell r="C18170">
            <v>44294</v>
          </cell>
        </row>
        <row r="18171">
          <cell r="A18171" t="str">
            <v>BANKNIFTY2140838900PE</v>
          </cell>
          <cell r="B18171">
            <v>10138882</v>
          </cell>
          <cell r="C18171">
            <v>44294</v>
          </cell>
        </row>
        <row r="18172">
          <cell r="A18172" t="str">
            <v>BANKNIFTY2140839000CE</v>
          </cell>
          <cell r="B18172">
            <v>10139138</v>
          </cell>
          <cell r="C18172">
            <v>44294</v>
          </cell>
        </row>
        <row r="18173">
          <cell r="A18173" t="str">
            <v>BANKNIFTY2140839000PE</v>
          </cell>
          <cell r="B18173">
            <v>10139650</v>
          </cell>
          <cell r="C18173">
            <v>44294</v>
          </cell>
        </row>
        <row r="18174">
          <cell r="A18174" t="str">
            <v>BANKNIFTY2140839100CE</v>
          </cell>
          <cell r="B18174">
            <v>12256002</v>
          </cell>
          <cell r="C18174">
            <v>44294</v>
          </cell>
        </row>
        <row r="18175">
          <cell r="A18175" t="str">
            <v>BANKNIFTY2140839100PE</v>
          </cell>
          <cell r="B18175">
            <v>12259330</v>
          </cell>
          <cell r="C18175">
            <v>44294</v>
          </cell>
        </row>
        <row r="18176">
          <cell r="A18176" t="str">
            <v>BANKNIFTY2140839200CE</v>
          </cell>
          <cell r="B18176">
            <v>11512578</v>
          </cell>
          <cell r="C18176">
            <v>44294</v>
          </cell>
        </row>
        <row r="18177">
          <cell r="A18177" t="str">
            <v>BANKNIFTY2140839200PE</v>
          </cell>
          <cell r="B18177">
            <v>11512834</v>
          </cell>
          <cell r="C18177">
            <v>44294</v>
          </cell>
        </row>
        <row r="18178">
          <cell r="A18178" t="str">
            <v>BANKNIFTY2140839300CE</v>
          </cell>
          <cell r="B18178">
            <v>11513090</v>
          </cell>
          <cell r="C18178">
            <v>44294</v>
          </cell>
        </row>
        <row r="18179">
          <cell r="A18179" t="str">
            <v>BANKNIFTY2140839300PE</v>
          </cell>
          <cell r="B18179">
            <v>11513346</v>
          </cell>
          <cell r="C18179">
            <v>44294</v>
          </cell>
        </row>
        <row r="18180">
          <cell r="A18180" t="str">
            <v>BANKNIFTY2140839400CE</v>
          </cell>
          <cell r="B18180">
            <v>11513602</v>
          </cell>
          <cell r="C18180">
            <v>44294</v>
          </cell>
        </row>
        <row r="18181">
          <cell r="A18181" t="str">
            <v>BANKNIFTY2140839400PE</v>
          </cell>
          <cell r="B18181">
            <v>11513858</v>
          </cell>
          <cell r="C18181">
            <v>44294</v>
          </cell>
        </row>
        <row r="18182">
          <cell r="A18182" t="str">
            <v>BANKNIFTY2140839500CE</v>
          </cell>
          <cell r="B18182">
            <v>11515138</v>
          </cell>
          <cell r="C18182">
            <v>44294</v>
          </cell>
        </row>
        <row r="18183">
          <cell r="A18183" t="str">
            <v>BANKNIFTY2140839500PE</v>
          </cell>
          <cell r="B18183">
            <v>11515394</v>
          </cell>
          <cell r="C18183">
            <v>44294</v>
          </cell>
        </row>
        <row r="18184">
          <cell r="A18184" t="str">
            <v>BANKNIFTY2140839600CE</v>
          </cell>
          <cell r="B18184">
            <v>11515650</v>
          </cell>
          <cell r="C18184">
            <v>44294</v>
          </cell>
        </row>
        <row r="18185">
          <cell r="A18185" t="str">
            <v>BANKNIFTY2140839600PE</v>
          </cell>
          <cell r="B18185">
            <v>11515906</v>
          </cell>
          <cell r="C18185">
            <v>44294</v>
          </cell>
        </row>
        <row r="18186">
          <cell r="A18186" t="str">
            <v>BANKNIFTY2140839700CE</v>
          </cell>
          <cell r="B18186">
            <v>11516162</v>
          </cell>
          <cell r="C18186">
            <v>44294</v>
          </cell>
        </row>
        <row r="18187">
          <cell r="A18187" t="str">
            <v>BANKNIFTY2140839700PE</v>
          </cell>
          <cell r="B18187">
            <v>11516418</v>
          </cell>
          <cell r="C18187">
            <v>44294</v>
          </cell>
        </row>
        <row r="18188">
          <cell r="A18188" t="str">
            <v>BANKNIFTY2140839800CE</v>
          </cell>
          <cell r="B18188">
            <v>11518978</v>
          </cell>
          <cell r="C18188">
            <v>44294</v>
          </cell>
        </row>
        <row r="18189">
          <cell r="A18189" t="str">
            <v>BANKNIFTY2140839800PE</v>
          </cell>
          <cell r="B18189">
            <v>11519234</v>
          </cell>
          <cell r="C18189">
            <v>44294</v>
          </cell>
        </row>
        <row r="18190">
          <cell r="A18190" t="str">
            <v>BANKNIFTY2140839900CE</v>
          </cell>
          <cell r="B18190">
            <v>11519490</v>
          </cell>
          <cell r="C18190">
            <v>44294</v>
          </cell>
        </row>
        <row r="18191">
          <cell r="A18191" t="str">
            <v>BANKNIFTY2140839900PE</v>
          </cell>
          <cell r="B18191">
            <v>11520258</v>
          </cell>
          <cell r="C18191">
            <v>44294</v>
          </cell>
        </row>
        <row r="18192">
          <cell r="A18192" t="str">
            <v>BANKNIFTY2140840000CE</v>
          </cell>
          <cell r="B18192">
            <v>11520514</v>
          </cell>
          <cell r="C18192">
            <v>44294</v>
          </cell>
        </row>
        <row r="18193">
          <cell r="A18193" t="str">
            <v>BANKNIFTY2140840000PE</v>
          </cell>
          <cell r="B18193">
            <v>11520770</v>
          </cell>
          <cell r="C18193">
            <v>44294</v>
          </cell>
        </row>
        <row r="18194">
          <cell r="A18194" t="str">
            <v>BANKNIFTY2140840100CE</v>
          </cell>
          <cell r="B18194">
            <v>11528450</v>
          </cell>
          <cell r="C18194">
            <v>44294</v>
          </cell>
        </row>
        <row r="18195">
          <cell r="A18195" t="str">
            <v>BANKNIFTY2140840100PE</v>
          </cell>
          <cell r="B18195">
            <v>11528706</v>
          </cell>
          <cell r="C18195">
            <v>44294</v>
          </cell>
        </row>
        <row r="18196">
          <cell r="A18196" t="str">
            <v>BANKNIFTY2140840200CE</v>
          </cell>
          <cell r="B18196">
            <v>11528962</v>
          </cell>
          <cell r="C18196">
            <v>44294</v>
          </cell>
        </row>
        <row r="18197">
          <cell r="A18197" t="str">
            <v>BANKNIFTY2140840200PE</v>
          </cell>
          <cell r="B18197">
            <v>11529218</v>
          </cell>
          <cell r="C18197">
            <v>44294</v>
          </cell>
        </row>
        <row r="18198">
          <cell r="A18198" t="str">
            <v>BANKNIFTY2140840300CE</v>
          </cell>
          <cell r="B18198">
            <v>11529474</v>
          </cell>
          <cell r="C18198">
            <v>44294</v>
          </cell>
        </row>
        <row r="18199">
          <cell r="A18199" t="str">
            <v>BANKNIFTY2140840300PE</v>
          </cell>
          <cell r="B18199">
            <v>11529730</v>
          </cell>
          <cell r="C18199">
            <v>44294</v>
          </cell>
        </row>
        <row r="18200">
          <cell r="A18200" t="str">
            <v>BANKNIFTY2141532100CE</v>
          </cell>
          <cell r="B18200">
            <v>12162306</v>
          </cell>
          <cell r="C18200">
            <v>44301</v>
          </cell>
        </row>
        <row r="18201">
          <cell r="A18201" t="str">
            <v>BANKNIFTY2141532100PE</v>
          </cell>
          <cell r="B18201">
            <v>12162562</v>
          </cell>
          <cell r="C18201">
            <v>44301</v>
          </cell>
        </row>
        <row r="18202">
          <cell r="A18202" t="str">
            <v>BANKNIFTY2141532200CE</v>
          </cell>
          <cell r="B18202">
            <v>12162818</v>
          </cell>
          <cell r="C18202">
            <v>44301</v>
          </cell>
        </row>
        <row r="18203">
          <cell r="A18203" t="str">
            <v>BANKNIFTY2141532200PE</v>
          </cell>
          <cell r="B18203">
            <v>12163074</v>
          </cell>
          <cell r="C18203">
            <v>44301</v>
          </cell>
        </row>
        <row r="18204">
          <cell r="A18204" t="str">
            <v>BANKNIFTY2141532300CE</v>
          </cell>
          <cell r="B18204">
            <v>11011842</v>
          </cell>
          <cell r="C18204">
            <v>44301</v>
          </cell>
        </row>
        <row r="18205">
          <cell r="A18205" t="str">
            <v>BANKNIFTY2141532300PE</v>
          </cell>
          <cell r="B18205">
            <v>11012098</v>
          </cell>
          <cell r="C18205">
            <v>44301</v>
          </cell>
        </row>
        <row r="18206">
          <cell r="A18206" t="str">
            <v>BANKNIFTY2141532400CE</v>
          </cell>
          <cell r="B18206">
            <v>11059458</v>
          </cell>
          <cell r="C18206">
            <v>44301</v>
          </cell>
        </row>
        <row r="18207">
          <cell r="A18207" t="str">
            <v>BANKNIFTY2141532400PE</v>
          </cell>
          <cell r="B18207">
            <v>11059714</v>
          </cell>
          <cell r="C18207">
            <v>44301</v>
          </cell>
        </row>
        <row r="18208">
          <cell r="A18208" t="str">
            <v>BANKNIFTY2141532500CE</v>
          </cell>
          <cell r="B18208">
            <v>11059970</v>
          </cell>
          <cell r="C18208">
            <v>44301</v>
          </cell>
        </row>
        <row r="18209">
          <cell r="A18209" t="str">
            <v>BANKNIFTY2141532500PE</v>
          </cell>
          <cell r="B18209">
            <v>11060226</v>
          </cell>
          <cell r="C18209">
            <v>44301</v>
          </cell>
        </row>
        <row r="18210">
          <cell r="A18210" t="str">
            <v>BANKNIFTY2141532600CE</v>
          </cell>
          <cell r="B18210">
            <v>11095042</v>
          </cell>
          <cell r="C18210">
            <v>44301</v>
          </cell>
        </row>
        <row r="18211">
          <cell r="A18211" t="str">
            <v>BANKNIFTY2141532600PE</v>
          </cell>
          <cell r="B18211">
            <v>11095298</v>
          </cell>
          <cell r="C18211">
            <v>44301</v>
          </cell>
        </row>
        <row r="18212">
          <cell r="A18212" t="str">
            <v>BANKNIFTY2141532700CE</v>
          </cell>
          <cell r="B18212">
            <v>11126786</v>
          </cell>
          <cell r="C18212">
            <v>44301</v>
          </cell>
        </row>
        <row r="18213">
          <cell r="A18213" t="str">
            <v>BANKNIFTY2141532700PE</v>
          </cell>
          <cell r="B18213">
            <v>11130370</v>
          </cell>
          <cell r="C18213">
            <v>44301</v>
          </cell>
        </row>
        <row r="18214">
          <cell r="A18214" t="str">
            <v>BANKNIFTY2141532800CE</v>
          </cell>
          <cell r="B18214">
            <v>13307650</v>
          </cell>
          <cell r="C18214">
            <v>44301</v>
          </cell>
        </row>
        <row r="18215">
          <cell r="A18215" t="str">
            <v>BANKNIFTY2141532800PE</v>
          </cell>
          <cell r="B18215">
            <v>13312770</v>
          </cell>
          <cell r="C18215">
            <v>44301</v>
          </cell>
        </row>
        <row r="18216">
          <cell r="A18216" t="str">
            <v>BANKNIFTY2141532900CE</v>
          </cell>
          <cell r="B18216">
            <v>13313026</v>
          </cell>
          <cell r="C18216">
            <v>44301</v>
          </cell>
        </row>
        <row r="18217">
          <cell r="A18217" t="str">
            <v>BANKNIFTY2141532900PE</v>
          </cell>
          <cell r="B18217">
            <v>13313282</v>
          </cell>
          <cell r="C18217">
            <v>44301</v>
          </cell>
        </row>
        <row r="18218">
          <cell r="A18218" t="str">
            <v>BANKNIFTY2141533000CE</v>
          </cell>
          <cell r="B18218">
            <v>13313538</v>
          </cell>
          <cell r="C18218">
            <v>44301</v>
          </cell>
        </row>
        <row r="18219">
          <cell r="A18219" t="str">
            <v>BANKNIFTY2141533000PE</v>
          </cell>
          <cell r="B18219">
            <v>13313794</v>
          </cell>
          <cell r="C18219">
            <v>44301</v>
          </cell>
        </row>
        <row r="18220">
          <cell r="A18220" t="str">
            <v>BANKNIFTY2141533100CE</v>
          </cell>
          <cell r="B18220">
            <v>13314050</v>
          </cell>
          <cell r="C18220">
            <v>44301</v>
          </cell>
        </row>
        <row r="18221">
          <cell r="A18221" t="str">
            <v>BANKNIFTY2141533100PE</v>
          </cell>
          <cell r="B18221">
            <v>13314306</v>
          </cell>
          <cell r="C18221">
            <v>44301</v>
          </cell>
        </row>
        <row r="18222">
          <cell r="A18222" t="str">
            <v>BANKNIFTY2141533200CE</v>
          </cell>
          <cell r="B18222">
            <v>13315074</v>
          </cell>
          <cell r="C18222">
            <v>44301</v>
          </cell>
        </row>
        <row r="18223">
          <cell r="A18223" t="str">
            <v>BANKNIFTY2141533200PE</v>
          </cell>
          <cell r="B18223">
            <v>13315330</v>
          </cell>
          <cell r="C18223">
            <v>44301</v>
          </cell>
        </row>
        <row r="18224">
          <cell r="A18224" t="str">
            <v>BANKNIFTY2141533300CE</v>
          </cell>
          <cell r="B18224">
            <v>13316098</v>
          </cell>
          <cell r="C18224">
            <v>44301</v>
          </cell>
        </row>
        <row r="18225">
          <cell r="A18225" t="str">
            <v>BANKNIFTY2141533300PE</v>
          </cell>
          <cell r="B18225">
            <v>13316354</v>
          </cell>
          <cell r="C18225">
            <v>44301</v>
          </cell>
        </row>
        <row r="18226">
          <cell r="A18226" t="str">
            <v>BANKNIFTY2141533400CE</v>
          </cell>
          <cell r="B18226">
            <v>13316610</v>
          </cell>
          <cell r="C18226">
            <v>44301</v>
          </cell>
        </row>
        <row r="18227">
          <cell r="A18227" t="str">
            <v>BANKNIFTY2141533400PE</v>
          </cell>
          <cell r="B18227">
            <v>13316866</v>
          </cell>
          <cell r="C18227">
            <v>44301</v>
          </cell>
        </row>
        <row r="18228">
          <cell r="A18228" t="str">
            <v>BANKNIFTY2141533500CE</v>
          </cell>
          <cell r="B18228">
            <v>13317122</v>
          </cell>
          <cell r="C18228">
            <v>44301</v>
          </cell>
        </row>
        <row r="18229">
          <cell r="A18229" t="str">
            <v>BANKNIFTY2141533500PE</v>
          </cell>
          <cell r="B18229">
            <v>13317378</v>
          </cell>
          <cell r="C18229">
            <v>44301</v>
          </cell>
        </row>
        <row r="18230">
          <cell r="A18230" t="str">
            <v>BANKNIFTY2141533600CE</v>
          </cell>
          <cell r="B18230">
            <v>13317634</v>
          </cell>
          <cell r="C18230">
            <v>44301</v>
          </cell>
        </row>
        <row r="18231">
          <cell r="A18231" t="str">
            <v>BANKNIFTY2141533600PE</v>
          </cell>
          <cell r="B18231">
            <v>13317890</v>
          </cell>
          <cell r="C18231">
            <v>44301</v>
          </cell>
        </row>
        <row r="18232">
          <cell r="A18232" t="str">
            <v>BANKNIFTY2141533700CE</v>
          </cell>
          <cell r="B18232">
            <v>13318146</v>
          </cell>
          <cell r="C18232">
            <v>44301</v>
          </cell>
        </row>
        <row r="18233">
          <cell r="A18233" t="str">
            <v>BANKNIFTY2141533700PE</v>
          </cell>
          <cell r="B18233">
            <v>13318402</v>
          </cell>
          <cell r="C18233">
            <v>44301</v>
          </cell>
        </row>
        <row r="18234">
          <cell r="A18234" t="str">
            <v>BANKNIFTY2141533800CE</v>
          </cell>
          <cell r="B18234">
            <v>13318914</v>
          </cell>
          <cell r="C18234">
            <v>44301</v>
          </cell>
        </row>
        <row r="18235">
          <cell r="A18235" t="str">
            <v>BANKNIFTY2141533800PE</v>
          </cell>
          <cell r="B18235">
            <v>13319170</v>
          </cell>
          <cell r="C18235">
            <v>44301</v>
          </cell>
        </row>
        <row r="18236">
          <cell r="A18236" t="str">
            <v>BANKNIFTY2141533900CE</v>
          </cell>
          <cell r="B18236">
            <v>13319426</v>
          </cell>
          <cell r="C18236">
            <v>44301</v>
          </cell>
        </row>
        <row r="18237">
          <cell r="A18237" t="str">
            <v>BANKNIFTY2141533900PE</v>
          </cell>
          <cell r="B18237">
            <v>13319682</v>
          </cell>
          <cell r="C18237">
            <v>44301</v>
          </cell>
        </row>
        <row r="18238">
          <cell r="A18238" t="str">
            <v>BANKNIFTY2141534000CE</v>
          </cell>
          <cell r="B18238">
            <v>13319938</v>
          </cell>
          <cell r="C18238">
            <v>44301</v>
          </cell>
        </row>
        <row r="18239">
          <cell r="A18239" t="str">
            <v>BANKNIFTY2141534000PE</v>
          </cell>
          <cell r="B18239">
            <v>13320194</v>
          </cell>
          <cell r="C18239">
            <v>44301</v>
          </cell>
        </row>
        <row r="18240">
          <cell r="A18240" t="str">
            <v>BANKNIFTY2141534100CE</v>
          </cell>
          <cell r="B18240">
            <v>13320450</v>
          </cell>
          <cell r="C18240">
            <v>44301</v>
          </cell>
        </row>
        <row r="18241">
          <cell r="A18241" t="str">
            <v>BANKNIFTY2141534100PE</v>
          </cell>
          <cell r="B18241">
            <v>13320706</v>
          </cell>
          <cell r="C18241">
            <v>44301</v>
          </cell>
        </row>
        <row r="18242">
          <cell r="A18242" t="str">
            <v>BANKNIFTY2141534200CE</v>
          </cell>
          <cell r="B18242">
            <v>13320962</v>
          </cell>
          <cell r="C18242">
            <v>44301</v>
          </cell>
        </row>
        <row r="18243">
          <cell r="A18243" t="str">
            <v>BANKNIFTY2141534200PE</v>
          </cell>
          <cell r="B18243">
            <v>13321218</v>
          </cell>
          <cell r="C18243">
            <v>44301</v>
          </cell>
        </row>
        <row r="18244">
          <cell r="A18244" t="str">
            <v>BANKNIFTY2141534300CE</v>
          </cell>
          <cell r="B18244">
            <v>13321474</v>
          </cell>
          <cell r="C18244">
            <v>44301</v>
          </cell>
        </row>
        <row r="18245">
          <cell r="A18245" t="str">
            <v>BANKNIFTY2141534300PE</v>
          </cell>
          <cell r="B18245">
            <v>13321730</v>
          </cell>
          <cell r="C18245">
            <v>44301</v>
          </cell>
        </row>
        <row r="18246">
          <cell r="A18246" t="str">
            <v>BANKNIFTY2141534400CE</v>
          </cell>
          <cell r="B18246">
            <v>13321986</v>
          </cell>
          <cell r="C18246">
            <v>44301</v>
          </cell>
        </row>
        <row r="18247">
          <cell r="A18247" t="str">
            <v>BANKNIFTY2141534400PE</v>
          </cell>
          <cell r="B18247">
            <v>13322242</v>
          </cell>
          <cell r="C18247">
            <v>44301</v>
          </cell>
        </row>
        <row r="18248">
          <cell r="A18248" t="str">
            <v>BANKNIFTY2141534500CE</v>
          </cell>
          <cell r="B18248">
            <v>13324034</v>
          </cell>
          <cell r="C18248">
            <v>44301</v>
          </cell>
        </row>
        <row r="18249">
          <cell r="A18249" t="str">
            <v>BANKNIFTY2141534500PE</v>
          </cell>
          <cell r="B18249">
            <v>13324290</v>
          </cell>
          <cell r="C18249">
            <v>44301</v>
          </cell>
        </row>
        <row r="18250">
          <cell r="A18250" t="str">
            <v>BANKNIFTY2141534600CE</v>
          </cell>
          <cell r="B18250">
            <v>13325058</v>
          </cell>
          <cell r="C18250">
            <v>44301</v>
          </cell>
        </row>
        <row r="18251">
          <cell r="A18251" t="str">
            <v>BANKNIFTY2141534600PE</v>
          </cell>
          <cell r="B18251">
            <v>13325314</v>
          </cell>
          <cell r="C18251">
            <v>44301</v>
          </cell>
        </row>
        <row r="18252">
          <cell r="A18252" t="str">
            <v>BANKNIFTY2141534700CE</v>
          </cell>
          <cell r="B18252">
            <v>13325570</v>
          </cell>
          <cell r="C18252">
            <v>44301</v>
          </cell>
        </row>
        <row r="18253">
          <cell r="A18253" t="str">
            <v>BANKNIFTY2141534700PE</v>
          </cell>
          <cell r="B18253">
            <v>13325826</v>
          </cell>
          <cell r="C18253">
            <v>44301</v>
          </cell>
        </row>
        <row r="18254">
          <cell r="A18254" t="str">
            <v>BANKNIFTY2141534800CE</v>
          </cell>
          <cell r="B18254">
            <v>13326082</v>
          </cell>
          <cell r="C18254">
            <v>44301</v>
          </cell>
        </row>
        <row r="18255">
          <cell r="A18255" t="str">
            <v>BANKNIFTY2141534800PE</v>
          </cell>
          <cell r="B18255">
            <v>13326338</v>
          </cell>
          <cell r="C18255">
            <v>44301</v>
          </cell>
        </row>
        <row r="18256">
          <cell r="A18256" t="str">
            <v>BANKNIFTY2141534900CE</v>
          </cell>
          <cell r="B18256">
            <v>13327106</v>
          </cell>
          <cell r="C18256">
            <v>44301</v>
          </cell>
        </row>
        <row r="18257">
          <cell r="A18257" t="str">
            <v>BANKNIFTY2141534900PE</v>
          </cell>
          <cell r="B18257">
            <v>13327874</v>
          </cell>
          <cell r="C18257">
            <v>44301</v>
          </cell>
        </row>
        <row r="18258">
          <cell r="A18258" t="str">
            <v>BANKNIFTY2141535000CE</v>
          </cell>
          <cell r="B18258">
            <v>13328130</v>
          </cell>
          <cell r="C18258">
            <v>44301</v>
          </cell>
        </row>
        <row r="18259">
          <cell r="A18259" t="str">
            <v>BANKNIFTY2141535000PE</v>
          </cell>
          <cell r="B18259">
            <v>13328386</v>
          </cell>
          <cell r="C18259">
            <v>44301</v>
          </cell>
        </row>
        <row r="18260">
          <cell r="A18260" t="str">
            <v>BANKNIFTY2141535100CE</v>
          </cell>
          <cell r="B18260">
            <v>13329154</v>
          </cell>
          <cell r="C18260">
            <v>44301</v>
          </cell>
        </row>
        <row r="18261">
          <cell r="A18261" t="str">
            <v>BANKNIFTY2141535100PE</v>
          </cell>
          <cell r="B18261">
            <v>13329666</v>
          </cell>
          <cell r="C18261">
            <v>44301</v>
          </cell>
        </row>
        <row r="18262">
          <cell r="A18262" t="str">
            <v>BANKNIFTY2141535200CE</v>
          </cell>
          <cell r="B18262">
            <v>13329922</v>
          </cell>
          <cell r="C18262">
            <v>44301</v>
          </cell>
        </row>
        <row r="18263">
          <cell r="A18263" t="str">
            <v>BANKNIFTY2141535200PE</v>
          </cell>
          <cell r="B18263">
            <v>13330434</v>
          </cell>
          <cell r="C18263">
            <v>44301</v>
          </cell>
        </row>
        <row r="18264">
          <cell r="A18264" t="str">
            <v>BANKNIFTY2141535300CE</v>
          </cell>
          <cell r="B18264">
            <v>13330690</v>
          </cell>
          <cell r="C18264">
            <v>44301</v>
          </cell>
        </row>
        <row r="18265">
          <cell r="A18265" t="str">
            <v>BANKNIFTY2141535300PE</v>
          </cell>
          <cell r="B18265">
            <v>13330946</v>
          </cell>
          <cell r="C18265">
            <v>44301</v>
          </cell>
        </row>
        <row r="18266">
          <cell r="A18266" t="str">
            <v>BANKNIFTY2141535400CE</v>
          </cell>
          <cell r="B18266">
            <v>13331202</v>
          </cell>
          <cell r="C18266">
            <v>44301</v>
          </cell>
        </row>
        <row r="18267">
          <cell r="A18267" t="str">
            <v>BANKNIFTY2141535400PE</v>
          </cell>
          <cell r="B18267">
            <v>13332994</v>
          </cell>
          <cell r="C18267">
            <v>44301</v>
          </cell>
        </row>
        <row r="18268">
          <cell r="A18268" t="str">
            <v>BANKNIFTY2141535500CE</v>
          </cell>
          <cell r="B18268">
            <v>13333250</v>
          </cell>
          <cell r="C18268">
            <v>44301</v>
          </cell>
        </row>
        <row r="18269">
          <cell r="A18269" t="str">
            <v>BANKNIFTY2141535500PE</v>
          </cell>
          <cell r="B18269">
            <v>13333506</v>
          </cell>
          <cell r="C18269">
            <v>44301</v>
          </cell>
        </row>
        <row r="18270">
          <cell r="A18270" t="str">
            <v>BANKNIFTY2141535600CE</v>
          </cell>
          <cell r="B18270">
            <v>13333762</v>
          </cell>
          <cell r="C18270">
            <v>44301</v>
          </cell>
        </row>
        <row r="18271">
          <cell r="A18271" t="str">
            <v>BANKNIFTY2141535600PE</v>
          </cell>
          <cell r="B18271">
            <v>13334018</v>
          </cell>
          <cell r="C18271">
            <v>44301</v>
          </cell>
        </row>
        <row r="18272">
          <cell r="A18272" t="str">
            <v>BANKNIFTY2141535700CE</v>
          </cell>
          <cell r="B18272">
            <v>13334786</v>
          </cell>
          <cell r="C18272">
            <v>44301</v>
          </cell>
        </row>
        <row r="18273">
          <cell r="A18273" t="str">
            <v>BANKNIFTY2141535700PE</v>
          </cell>
          <cell r="B18273">
            <v>13335810</v>
          </cell>
          <cell r="C18273">
            <v>44301</v>
          </cell>
        </row>
        <row r="18274">
          <cell r="A18274" t="str">
            <v>BANKNIFTY2141535800CE</v>
          </cell>
          <cell r="B18274">
            <v>13336066</v>
          </cell>
          <cell r="C18274">
            <v>44301</v>
          </cell>
        </row>
        <row r="18275">
          <cell r="A18275" t="str">
            <v>BANKNIFTY2141535800PE</v>
          </cell>
          <cell r="B18275">
            <v>13336322</v>
          </cell>
          <cell r="C18275">
            <v>44301</v>
          </cell>
        </row>
        <row r="18276">
          <cell r="A18276" t="str">
            <v>BANKNIFTY2141535900CE</v>
          </cell>
          <cell r="B18276">
            <v>13336578</v>
          </cell>
          <cell r="C18276">
            <v>44301</v>
          </cell>
        </row>
        <row r="18277">
          <cell r="A18277" t="str">
            <v>BANKNIFTY2141535900PE</v>
          </cell>
          <cell r="B18277">
            <v>13337090</v>
          </cell>
          <cell r="C18277">
            <v>44301</v>
          </cell>
        </row>
        <row r="18278">
          <cell r="A18278" t="str">
            <v>BANKNIFTY2141536000CE</v>
          </cell>
          <cell r="B18278">
            <v>13337346</v>
          </cell>
          <cell r="C18278">
            <v>44301</v>
          </cell>
        </row>
        <row r="18279">
          <cell r="A18279" t="str">
            <v>BANKNIFTY2141536000PE</v>
          </cell>
          <cell r="B18279">
            <v>13337602</v>
          </cell>
          <cell r="C18279">
            <v>44301</v>
          </cell>
        </row>
        <row r="18280">
          <cell r="A18280" t="str">
            <v>BANKNIFTY2141536100CE</v>
          </cell>
          <cell r="B18280">
            <v>13339138</v>
          </cell>
          <cell r="C18280">
            <v>44301</v>
          </cell>
        </row>
        <row r="18281">
          <cell r="A18281" t="str">
            <v>BANKNIFTY2141536100PE</v>
          </cell>
          <cell r="B18281">
            <v>13352450</v>
          </cell>
          <cell r="C18281">
            <v>44301</v>
          </cell>
        </row>
        <row r="18282">
          <cell r="A18282" t="str">
            <v>BANKNIFTY2141536200CE</v>
          </cell>
          <cell r="B18282">
            <v>13362434</v>
          </cell>
          <cell r="C18282">
            <v>44301</v>
          </cell>
        </row>
        <row r="18283">
          <cell r="A18283" t="str">
            <v>BANKNIFTY2141536200PE</v>
          </cell>
          <cell r="B18283">
            <v>13362690</v>
          </cell>
          <cell r="C18283">
            <v>44301</v>
          </cell>
        </row>
        <row r="18284">
          <cell r="A18284" t="str">
            <v>BANKNIFTY2141536300CE</v>
          </cell>
          <cell r="B18284">
            <v>13362946</v>
          </cell>
          <cell r="C18284">
            <v>44301</v>
          </cell>
        </row>
        <row r="18285">
          <cell r="A18285" t="str">
            <v>BANKNIFTY2141536300PE</v>
          </cell>
          <cell r="B18285">
            <v>13363714</v>
          </cell>
          <cell r="C18285">
            <v>44301</v>
          </cell>
        </row>
        <row r="18286">
          <cell r="A18286" t="str">
            <v>BANKNIFTY2141536400CE</v>
          </cell>
          <cell r="B18286">
            <v>13371650</v>
          </cell>
          <cell r="C18286">
            <v>44301</v>
          </cell>
        </row>
        <row r="18287">
          <cell r="A18287" t="str">
            <v>BANKNIFTY2141536400PE</v>
          </cell>
          <cell r="B18287">
            <v>13371906</v>
          </cell>
          <cell r="C18287">
            <v>44301</v>
          </cell>
        </row>
        <row r="18288">
          <cell r="A18288" t="str">
            <v>BANKNIFTY2141536500CE</v>
          </cell>
          <cell r="B18288">
            <v>13372162</v>
          </cell>
          <cell r="C18288">
            <v>44301</v>
          </cell>
        </row>
        <row r="18289">
          <cell r="A18289" t="str">
            <v>BANKNIFTY2141536500PE</v>
          </cell>
          <cell r="B18289">
            <v>13372418</v>
          </cell>
          <cell r="C18289">
            <v>44301</v>
          </cell>
        </row>
        <row r="18290">
          <cell r="A18290" t="str">
            <v>BANKNIFTY2141536600CE</v>
          </cell>
          <cell r="B18290">
            <v>13372674</v>
          </cell>
          <cell r="C18290">
            <v>44301</v>
          </cell>
        </row>
        <row r="18291">
          <cell r="A18291" t="str">
            <v>BANKNIFTY2141536600PE</v>
          </cell>
          <cell r="B18291">
            <v>13372930</v>
          </cell>
          <cell r="C18291">
            <v>44301</v>
          </cell>
        </row>
        <row r="18292">
          <cell r="A18292" t="str">
            <v>BANKNIFTY2141536700CE</v>
          </cell>
          <cell r="B18292">
            <v>13373698</v>
          </cell>
          <cell r="C18292">
            <v>44301</v>
          </cell>
        </row>
        <row r="18293">
          <cell r="A18293" t="str">
            <v>BANKNIFTY2141536700PE</v>
          </cell>
          <cell r="B18293">
            <v>13374466</v>
          </cell>
          <cell r="C18293">
            <v>44301</v>
          </cell>
        </row>
        <row r="18294">
          <cell r="A18294" t="str">
            <v>BANKNIFTY2141536800CE</v>
          </cell>
          <cell r="B18294">
            <v>13374722</v>
          </cell>
          <cell r="C18294">
            <v>44301</v>
          </cell>
        </row>
        <row r="18295">
          <cell r="A18295" t="str">
            <v>BANKNIFTY2141536800PE</v>
          </cell>
          <cell r="B18295">
            <v>13374978</v>
          </cell>
          <cell r="C18295">
            <v>44301</v>
          </cell>
        </row>
        <row r="18296">
          <cell r="A18296" t="str">
            <v>BANKNIFTY2141536900CE</v>
          </cell>
          <cell r="B18296">
            <v>13375234</v>
          </cell>
          <cell r="C18296">
            <v>44301</v>
          </cell>
        </row>
        <row r="18297">
          <cell r="A18297" t="str">
            <v>BANKNIFTY2141536900PE</v>
          </cell>
          <cell r="B18297">
            <v>13375490</v>
          </cell>
          <cell r="C18297">
            <v>44301</v>
          </cell>
        </row>
        <row r="18298">
          <cell r="A18298" t="str">
            <v>BANKNIFTY2141537000CE</v>
          </cell>
          <cell r="B18298">
            <v>13375746</v>
          </cell>
          <cell r="C18298">
            <v>44301</v>
          </cell>
        </row>
        <row r="18299">
          <cell r="A18299" t="str">
            <v>BANKNIFTY2141537000PE</v>
          </cell>
          <cell r="B18299">
            <v>13376002</v>
          </cell>
          <cell r="C18299">
            <v>44301</v>
          </cell>
        </row>
        <row r="18300">
          <cell r="A18300" t="str">
            <v>BANKNIFTY2141537100CE</v>
          </cell>
          <cell r="B18300">
            <v>13376258</v>
          </cell>
          <cell r="C18300">
            <v>44301</v>
          </cell>
        </row>
        <row r="18301">
          <cell r="A18301" t="str">
            <v>BANKNIFTY2141537100PE</v>
          </cell>
          <cell r="B18301">
            <v>13376514</v>
          </cell>
          <cell r="C18301">
            <v>44301</v>
          </cell>
        </row>
        <row r="18302">
          <cell r="A18302" t="str">
            <v>BANKNIFTY2141537200CE</v>
          </cell>
          <cell r="B18302">
            <v>13376770</v>
          </cell>
          <cell r="C18302">
            <v>44301</v>
          </cell>
        </row>
        <row r="18303">
          <cell r="A18303" t="str">
            <v>BANKNIFTY2141537200PE</v>
          </cell>
          <cell r="B18303">
            <v>13377026</v>
          </cell>
          <cell r="C18303">
            <v>44301</v>
          </cell>
        </row>
        <row r="18304">
          <cell r="A18304" t="str">
            <v>BANKNIFTY2141537300CE</v>
          </cell>
          <cell r="B18304">
            <v>13385986</v>
          </cell>
          <cell r="C18304">
            <v>44301</v>
          </cell>
        </row>
        <row r="18305">
          <cell r="A18305" t="str">
            <v>BANKNIFTY2141537300PE</v>
          </cell>
          <cell r="B18305">
            <v>13386242</v>
          </cell>
          <cell r="C18305">
            <v>44301</v>
          </cell>
        </row>
        <row r="18306">
          <cell r="A18306" t="str">
            <v>BANKNIFTY2141537400CE</v>
          </cell>
          <cell r="B18306">
            <v>13386498</v>
          </cell>
          <cell r="C18306">
            <v>44301</v>
          </cell>
        </row>
        <row r="18307">
          <cell r="A18307" t="str">
            <v>BANKNIFTY2141537400PE</v>
          </cell>
          <cell r="B18307">
            <v>13386754</v>
          </cell>
          <cell r="C18307">
            <v>44301</v>
          </cell>
        </row>
        <row r="18308">
          <cell r="A18308" t="str">
            <v>BANKNIFTY2141537500CE</v>
          </cell>
          <cell r="B18308">
            <v>13387010</v>
          </cell>
          <cell r="C18308">
            <v>44301</v>
          </cell>
        </row>
        <row r="18309">
          <cell r="A18309" t="str">
            <v>BANKNIFTY2141537500PE</v>
          </cell>
          <cell r="B18309">
            <v>13387266</v>
          </cell>
          <cell r="C18309">
            <v>44301</v>
          </cell>
        </row>
        <row r="18310">
          <cell r="A18310" t="str">
            <v>BANKNIFTY2141537600CE</v>
          </cell>
          <cell r="B18310">
            <v>13387522</v>
          </cell>
          <cell r="C18310">
            <v>44301</v>
          </cell>
        </row>
        <row r="18311">
          <cell r="A18311" t="str">
            <v>BANKNIFTY2141537600PE</v>
          </cell>
          <cell r="B18311">
            <v>13387778</v>
          </cell>
          <cell r="C18311">
            <v>44301</v>
          </cell>
        </row>
        <row r="18312">
          <cell r="A18312" t="str">
            <v>BANKNIFTY2141537700CE</v>
          </cell>
          <cell r="B18312">
            <v>13388034</v>
          </cell>
          <cell r="C18312">
            <v>44301</v>
          </cell>
        </row>
        <row r="18313">
          <cell r="A18313" t="str">
            <v>BANKNIFTY2141537700PE</v>
          </cell>
          <cell r="B18313">
            <v>13388290</v>
          </cell>
          <cell r="C18313">
            <v>44301</v>
          </cell>
        </row>
        <row r="18314">
          <cell r="A18314" t="str">
            <v>BANKNIFTY2141537800CE</v>
          </cell>
          <cell r="B18314">
            <v>13388546</v>
          </cell>
          <cell r="C18314">
            <v>44301</v>
          </cell>
        </row>
        <row r="18315">
          <cell r="A18315" t="str">
            <v>BANKNIFTY2141537800PE</v>
          </cell>
          <cell r="B18315">
            <v>13388802</v>
          </cell>
          <cell r="C18315">
            <v>44301</v>
          </cell>
        </row>
        <row r="18316">
          <cell r="A18316" t="str">
            <v>BANKNIFTY2141537900CE</v>
          </cell>
          <cell r="B18316">
            <v>13389570</v>
          </cell>
          <cell r="C18316">
            <v>44301</v>
          </cell>
        </row>
        <row r="18317">
          <cell r="A18317" t="str">
            <v>BANKNIFTY2141537900PE</v>
          </cell>
          <cell r="B18317">
            <v>13389826</v>
          </cell>
          <cell r="C18317">
            <v>44301</v>
          </cell>
        </row>
        <row r="18318">
          <cell r="A18318" t="str">
            <v>BANKNIFTY2141538000CE</v>
          </cell>
          <cell r="B18318">
            <v>13390594</v>
          </cell>
          <cell r="C18318">
            <v>44301</v>
          </cell>
        </row>
        <row r="18319">
          <cell r="A18319" t="str">
            <v>BANKNIFTY2141538000PE</v>
          </cell>
          <cell r="B18319">
            <v>13390850</v>
          </cell>
          <cell r="C18319">
            <v>44301</v>
          </cell>
        </row>
        <row r="18320">
          <cell r="A18320" t="str">
            <v>BANKNIFTY2141538100CE</v>
          </cell>
          <cell r="B18320">
            <v>13391106</v>
          </cell>
          <cell r="C18320">
            <v>44301</v>
          </cell>
        </row>
        <row r="18321">
          <cell r="A18321" t="str">
            <v>BANKNIFTY2141538100PE</v>
          </cell>
          <cell r="B18321">
            <v>13391362</v>
          </cell>
          <cell r="C18321">
            <v>44301</v>
          </cell>
        </row>
        <row r="18322">
          <cell r="A18322" t="str">
            <v>BANKNIFTY2141538200CE</v>
          </cell>
          <cell r="B18322">
            <v>13391618</v>
          </cell>
          <cell r="C18322">
            <v>44301</v>
          </cell>
        </row>
        <row r="18323">
          <cell r="A18323" t="str">
            <v>BANKNIFTY2141538200PE</v>
          </cell>
          <cell r="B18323">
            <v>13391874</v>
          </cell>
          <cell r="C18323">
            <v>44301</v>
          </cell>
        </row>
        <row r="18324">
          <cell r="A18324" t="str">
            <v>BANKNIFTY2141538300CE</v>
          </cell>
          <cell r="B18324">
            <v>13392130</v>
          </cell>
          <cell r="C18324">
            <v>44301</v>
          </cell>
        </row>
        <row r="18325">
          <cell r="A18325" t="str">
            <v>BANKNIFTY2141538300PE</v>
          </cell>
          <cell r="B18325">
            <v>13392386</v>
          </cell>
          <cell r="C18325">
            <v>44301</v>
          </cell>
        </row>
        <row r="18326">
          <cell r="A18326" t="str">
            <v>BANKNIFTY2141538400CE</v>
          </cell>
          <cell r="B18326">
            <v>13393154</v>
          </cell>
          <cell r="C18326">
            <v>44301</v>
          </cell>
        </row>
        <row r="18327">
          <cell r="A18327" t="str">
            <v>BANKNIFTY2141538400PE</v>
          </cell>
          <cell r="B18327">
            <v>13393410</v>
          </cell>
          <cell r="C18327">
            <v>44301</v>
          </cell>
        </row>
        <row r="18328">
          <cell r="A18328" t="str">
            <v>BANKNIFTY2141538500CE</v>
          </cell>
          <cell r="B18328">
            <v>13393666</v>
          </cell>
          <cell r="C18328">
            <v>44301</v>
          </cell>
        </row>
        <row r="18329">
          <cell r="A18329" t="str">
            <v>BANKNIFTY2141538500PE</v>
          </cell>
          <cell r="B18329">
            <v>13393922</v>
          </cell>
          <cell r="C18329">
            <v>44301</v>
          </cell>
        </row>
        <row r="18330">
          <cell r="A18330" t="str">
            <v>BANKNIFTY2141538600CE</v>
          </cell>
          <cell r="B18330">
            <v>13394178</v>
          </cell>
          <cell r="C18330">
            <v>44301</v>
          </cell>
        </row>
        <row r="18331">
          <cell r="A18331" t="str">
            <v>BANKNIFTY2141538600PE</v>
          </cell>
          <cell r="B18331">
            <v>13394434</v>
          </cell>
          <cell r="C18331">
            <v>44301</v>
          </cell>
        </row>
        <row r="18332">
          <cell r="A18332" t="str">
            <v>BANKNIFTY2141538700CE</v>
          </cell>
          <cell r="B18332">
            <v>13394690</v>
          </cell>
          <cell r="C18332">
            <v>44301</v>
          </cell>
        </row>
        <row r="18333">
          <cell r="A18333" t="str">
            <v>BANKNIFTY2141538700PE</v>
          </cell>
          <cell r="B18333">
            <v>13394946</v>
          </cell>
          <cell r="C18333">
            <v>44301</v>
          </cell>
        </row>
        <row r="18334">
          <cell r="A18334" t="str">
            <v>BANKNIFTY2141538800CE</v>
          </cell>
          <cell r="B18334">
            <v>13395202</v>
          </cell>
          <cell r="C18334">
            <v>44301</v>
          </cell>
        </row>
        <row r="18335">
          <cell r="A18335" t="str">
            <v>BANKNIFTY2141538800PE</v>
          </cell>
          <cell r="B18335">
            <v>13395458</v>
          </cell>
          <cell r="C18335">
            <v>44301</v>
          </cell>
        </row>
        <row r="18336">
          <cell r="A18336" t="str">
            <v>BANKNIFTY2141538900CE</v>
          </cell>
          <cell r="B18336">
            <v>8978434</v>
          </cell>
          <cell r="C18336">
            <v>44301</v>
          </cell>
        </row>
        <row r="18337">
          <cell r="A18337" t="str">
            <v>BANKNIFTY2141538900PE</v>
          </cell>
          <cell r="B18337">
            <v>8978690</v>
          </cell>
          <cell r="C18337">
            <v>44301</v>
          </cell>
        </row>
        <row r="18338">
          <cell r="A18338" t="str">
            <v>BANKNIFTY2141539000CE</v>
          </cell>
          <cell r="B18338">
            <v>9186562</v>
          </cell>
          <cell r="C18338">
            <v>44301</v>
          </cell>
        </row>
        <row r="18339">
          <cell r="A18339" t="str">
            <v>BANKNIFTY2141539000PE</v>
          </cell>
          <cell r="B18339">
            <v>9265410</v>
          </cell>
          <cell r="C18339">
            <v>44301</v>
          </cell>
        </row>
        <row r="18340">
          <cell r="A18340" t="str">
            <v>BANKNIFTY2141539100CE</v>
          </cell>
          <cell r="B18340">
            <v>9265666</v>
          </cell>
          <cell r="C18340">
            <v>44301</v>
          </cell>
        </row>
        <row r="18341">
          <cell r="A18341" t="str">
            <v>BANKNIFTY2141539100PE</v>
          </cell>
          <cell r="B18341">
            <v>9265922</v>
          </cell>
          <cell r="C18341">
            <v>44301</v>
          </cell>
        </row>
        <row r="18342">
          <cell r="A18342" t="str">
            <v>BANKNIFTY2141539200CE</v>
          </cell>
          <cell r="B18342">
            <v>11529986</v>
          </cell>
          <cell r="C18342">
            <v>44301</v>
          </cell>
        </row>
        <row r="18343">
          <cell r="A18343" t="str">
            <v>BANKNIFTY2141539200PE</v>
          </cell>
          <cell r="B18343">
            <v>11530242</v>
          </cell>
          <cell r="C18343">
            <v>44301</v>
          </cell>
        </row>
        <row r="18344">
          <cell r="A18344" t="str">
            <v>BANKNIFTY2141539300CE</v>
          </cell>
          <cell r="B18344">
            <v>11530498</v>
          </cell>
          <cell r="C18344">
            <v>44301</v>
          </cell>
        </row>
        <row r="18345">
          <cell r="A18345" t="str">
            <v>BANKNIFTY2141539300PE</v>
          </cell>
          <cell r="B18345">
            <v>11530754</v>
          </cell>
          <cell r="C18345">
            <v>44301</v>
          </cell>
        </row>
        <row r="18346">
          <cell r="A18346" t="str">
            <v>BANKNIFTY2141539400CE</v>
          </cell>
          <cell r="B18346">
            <v>11531010</v>
          </cell>
          <cell r="C18346">
            <v>44301</v>
          </cell>
        </row>
        <row r="18347">
          <cell r="A18347" t="str">
            <v>BANKNIFTY2141539400PE</v>
          </cell>
          <cell r="B18347">
            <v>11531266</v>
          </cell>
          <cell r="C18347">
            <v>44301</v>
          </cell>
        </row>
        <row r="18348">
          <cell r="A18348" t="str">
            <v>BANKNIFTY2141539500CE</v>
          </cell>
          <cell r="B18348">
            <v>11532034</v>
          </cell>
          <cell r="C18348">
            <v>44301</v>
          </cell>
        </row>
        <row r="18349">
          <cell r="A18349" t="str">
            <v>BANKNIFTY2141539500PE</v>
          </cell>
          <cell r="B18349">
            <v>11532290</v>
          </cell>
          <cell r="C18349">
            <v>44301</v>
          </cell>
        </row>
        <row r="18350">
          <cell r="A18350" t="str">
            <v>BANKNIFTY2141539600CE</v>
          </cell>
          <cell r="B18350">
            <v>11533058</v>
          </cell>
          <cell r="C18350">
            <v>44301</v>
          </cell>
        </row>
        <row r="18351">
          <cell r="A18351" t="str">
            <v>BANKNIFTY2141539600PE</v>
          </cell>
          <cell r="B18351">
            <v>11533314</v>
          </cell>
          <cell r="C18351">
            <v>44301</v>
          </cell>
        </row>
        <row r="18352">
          <cell r="A18352" t="str">
            <v>BANKNIFTY2141539700CE</v>
          </cell>
          <cell r="B18352">
            <v>11533570</v>
          </cell>
          <cell r="C18352">
            <v>44301</v>
          </cell>
        </row>
        <row r="18353">
          <cell r="A18353" t="str">
            <v>BANKNIFTY2141539700PE</v>
          </cell>
          <cell r="B18353">
            <v>11533826</v>
          </cell>
          <cell r="C18353">
            <v>44301</v>
          </cell>
        </row>
        <row r="18354">
          <cell r="A18354" t="str">
            <v>BANKNIFTY2141539800CE</v>
          </cell>
          <cell r="B18354">
            <v>11534082</v>
          </cell>
          <cell r="C18354">
            <v>44301</v>
          </cell>
        </row>
        <row r="18355">
          <cell r="A18355" t="str">
            <v>BANKNIFTY2141539800PE</v>
          </cell>
          <cell r="B18355">
            <v>11534338</v>
          </cell>
          <cell r="C18355">
            <v>44301</v>
          </cell>
        </row>
        <row r="18356">
          <cell r="A18356" t="str">
            <v>BANKNIFTY2141539900CE</v>
          </cell>
          <cell r="B18356">
            <v>11534594</v>
          </cell>
          <cell r="C18356">
            <v>44301</v>
          </cell>
        </row>
        <row r="18357">
          <cell r="A18357" t="str">
            <v>BANKNIFTY2141539900PE</v>
          </cell>
          <cell r="B18357">
            <v>11534850</v>
          </cell>
          <cell r="C18357">
            <v>44301</v>
          </cell>
        </row>
        <row r="18358">
          <cell r="A18358" t="str">
            <v>BANKNIFTY2141540000CE</v>
          </cell>
          <cell r="B18358">
            <v>11538178</v>
          </cell>
          <cell r="C18358">
            <v>44301</v>
          </cell>
        </row>
        <row r="18359">
          <cell r="A18359" t="str">
            <v>BANKNIFTY2141540000PE</v>
          </cell>
          <cell r="B18359">
            <v>11538434</v>
          </cell>
          <cell r="C18359">
            <v>44301</v>
          </cell>
        </row>
        <row r="18360">
          <cell r="A18360" t="str">
            <v>BANKNIFTY2141540100CE</v>
          </cell>
          <cell r="B18360">
            <v>11538690</v>
          </cell>
          <cell r="C18360">
            <v>44301</v>
          </cell>
        </row>
        <row r="18361">
          <cell r="A18361" t="str">
            <v>BANKNIFTY2141540100PE</v>
          </cell>
          <cell r="B18361">
            <v>11538946</v>
          </cell>
          <cell r="C18361">
            <v>44301</v>
          </cell>
        </row>
        <row r="18362">
          <cell r="A18362" t="str">
            <v>BANKNIFTY2141540200CE</v>
          </cell>
          <cell r="B18362">
            <v>11539202</v>
          </cell>
          <cell r="C18362">
            <v>44301</v>
          </cell>
        </row>
        <row r="18363">
          <cell r="A18363" t="str">
            <v>BANKNIFTY2141540200PE</v>
          </cell>
          <cell r="B18363">
            <v>11539458</v>
          </cell>
          <cell r="C18363">
            <v>44301</v>
          </cell>
        </row>
        <row r="18364">
          <cell r="A18364" t="str">
            <v>BANKNIFTY2141540300CE</v>
          </cell>
          <cell r="B18364">
            <v>11540226</v>
          </cell>
          <cell r="C18364">
            <v>44301</v>
          </cell>
        </row>
        <row r="18365">
          <cell r="A18365" t="str">
            <v>BANKNIFTY2141540300PE</v>
          </cell>
          <cell r="B18365">
            <v>11540482</v>
          </cell>
          <cell r="C18365">
            <v>44301</v>
          </cell>
        </row>
        <row r="18366">
          <cell r="A18366" t="str">
            <v>BANKNIFTY2142232100CE</v>
          </cell>
          <cell r="B18366">
            <v>12163330</v>
          </cell>
          <cell r="C18366">
            <v>44308</v>
          </cell>
        </row>
        <row r="18367">
          <cell r="A18367" t="str">
            <v>BANKNIFTY2142232100PE</v>
          </cell>
          <cell r="B18367">
            <v>12163586</v>
          </cell>
          <cell r="C18367">
            <v>44308</v>
          </cell>
        </row>
        <row r="18368">
          <cell r="A18368" t="str">
            <v>BANKNIFTY2142232200CE</v>
          </cell>
          <cell r="B18368">
            <v>12163842</v>
          </cell>
          <cell r="C18368">
            <v>44308</v>
          </cell>
        </row>
        <row r="18369">
          <cell r="A18369" t="str">
            <v>BANKNIFTY2142232200PE</v>
          </cell>
          <cell r="B18369">
            <v>12164098</v>
          </cell>
          <cell r="C18369">
            <v>44308</v>
          </cell>
        </row>
        <row r="18370">
          <cell r="A18370" t="str">
            <v>BANKNIFTY2142232300CE</v>
          </cell>
          <cell r="B18370">
            <v>11130626</v>
          </cell>
          <cell r="C18370">
            <v>44308</v>
          </cell>
        </row>
        <row r="18371">
          <cell r="A18371" t="str">
            <v>BANKNIFTY2142232300PE</v>
          </cell>
          <cell r="B18371">
            <v>11130882</v>
          </cell>
          <cell r="C18371">
            <v>44308</v>
          </cell>
        </row>
        <row r="18372">
          <cell r="A18372" t="str">
            <v>BANKNIFTY2142232400CE</v>
          </cell>
          <cell r="B18372">
            <v>11131138</v>
          </cell>
          <cell r="C18372">
            <v>44308</v>
          </cell>
        </row>
        <row r="18373">
          <cell r="A18373" t="str">
            <v>BANKNIFTY2142232400PE</v>
          </cell>
          <cell r="B18373">
            <v>11148290</v>
          </cell>
          <cell r="C18373">
            <v>44308</v>
          </cell>
        </row>
        <row r="18374">
          <cell r="A18374" t="str">
            <v>BANKNIFTY2142232500CE</v>
          </cell>
          <cell r="B18374">
            <v>11153666</v>
          </cell>
          <cell r="C18374">
            <v>44308</v>
          </cell>
        </row>
        <row r="18375">
          <cell r="A18375" t="str">
            <v>BANKNIFTY2142232500PE</v>
          </cell>
          <cell r="B18375">
            <v>11155970</v>
          </cell>
          <cell r="C18375">
            <v>44308</v>
          </cell>
        </row>
        <row r="18376">
          <cell r="A18376" t="str">
            <v>BANKNIFTY2142232600CE</v>
          </cell>
          <cell r="B18376">
            <v>11156226</v>
          </cell>
          <cell r="C18376">
            <v>44308</v>
          </cell>
        </row>
        <row r="18377">
          <cell r="A18377" t="str">
            <v>BANKNIFTY2142232600PE</v>
          </cell>
          <cell r="B18377">
            <v>11204610</v>
          </cell>
          <cell r="C18377">
            <v>44308</v>
          </cell>
        </row>
        <row r="18378">
          <cell r="A18378" t="str">
            <v>BANKNIFTY2142232700CE</v>
          </cell>
          <cell r="B18378">
            <v>11204866</v>
          </cell>
          <cell r="C18378">
            <v>44308</v>
          </cell>
        </row>
        <row r="18379">
          <cell r="A18379" t="str">
            <v>BANKNIFTY2142232700PE</v>
          </cell>
          <cell r="B18379">
            <v>11205122</v>
          </cell>
          <cell r="C18379">
            <v>44308</v>
          </cell>
        </row>
        <row r="18380">
          <cell r="A18380" t="str">
            <v>BANKNIFTY2142232800CE</v>
          </cell>
          <cell r="B18380">
            <v>8960002</v>
          </cell>
          <cell r="C18380">
            <v>44308</v>
          </cell>
        </row>
        <row r="18381">
          <cell r="A18381" t="str">
            <v>BANKNIFTY2142232800PE</v>
          </cell>
          <cell r="B18381">
            <v>8960258</v>
          </cell>
          <cell r="C18381">
            <v>44308</v>
          </cell>
        </row>
        <row r="18382">
          <cell r="A18382" t="str">
            <v>BANKNIFTY2142232900CE</v>
          </cell>
          <cell r="B18382">
            <v>9266178</v>
          </cell>
          <cell r="C18382">
            <v>44308</v>
          </cell>
        </row>
        <row r="18383">
          <cell r="A18383" t="str">
            <v>BANKNIFTY2142232900PE</v>
          </cell>
          <cell r="B18383">
            <v>9266434</v>
          </cell>
          <cell r="C18383">
            <v>44308</v>
          </cell>
        </row>
        <row r="18384">
          <cell r="A18384" t="str">
            <v>BANKNIFTY2142233000CE</v>
          </cell>
          <cell r="B18384">
            <v>9266690</v>
          </cell>
          <cell r="C18384">
            <v>44308</v>
          </cell>
        </row>
        <row r="18385">
          <cell r="A18385" t="str">
            <v>BANKNIFTY2142233000PE</v>
          </cell>
          <cell r="B18385">
            <v>9276418</v>
          </cell>
          <cell r="C18385">
            <v>44308</v>
          </cell>
        </row>
        <row r="18386">
          <cell r="A18386" t="str">
            <v>BANKNIFTY2142233100CE</v>
          </cell>
          <cell r="B18386">
            <v>9281282</v>
          </cell>
          <cell r="C18386">
            <v>44308</v>
          </cell>
        </row>
        <row r="18387">
          <cell r="A18387" t="str">
            <v>BANKNIFTY2142233100PE</v>
          </cell>
          <cell r="B18387">
            <v>9282562</v>
          </cell>
          <cell r="C18387">
            <v>44308</v>
          </cell>
        </row>
        <row r="18388">
          <cell r="A18388" t="str">
            <v>BANKNIFTY2142233200CE</v>
          </cell>
          <cell r="B18388">
            <v>9282818</v>
          </cell>
          <cell r="C18388">
            <v>44308</v>
          </cell>
        </row>
        <row r="18389">
          <cell r="A18389" t="str">
            <v>BANKNIFTY2142233200PE</v>
          </cell>
          <cell r="B18389">
            <v>9284610</v>
          </cell>
          <cell r="C18389">
            <v>44308</v>
          </cell>
        </row>
        <row r="18390">
          <cell r="A18390" t="str">
            <v>BANKNIFTY2142233300CE</v>
          </cell>
          <cell r="B18390">
            <v>9284866</v>
          </cell>
          <cell r="C18390">
            <v>44308</v>
          </cell>
        </row>
        <row r="18391">
          <cell r="A18391" t="str">
            <v>BANKNIFTY2142233300PE</v>
          </cell>
          <cell r="B18391">
            <v>9285122</v>
          </cell>
          <cell r="C18391">
            <v>44308</v>
          </cell>
        </row>
        <row r="18392">
          <cell r="A18392" t="str">
            <v>BANKNIFTY2142233400CE</v>
          </cell>
          <cell r="B18392">
            <v>9327106</v>
          </cell>
          <cell r="C18392">
            <v>44308</v>
          </cell>
        </row>
        <row r="18393">
          <cell r="A18393" t="str">
            <v>BANKNIFTY2142233400PE</v>
          </cell>
          <cell r="B18393">
            <v>9327874</v>
          </cell>
          <cell r="C18393">
            <v>44308</v>
          </cell>
        </row>
        <row r="18394">
          <cell r="A18394" t="str">
            <v>BANKNIFTY2142233500CE</v>
          </cell>
          <cell r="B18394">
            <v>9407490</v>
          </cell>
          <cell r="C18394">
            <v>44308</v>
          </cell>
        </row>
        <row r="18395">
          <cell r="A18395" t="str">
            <v>BANKNIFTY2142233500PE</v>
          </cell>
          <cell r="B18395">
            <v>9407746</v>
          </cell>
          <cell r="C18395">
            <v>44308</v>
          </cell>
        </row>
        <row r="18396">
          <cell r="A18396" t="str">
            <v>BANKNIFTY2142233600CE</v>
          </cell>
          <cell r="B18396">
            <v>15205634</v>
          </cell>
          <cell r="C18396">
            <v>44308</v>
          </cell>
        </row>
        <row r="18397">
          <cell r="A18397" t="str">
            <v>BANKNIFTY2142233600PE</v>
          </cell>
          <cell r="B18397">
            <v>15205890</v>
          </cell>
          <cell r="C18397">
            <v>44308</v>
          </cell>
        </row>
        <row r="18398">
          <cell r="A18398" t="str">
            <v>BANKNIFTY2142233700CE</v>
          </cell>
          <cell r="B18398">
            <v>15206146</v>
          </cell>
          <cell r="C18398">
            <v>44308</v>
          </cell>
        </row>
        <row r="18399">
          <cell r="A18399" t="str">
            <v>BANKNIFTY2142233700PE</v>
          </cell>
          <cell r="B18399">
            <v>15209730</v>
          </cell>
          <cell r="C18399">
            <v>44308</v>
          </cell>
        </row>
        <row r="18400">
          <cell r="A18400" t="str">
            <v>BANKNIFTY2142233800CE</v>
          </cell>
          <cell r="B18400">
            <v>15209986</v>
          </cell>
          <cell r="C18400">
            <v>44308</v>
          </cell>
        </row>
        <row r="18401">
          <cell r="A18401" t="str">
            <v>BANKNIFTY2142233800PE</v>
          </cell>
          <cell r="B18401">
            <v>15211522</v>
          </cell>
          <cell r="C18401">
            <v>44308</v>
          </cell>
        </row>
        <row r="18402">
          <cell r="A18402" t="str">
            <v>BANKNIFTY2142233900CE</v>
          </cell>
          <cell r="B18402">
            <v>15220482</v>
          </cell>
          <cell r="C18402">
            <v>44308</v>
          </cell>
        </row>
        <row r="18403">
          <cell r="A18403" t="str">
            <v>BANKNIFTY2142233900PE</v>
          </cell>
          <cell r="B18403">
            <v>15220738</v>
          </cell>
          <cell r="C18403">
            <v>44308</v>
          </cell>
        </row>
        <row r="18404">
          <cell r="A18404" t="str">
            <v>BANKNIFTY2142234000CE</v>
          </cell>
          <cell r="B18404">
            <v>15220994</v>
          </cell>
          <cell r="C18404">
            <v>44308</v>
          </cell>
        </row>
        <row r="18405">
          <cell r="A18405" t="str">
            <v>BANKNIFTY2142234000PE</v>
          </cell>
          <cell r="B18405">
            <v>15222274</v>
          </cell>
          <cell r="C18405">
            <v>44308</v>
          </cell>
        </row>
        <row r="18406">
          <cell r="A18406" t="str">
            <v>BANKNIFTY2142234100CE</v>
          </cell>
          <cell r="B18406">
            <v>15223042</v>
          </cell>
          <cell r="C18406">
            <v>44308</v>
          </cell>
        </row>
        <row r="18407">
          <cell r="A18407" t="str">
            <v>BANKNIFTY2142234100PE</v>
          </cell>
          <cell r="B18407">
            <v>15223298</v>
          </cell>
          <cell r="C18407">
            <v>44308</v>
          </cell>
        </row>
        <row r="18408">
          <cell r="A18408" t="str">
            <v>BANKNIFTY2142234200CE</v>
          </cell>
          <cell r="B18408">
            <v>15223554</v>
          </cell>
          <cell r="C18408">
            <v>44308</v>
          </cell>
        </row>
        <row r="18409">
          <cell r="A18409" t="str">
            <v>BANKNIFTY2142234200PE</v>
          </cell>
          <cell r="B18409">
            <v>15223810</v>
          </cell>
          <cell r="C18409">
            <v>44308</v>
          </cell>
        </row>
        <row r="18410">
          <cell r="A18410" t="str">
            <v>BANKNIFTY2142234300CE</v>
          </cell>
          <cell r="B18410">
            <v>15224066</v>
          </cell>
          <cell r="C18410">
            <v>44308</v>
          </cell>
        </row>
        <row r="18411">
          <cell r="A18411" t="str">
            <v>BANKNIFTY2142234300PE</v>
          </cell>
          <cell r="B18411">
            <v>15224322</v>
          </cell>
          <cell r="C18411">
            <v>44308</v>
          </cell>
        </row>
        <row r="18412">
          <cell r="A18412" t="str">
            <v>BANKNIFTY2142234400CE</v>
          </cell>
          <cell r="B18412">
            <v>15225602</v>
          </cell>
          <cell r="C18412">
            <v>44308</v>
          </cell>
        </row>
        <row r="18413">
          <cell r="A18413" t="str">
            <v>BANKNIFTY2142234400PE</v>
          </cell>
          <cell r="B18413">
            <v>15225858</v>
          </cell>
          <cell r="C18413">
            <v>44308</v>
          </cell>
        </row>
        <row r="18414">
          <cell r="A18414" t="str">
            <v>BANKNIFTY2142234500CE</v>
          </cell>
          <cell r="B18414">
            <v>15226114</v>
          </cell>
          <cell r="C18414">
            <v>44308</v>
          </cell>
        </row>
        <row r="18415">
          <cell r="A18415" t="str">
            <v>BANKNIFTY2142234500PE</v>
          </cell>
          <cell r="B18415">
            <v>15226370</v>
          </cell>
          <cell r="C18415">
            <v>44308</v>
          </cell>
        </row>
        <row r="18416">
          <cell r="A18416" t="str">
            <v>BANKNIFTY2142234600CE</v>
          </cell>
          <cell r="B18416">
            <v>15226626</v>
          </cell>
          <cell r="C18416">
            <v>44308</v>
          </cell>
        </row>
        <row r="18417">
          <cell r="A18417" t="str">
            <v>BANKNIFTY2142234600PE</v>
          </cell>
          <cell r="B18417">
            <v>15226882</v>
          </cell>
          <cell r="C18417">
            <v>44308</v>
          </cell>
        </row>
        <row r="18418">
          <cell r="A18418" t="str">
            <v>BANKNIFTY2142234700CE</v>
          </cell>
          <cell r="B18418">
            <v>15227138</v>
          </cell>
          <cell r="C18418">
            <v>44308</v>
          </cell>
        </row>
        <row r="18419">
          <cell r="A18419" t="str">
            <v>BANKNIFTY2142234700PE</v>
          </cell>
          <cell r="B18419">
            <v>15227394</v>
          </cell>
          <cell r="C18419">
            <v>44308</v>
          </cell>
        </row>
        <row r="18420">
          <cell r="A18420" t="str">
            <v>BANKNIFTY2142234800CE</v>
          </cell>
          <cell r="B18420">
            <v>15227650</v>
          </cell>
          <cell r="C18420">
            <v>44308</v>
          </cell>
        </row>
        <row r="18421">
          <cell r="A18421" t="str">
            <v>BANKNIFTY2142234800PE</v>
          </cell>
          <cell r="B18421">
            <v>15227906</v>
          </cell>
          <cell r="C18421">
            <v>44308</v>
          </cell>
        </row>
        <row r="18422">
          <cell r="A18422" t="str">
            <v>BANKNIFTY2142234900CE</v>
          </cell>
          <cell r="B18422">
            <v>15228162</v>
          </cell>
          <cell r="C18422">
            <v>44308</v>
          </cell>
        </row>
        <row r="18423">
          <cell r="A18423" t="str">
            <v>BANKNIFTY2142234900PE</v>
          </cell>
          <cell r="B18423">
            <v>15228418</v>
          </cell>
          <cell r="C18423">
            <v>44308</v>
          </cell>
        </row>
        <row r="18424">
          <cell r="A18424" t="str">
            <v>BANKNIFTY2142235000CE</v>
          </cell>
          <cell r="B18424">
            <v>15229698</v>
          </cell>
          <cell r="C18424">
            <v>44308</v>
          </cell>
        </row>
        <row r="18425">
          <cell r="A18425" t="str">
            <v>BANKNIFTY2142235000PE</v>
          </cell>
          <cell r="B18425">
            <v>15229954</v>
          </cell>
          <cell r="C18425">
            <v>44308</v>
          </cell>
        </row>
        <row r="18426">
          <cell r="A18426" t="str">
            <v>BANKNIFTY2142235100CE</v>
          </cell>
          <cell r="B18426">
            <v>15230210</v>
          </cell>
          <cell r="C18426">
            <v>44308</v>
          </cell>
        </row>
        <row r="18427">
          <cell r="A18427" t="str">
            <v>BANKNIFTY2142235100PE</v>
          </cell>
          <cell r="B18427">
            <v>15230466</v>
          </cell>
          <cell r="C18427">
            <v>44308</v>
          </cell>
        </row>
        <row r="18428">
          <cell r="A18428" t="str">
            <v>BANKNIFTY2142235200CE</v>
          </cell>
          <cell r="B18428">
            <v>15230722</v>
          </cell>
          <cell r="C18428">
            <v>44308</v>
          </cell>
        </row>
        <row r="18429">
          <cell r="A18429" t="str">
            <v>BANKNIFTY2142235200PE</v>
          </cell>
          <cell r="B18429">
            <v>15230978</v>
          </cell>
          <cell r="C18429">
            <v>44308</v>
          </cell>
        </row>
        <row r="18430">
          <cell r="A18430" t="str">
            <v>BANKNIFTY2142235300CE</v>
          </cell>
          <cell r="B18430">
            <v>15231234</v>
          </cell>
          <cell r="C18430">
            <v>44308</v>
          </cell>
        </row>
        <row r="18431">
          <cell r="A18431" t="str">
            <v>BANKNIFTY2142235300PE</v>
          </cell>
          <cell r="B18431">
            <v>15231490</v>
          </cell>
          <cell r="C18431">
            <v>44308</v>
          </cell>
        </row>
        <row r="18432">
          <cell r="A18432" t="str">
            <v>BANKNIFTY2142235400CE</v>
          </cell>
          <cell r="B18432">
            <v>15231746</v>
          </cell>
          <cell r="C18432">
            <v>44308</v>
          </cell>
        </row>
        <row r="18433">
          <cell r="A18433" t="str">
            <v>BANKNIFTY2142235400PE</v>
          </cell>
          <cell r="B18433">
            <v>15232002</v>
          </cell>
          <cell r="C18433">
            <v>44308</v>
          </cell>
        </row>
        <row r="18434">
          <cell r="A18434" t="str">
            <v>BANKNIFTY2142235500CE</v>
          </cell>
          <cell r="B18434">
            <v>15232258</v>
          </cell>
          <cell r="C18434">
            <v>44308</v>
          </cell>
        </row>
        <row r="18435">
          <cell r="A18435" t="str">
            <v>BANKNIFTY2142235500PE</v>
          </cell>
          <cell r="B18435">
            <v>15232514</v>
          </cell>
          <cell r="C18435">
            <v>44308</v>
          </cell>
        </row>
        <row r="18436">
          <cell r="A18436" t="str">
            <v>BANKNIFTY2142235600CE</v>
          </cell>
          <cell r="B18436">
            <v>15232770</v>
          </cell>
          <cell r="C18436">
            <v>44308</v>
          </cell>
        </row>
        <row r="18437">
          <cell r="A18437" t="str">
            <v>BANKNIFTY2142235600PE</v>
          </cell>
          <cell r="B18437">
            <v>15233026</v>
          </cell>
          <cell r="C18437">
            <v>44308</v>
          </cell>
        </row>
        <row r="18438">
          <cell r="A18438" t="str">
            <v>BANKNIFTY2142235700CE</v>
          </cell>
          <cell r="B18438">
            <v>15233282</v>
          </cell>
          <cell r="C18438">
            <v>44308</v>
          </cell>
        </row>
        <row r="18439">
          <cell r="A18439" t="str">
            <v>BANKNIFTY2142235700PE</v>
          </cell>
          <cell r="B18439">
            <v>15233538</v>
          </cell>
          <cell r="C18439">
            <v>44308</v>
          </cell>
        </row>
        <row r="18440">
          <cell r="A18440" t="str">
            <v>BANKNIFTY2142235800CE</v>
          </cell>
          <cell r="B18440">
            <v>15233794</v>
          </cell>
          <cell r="C18440">
            <v>44308</v>
          </cell>
        </row>
        <row r="18441">
          <cell r="A18441" t="str">
            <v>BANKNIFTY2142235800PE</v>
          </cell>
          <cell r="B18441">
            <v>15234562</v>
          </cell>
          <cell r="C18441">
            <v>44308</v>
          </cell>
        </row>
        <row r="18442">
          <cell r="A18442" t="str">
            <v>BANKNIFTY2142235900CE</v>
          </cell>
          <cell r="B18442">
            <v>15234818</v>
          </cell>
          <cell r="C18442">
            <v>44308</v>
          </cell>
        </row>
        <row r="18443">
          <cell r="A18443" t="str">
            <v>BANKNIFTY2142235900PE</v>
          </cell>
          <cell r="B18443">
            <v>15235074</v>
          </cell>
          <cell r="C18443">
            <v>44308</v>
          </cell>
        </row>
        <row r="18444">
          <cell r="A18444" t="str">
            <v>BANKNIFTY2142236000CE</v>
          </cell>
          <cell r="B18444">
            <v>15235330</v>
          </cell>
          <cell r="C18444">
            <v>44308</v>
          </cell>
        </row>
        <row r="18445">
          <cell r="A18445" t="str">
            <v>BANKNIFTY2142236000PE</v>
          </cell>
          <cell r="B18445">
            <v>15238658</v>
          </cell>
          <cell r="C18445">
            <v>44308</v>
          </cell>
        </row>
        <row r="18446">
          <cell r="A18446" t="str">
            <v>BANKNIFTY2142236100CE</v>
          </cell>
          <cell r="B18446">
            <v>15248898</v>
          </cell>
          <cell r="C18446">
            <v>44308</v>
          </cell>
        </row>
        <row r="18447">
          <cell r="A18447" t="str">
            <v>BANKNIFTY2142236100PE</v>
          </cell>
          <cell r="B18447">
            <v>15249154</v>
          </cell>
          <cell r="C18447">
            <v>44308</v>
          </cell>
        </row>
        <row r="18448">
          <cell r="A18448" t="str">
            <v>BANKNIFTY2142236200CE</v>
          </cell>
          <cell r="B18448">
            <v>15249410</v>
          </cell>
          <cell r="C18448">
            <v>44308</v>
          </cell>
        </row>
        <row r="18449">
          <cell r="A18449" t="str">
            <v>BANKNIFTY2142236200PE</v>
          </cell>
          <cell r="B18449">
            <v>15249666</v>
          </cell>
          <cell r="C18449">
            <v>44308</v>
          </cell>
        </row>
        <row r="18450">
          <cell r="A18450" t="str">
            <v>BANKNIFTY2142236300CE</v>
          </cell>
          <cell r="B18450">
            <v>15249922</v>
          </cell>
          <cell r="C18450">
            <v>44308</v>
          </cell>
        </row>
        <row r="18451">
          <cell r="A18451" t="str">
            <v>BANKNIFTY2142236300PE</v>
          </cell>
          <cell r="B18451">
            <v>15250178</v>
          </cell>
          <cell r="C18451">
            <v>44308</v>
          </cell>
        </row>
        <row r="18452">
          <cell r="A18452" t="str">
            <v>BANKNIFTY2142236400CE</v>
          </cell>
          <cell r="B18452">
            <v>15250434</v>
          </cell>
          <cell r="C18452">
            <v>44308</v>
          </cell>
        </row>
        <row r="18453">
          <cell r="A18453" t="str">
            <v>BANKNIFTY2142236400PE</v>
          </cell>
          <cell r="B18453">
            <v>15250946</v>
          </cell>
          <cell r="C18453">
            <v>44308</v>
          </cell>
        </row>
        <row r="18454">
          <cell r="A18454" t="str">
            <v>BANKNIFTY2142236500CE</v>
          </cell>
          <cell r="B18454">
            <v>15251202</v>
          </cell>
          <cell r="C18454">
            <v>44308</v>
          </cell>
        </row>
        <row r="18455">
          <cell r="A18455" t="str">
            <v>BANKNIFTY2142236500PE</v>
          </cell>
          <cell r="B18455">
            <v>15251458</v>
          </cell>
          <cell r="C18455">
            <v>44308</v>
          </cell>
        </row>
        <row r="18456">
          <cell r="A18456" t="str">
            <v>BANKNIFTY2142236600CE</v>
          </cell>
          <cell r="B18456">
            <v>15251714</v>
          </cell>
          <cell r="C18456">
            <v>44308</v>
          </cell>
        </row>
        <row r="18457">
          <cell r="A18457" t="str">
            <v>BANKNIFTY2142236600PE</v>
          </cell>
          <cell r="B18457">
            <v>15251970</v>
          </cell>
          <cell r="C18457">
            <v>44308</v>
          </cell>
        </row>
        <row r="18458">
          <cell r="A18458" t="str">
            <v>BANKNIFTY2142236700CE</v>
          </cell>
          <cell r="B18458">
            <v>15252226</v>
          </cell>
          <cell r="C18458">
            <v>44308</v>
          </cell>
        </row>
        <row r="18459">
          <cell r="A18459" t="str">
            <v>BANKNIFTY2142236700PE</v>
          </cell>
          <cell r="B18459">
            <v>15253506</v>
          </cell>
          <cell r="C18459">
            <v>44308</v>
          </cell>
        </row>
        <row r="18460">
          <cell r="A18460" t="str">
            <v>BANKNIFTY2142236800CE</v>
          </cell>
          <cell r="B18460">
            <v>15253762</v>
          </cell>
          <cell r="C18460">
            <v>44308</v>
          </cell>
        </row>
        <row r="18461">
          <cell r="A18461" t="str">
            <v>BANKNIFTY2142236800PE</v>
          </cell>
          <cell r="B18461">
            <v>15255042</v>
          </cell>
          <cell r="C18461">
            <v>44308</v>
          </cell>
        </row>
        <row r="18462">
          <cell r="A18462" t="str">
            <v>BANKNIFTY2142236900CE</v>
          </cell>
          <cell r="B18462">
            <v>15255298</v>
          </cell>
          <cell r="C18462">
            <v>44308</v>
          </cell>
        </row>
        <row r="18463">
          <cell r="A18463" t="str">
            <v>BANKNIFTY2142236900PE</v>
          </cell>
          <cell r="B18463">
            <v>15256066</v>
          </cell>
          <cell r="C18463">
            <v>44308</v>
          </cell>
        </row>
        <row r="18464">
          <cell r="A18464" t="str">
            <v>BANKNIFTY2142237000CE</v>
          </cell>
          <cell r="B18464">
            <v>15256322</v>
          </cell>
          <cell r="C18464">
            <v>44308</v>
          </cell>
        </row>
        <row r="18465">
          <cell r="A18465" t="str">
            <v>BANKNIFTY2142237000PE</v>
          </cell>
          <cell r="B18465">
            <v>15256578</v>
          </cell>
          <cell r="C18465">
            <v>44308</v>
          </cell>
        </row>
        <row r="18466">
          <cell r="A18466" t="str">
            <v>BANKNIFTY2142237100CE</v>
          </cell>
          <cell r="B18466">
            <v>15267074</v>
          </cell>
          <cell r="C18466">
            <v>44308</v>
          </cell>
        </row>
        <row r="18467">
          <cell r="A18467" t="str">
            <v>BANKNIFTY2142237100PE</v>
          </cell>
          <cell r="B18467">
            <v>15267330</v>
          </cell>
          <cell r="C18467">
            <v>44308</v>
          </cell>
        </row>
        <row r="18468">
          <cell r="A18468" t="str">
            <v>BANKNIFTY2142237200CE</v>
          </cell>
          <cell r="B18468">
            <v>15267586</v>
          </cell>
          <cell r="C18468">
            <v>44308</v>
          </cell>
        </row>
        <row r="18469">
          <cell r="A18469" t="str">
            <v>BANKNIFTY2142237200PE</v>
          </cell>
          <cell r="B18469">
            <v>15268866</v>
          </cell>
          <cell r="C18469">
            <v>44308</v>
          </cell>
        </row>
        <row r="18470">
          <cell r="A18470" t="str">
            <v>BANKNIFTY2142237300CE</v>
          </cell>
          <cell r="B18470">
            <v>15269634</v>
          </cell>
          <cell r="C18470">
            <v>44308</v>
          </cell>
        </row>
        <row r="18471">
          <cell r="A18471" t="str">
            <v>BANKNIFTY2142237300PE</v>
          </cell>
          <cell r="B18471">
            <v>15270914</v>
          </cell>
          <cell r="C18471">
            <v>44308</v>
          </cell>
        </row>
        <row r="18472">
          <cell r="A18472" t="str">
            <v>BANKNIFTY2142237400CE</v>
          </cell>
          <cell r="B18472">
            <v>15271170</v>
          </cell>
          <cell r="C18472">
            <v>44308</v>
          </cell>
        </row>
        <row r="18473">
          <cell r="A18473" t="str">
            <v>BANKNIFTY2142237400PE</v>
          </cell>
          <cell r="B18473">
            <v>15272450</v>
          </cell>
          <cell r="C18473">
            <v>44308</v>
          </cell>
        </row>
        <row r="18474">
          <cell r="A18474" t="str">
            <v>BANKNIFTY2142237500CE</v>
          </cell>
          <cell r="B18474">
            <v>15272706</v>
          </cell>
          <cell r="C18474">
            <v>44308</v>
          </cell>
        </row>
        <row r="18475">
          <cell r="A18475" t="str">
            <v>BANKNIFTY2142237500PE</v>
          </cell>
          <cell r="B18475">
            <v>15273474</v>
          </cell>
          <cell r="C18475">
            <v>44308</v>
          </cell>
        </row>
        <row r="18476">
          <cell r="A18476" t="str">
            <v>BANKNIFTY2142237600CE</v>
          </cell>
          <cell r="B18476">
            <v>15273730</v>
          </cell>
          <cell r="C18476">
            <v>44308</v>
          </cell>
        </row>
        <row r="18477">
          <cell r="A18477" t="str">
            <v>BANKNIFTY2142237600PE</v>
          </cell>
          <cell r="B18477">
            <v>15275522</v>
          </cell>
          <cell r="C18477">
            <v>44308</v>
          </cell>
        </row>
        <row r="18478">
          <cell r="A18478" t="str">
            <v>BANKNIFTY2142237700CE</v>
          </cell>
          <cell r="B18478">
            <v>15275778</v>
          </cell>
          <cell r="C18478">
            <v>44308</v>
          </cell>
        </row>
        <row r="18479">
          <cell r="A18479" t="str">
            <v>BANKNIFTY2142237700PE</v>
          </cell>
          <cell r="B18479">
            <v>15284994</v>
          </cell>
          <cell r="C18479">
            <v>44308</v>
          </cell>
        </row>
        <row r="18480">
          <cell r="A18480" t="str">
            <v>BANKNIFTY2142237800CE</v>
          </cell>
          <cell r="B18480">
            <v>15286274</v>
          </cell>
          <cell r="C18480">
            <v>44308</v>
          </cell>
        </row>
        <row r="18481">
          <cell r="A18481" t="str">
            <v>BANKNIFTY2142237800PE</v>
          </cell>
          <cell r="B18481">
            <v>15289858</v>
          </cell>
          <cell r="C18481">
            <v>44308</v>
          </cell>
        </row>
        <row r="18482">
          <cell r="A18482" t="str">
            <v>BANKNIFTY2142237900CE</v>
          </cell>
          <cell r="B18482">
            <v>15290114</v>
          </cell>
          <cell r="C18482">
            <v>44308</v>
          </cell>
        </row>
        <row r="18483">
          <cell r="A18483" t="str">
            <v>BANKNIFTY2142237900PE</v>
          </cell>
          <cell r="B18483">
            <v>15295234</v>
          </cell>
          <cell r="C18483">
            <v>44308</v>
          </cell>
        </row>
        <row r="18484">
          <cell r="A18484" t="str">
            <v>BANKNIFTY2142238000CE</v>
          </cell>
          <cell r="B18484">
            <v>15295490</v>
          </cell>
          <cell r="C18484">
            <v>44308</v>
          </cell>
        </row>
        <row r="18485">
          <cell r="A18485" t="str">
            <v>BANKNIFTY2142238000PE</v>
          </cell>
          <cell r="B18485">
            <v>15295746</v>
          </cell>
          <cell r="C18485">
            <v>44308</v>
          </cell>
        </row>
        <row r="18486">
          <cell r="A18486" t="str">
            <v>BANKNIFTY2142238100CE</v>
          </cell>
          <cell r="B18486">
            <v>15296514</v>
          </cell>
          <cell r="C18486">
            <v>44308</v>
          </cell>
        </row>
        <row r="18487">
          <cell r="A18487" t="str">
            <v>BANKNIFTY2142238100PE</v>
          </cell>
          <cell r="B18487">
            <v>15296770</v>
          </cell>
          <cell r="C18487">
            <v>44308</v>
          </cell>
        </row>
        <row r="18488">
          <cell r="A18488" t="str">
            <v>BANKNIFTY2142238200CE</v>
          </cell>
          <cell r="B18488">
            <v>15297026</v>
          </cell>
          <cell r="C18488">
            <v>44308</v>
          </cell>
        </row>
        <row r="18489">
          <cell r="A18489" t="str">
            <v>BANKNIFTY2142238200PE</v>
          </cell>
          <cell r="B18489">
            <v>15298306</v>
          </cell>
          <cell r="C18489">
            <v>44308</v>
          </cell>
        </row>
        <row r="18490">
          <cell r="A18490" t="str">
            <v>BANKNIFTY2142238300CE</v>
          </cell>
          <cell r="B18490">
            <v>15298562</v>
          </cell>
          <cell r="C18490">
            <v>44308</v>
          </cell>
        </row>
        <row r="18491">
          <cell r="A18491" t="str">
            <v>BANKNIFTY2142238300PE</v>
          </cell>
          <cell r="B18491">
            <v>15299842</v>
          </cell>
          <cell r="C18491">
            <v>44308</v>
          </cell>
        </row>
        <row r="18492">
          <cell r="A18492" t="str">
            <v>BANKNIFTY2142238400CE</v>
          </cell>
          <cell r="B18492">
            <v>15300098</v>
          </cell>
          <cell r="C18492">
            <v>44308</v>
          </cell>
        </row>
        <row r="18493">
          <cell r="A18493" t="str">
            <v>BANKNIFTY2142238400PE</v>
          </cell>
          <cell r="B18493">
            <v>15304706</v>
          </cell>
          <cell r="C18493">
            <v>44308</v>
          </cell>
        </row>
        <row r="18494">
          <cell r="A18494" t="str">
            <v>BANKNIFTY2142238500CE</v>
          </cell>
          <cell r="B18494">
            <v>15304962</v>
          </cell>
          <cell r="C18494">
            <v>44308</v>
          </cell>
        </row>
        <row r="18495">
          <cell r="A18495" t="str">
            <v>BANKNIFTY2142238500PE</v>
          </cell>
          <cell r="B18495">
            <v>15305218</v>
          </cell>
          <cell r="C18495">
            <v>44308</v>
          </cell>
        </row>
        <row r="18496">
          <cell r="A18496" t="str">
            <v>BANKNIFTY2142238600CE</v>
          </cell>
          <cell r="B18496">
            <v>15305474</v>
          </cell>
          <cell r="C18496">
            <v>44308</v>
          </cell>
        </row>
        <row r="18497">
          <cell r="A18497" t="str">
            <v>BANKNIFTY2142238600PE</v>
          </cell>
          <cell r="B18497">
            <v>15305730</v>
          </cell>
          <cell r="C18497">
            <v>44308</v>
          </cell>
        </row>
        <row r="18498">
          <cell r="A18498" t="str">
            <v>BANKNIFTY2142238700CE</v>
          </cell>
          <cell r="B18498">
            <v>15305986</v>
          </cell>
          <cell r="C18498">
            <v>44308</v>
          </cell>
        </row>
        <row r="18499">
          <cell r="A18499" t="str">
            <v>BANKNIFTY2142238700PE</v>
          </cell>
          <cell r="B18499">
            <v>15306242</v>
          </cell>
          <cell r="C18499">
            <v>44308</v>
          </cell>
        </row>
        <row r="18500">
          <cell r="A18500" t="str">
            <v>BANKNIFTY2142238800CE</v>
          </cell>
          <cell r="B18500">
            <v>15306498</v>
          </cell>
          <cell r="C18500">
            <v>44308</v>
          </cell>
        </row>
        <row r="18501">
          <cell r="A18501" t="str">
            <v>BANKNIFTY2142238800PE</v>
          </cell>
          <cell r="B18501">
            <v>15307010</v>
          </cell>
          <cell r="C18501">
            <v>44308</v>
          </cell>
        </row>
        <row r="18502">
          <cell r="A18502" t="str">
            <v>BANKNIFTY2142238900CE</v>
          </cell>
          <cell r="B18502">
            <v>15307266</v>
          </cell>
          <cell r="C18502">
            <v>44308</v>
          </cell>
        </row>
        <row r="18503">
          <cell r="A18503" t="str">
            <v>BANKNIFTY2142238900PE</v>
          </cell>
          <cell r="B18503">
            <v>15307522</v>
          </cell>
          <cell r="C18503">
            <v>44308</v>
          </cell>
        </row>
        <row r="18504">
          <cell r="A18504" t="str">
            <v>BANKNIFTY2142239000CE</v>
          </cell>
          <cell r="B18504">
            <v>15308802</v>
          </cell>
          <cell r="C18504">
            <v>44308</v>
          </cell>
        </row>
        <row r="18505">
          <cell r="A18505" t="str">
            <v>BANKNIFTY2142239000PE</v>
          </cell>
          <cell r="B18505">
            <v>15309058</v>
          </cell>
          <cell r="C18505">
            <v>44308</v>
          </cell>
        </row>
        <row r="18506">
          <cell r="A18506" t="str">
            <v>BANKNIFTY2142239100CE</v>
          </cell>
          <cell r="B18506">
            <v>15309314</v>
          </cell>
          <cell r="C18506">
            <v>44308</v>
          </cell>
        </row>
        <row r="18507">
          <cell r="A18507" t="str">
            <v>BANKNIFTY2142239100PE</v>
          </cell>
          <cell r="B18507">
            <v>15310338</v>
          </cell>
          <cell r="C18507">
            <v>44308</v>
          </cell>
        </row>
        <row r="18508">
          <cell r="A18508" t="str">
            <v>BANKNIFTY2142239200CE</v>
          </cell>
          <cell r="B18508">
            <v>15310594</v>
          </cell>
          <cell r="C18508">
            <v>44308</v>
          </cell>
        </row>
        <row r="18509">
          <cell r="A18509" t="str">
            <v>BANKNIFTY2142239200PE</v>
          </cell>
          <cell r="B18509">
            <v>15327490</v>
          </cell>
          <cell r="C18509">
            <v>44308</v>
          </cell>
        </row>
        <row r="18510">
          <cell r="A18510" t="str">
            <v>BANKNIFTY2142239300CE</v>
          </cell>
          <cell r="B18510">
            <v>15327746</v>
          </cell>
          <cell r="C18510">
            <v>44308</v>
          </cell>
        </row>
        <row r="18511">
          <cell r="A18511" t="str">
            <v>BANKNIFTY2142239300PE</v>
          </cell>
          <cell r="B18511">
            <v>15328002</v>
          </cell>
          <cell r="C18511">
            <v>44308</v>
          </cell>
        </row>
        <row r="18512">
          <cell r="A18512" t="str">
            <v>BANKNIFTY2142239400CE</v>
          </cell>
          <cell r="B18512">
            <v>15328258</v>
          </cell>
          <cell r="C18512">
            <v>44308</v>
          </cell>
        </row>
        <row r="18513">
          <cell r="A18513" t="str">
            <v>BANKNIFTY2142239400PE</v>
          </cell>
          <cell r="B18513">
            <v>15328514</v>
          </cell>
          <cell r="C18513">
            <v>44308</v>
          </cell>
        </row>
        <row r="18514">
          <cell r="A18514" t="str">
            <v>BANKNIFTY2142239500CE</v>
          </cell>
          <cell r="B18514">
            <v>15328770</v>
          </cell>
          <cell r="C18514">
            <v>44308</v>
          </cell>
        </row>
        <row r="18515">
          <cell r="A18515" t="str">
            <v>BANKNIFTY2142239500PE</v>
          </cell>
          <cell r="B18515">
            <v>15329026</v>
          </cell>
          <cell r="C18515">
            <v>44308</v>
          </cell>
        </row>
        <row r="18516">
          <cell r="A18516" t="str">
            <v>BANKNIFTY2142239600CE</v>
          </cell>
          <cell r="B18516">
            <v>15329282</v>
          </cell>
          <cell r="C18516">
            <v>44308</v>
          </cell>
        </row>
        <row r="18517">
          <cell r="A18517" t="str">
            <v>BANKNIFTY2142239600PE</v>
          </cell>
          <cell r="B18517">
            <v>15329538</v>
          </cell>
          <cell r="C18517">
            <v>44308</v>
          </cell>
        </row>
        <row r="18518">
          <cell r="A18518" t="str">
            <v>BANKNIFTY21JUN23000PE</v>
          </cell>
          <cell r="B18518">
            <v>14330882</v>
          </cell>
          <cell r="C18518">
            <v>44371</v>
          </cell>
        </row>
        <row r="18519">
          <cell r="A18519" t="str">
            <v>BANKNIFTY21JUN24000CE</v>
          </cell>
          <cell r="B18519">
            <v>14331138</v>
          </cell>
          <cell r="C18519">
            <v>44371</v>
          </cell>
        </row>
        <row r="18520">
          <cell r="A18520" t="str">
            <v>BANKNIFTY21JUN24000PE</v>
          </cell>
          <cell r="B18520">
            <v>14331394</v>
          </cell>
          <cell r="C18520">
            <v>44371</v>
          </cell>
        </row>
        <row r="18521">
          <cell r="A18521" t="str">
            <v>BANKNIFTY21JUN25000CE</v>
          </cell>
          <cell r="B18521">
            <v>15944706</v>
          </cell>
          <cell r="C18521">
            <v>44371</v>
          </cell>
        </row>
        <row r="18522">
          <cell r="A18522" t="str">
            <v>BANKNIFTY21JUN25000PE</v>
          </cell>
          <cell r="B18522">
            <v>15944962</v>
          </cell>
          <cell r="C18522">
            <v>44371</v>
          </cell>
        </row>
        <row r="18523">
          <cell r="A18523" t="str">
            <v>BANKNIFTY21JUN25500CE</v>
          </cell>
          <cell r="B18523">
            <v>9370114</v>
          </cell>
          <cell r="C18523">
            <v>44371</v>
          </cell>
        </row>
        <row r="18524">
          <cell r="A18524" t="str">
            <v>BANKNIFTY21JUN25500PE</v>
          </cell>
          <cell r="B18524">
            <v>9370370</v>
          </cell>
          <cell r="C18524">
            <v>44371</v>
          </cell>
        </row>
        <row r="18525">
          <cell r="A18525" t="str">
            <v>BANKNIFTY21JUN26000CE</v>
          </cell>
          <cell r="B18525">
            <v>9851138</v>
          </cell>
          <cell r="C18525">
            <v>44371</v>
          </cell>
        </row>
        <row r="18526">
          <cell r="A18526" t="str">
            <v>BANKNIFTY21JUN26000PE</v>
          </cell>
          <cell r="B18526">
            <v>9851394</v>
          </cell>
          <cell r="C18526">
            <v>44371</v>
          </cell>
        </row>
        <row r="18527">
          <cell r="A18527" t="str">
            <v>BANKNIFTY21JUN27000CE</v>
          </cell>
          <cell r="B18527">
            <v>14469890</v>
          </cell>
          <cell r="C18527">
            <v>44371</v>
          </cell>
        </row>
        <row r="18528">
          <cell r="A18528" t="str">
            <v>BANKNIFTY21JUN27000PE</v>
          </cell>
          <cell r="B18528">
            <v>14470146</v>
          </cell>
          <cell r="C18528">
            <v>44371</v>
          </cell>
        </row>
        <row r="18529">
          <cell r="A18529" t="str">
            <v>BANKNIFTY21JUN28000CE</v>
          </cell>
          <cell r="B18529">
            <v>14159874</v>
          </cell>
          <cell r="C18529">
            <v>44371</v>
          </cell>
        </row>
        <row r="18530">
          <cell r="A18530" t="str">
            <v>BANKNIFTY21JUN28000PE</v>
          </cell>
          <cell r="B18530">
            <v>14160386</v>
          </cell>
          <cell r="C18530">
            <v>44371</v>
          </cell>
        </row>
        <row r="18531">
          <cell r="A18531" t="str">
            <v>BANKNIFTY21JUN28500CE</v>
          </cell>
          <cell r="B18531">
            <v>9370626</v>
          </cell>
          <cell r="C18531">
            <v>44371</v>
          </cell>
        </row>
        <row r="18532">
          <cell r="A18532" t="str">
            <v>BANKNIFTY21JUN28500PE</v>
          </cell>
          <cell r="B18532">
            <v>9370882</v>
          </cell>
          <cell r="C18532">
            <v>44371</v>
          </cell>
        </row>
        <row r="18533">
          <cell r="A18533" t="str">
            <v>BANKNIFTY21JUN29000CE</v>
          </cell>
          <cell r="B18533">
            <v>14162690</v>
          </cell>
          <cell r="C18533">
            <v>44371</v>
          </cell>
        </row>
        <row r="18534">
          <cell r="A18534" t="str">
            <v>BANKNIFTY21JUN29000PE</v>
          </cell>
          <cell r="B18534">
            <v>14166786</v>
          </cell>
          <cell r="C18534">
            <v>44371</v>
          </cell>
        </row>
        <row r="18535">
          <cell r="A18535" t="str">
            <v>BANKNIFTY21JUN30000CE</v>
          </cell>
          <cell r="B18535">
            <v>9122562</v>
          </cell>
          <cell r="C18535">
            <v>44371</v>
          </cell>
        </row>
        <row r="18536">
          <cell r="A18536" t="str">
            <v>BANKNIFTY21JUN30000PE</v>
          </cell>
          <cell r="B18536">
            <v>9122818</v>
          </cell>
          <cell r="C18536">
            <v>44371</v>
          </cell>
        </row>
        <row r="18537">
          <cell r="A18537" t="str">
            <v>BANKNIFTY21JUN31000CE</v>
          </cell>
          <cell r="B18537">
            <v>14167042</v>
          </cell>
          <cell r="C18537">
            <v>44371</v>
          </cell>
        </row>
        <row r="18538">
          <cell r="A18538" t="str">
            <v>BANKNIFTY21JUN31000PE</v>
          </cell>
          <cell r="B18538">
            <v>14168834</v>
          </cell>
          <cell r="C18538">
            <v>44371</v>
          </cell>
        </row>
        <row r="18539">
          <cell r="A18539" t="str">
            <v>BANKNIFTY21JUN31500CE</v>
          </cell>
          <cell r="B18539">
            <v>9371138</v>
          </cell>
          <cell r="C18539">
            <v>44371</v>
          </cell>
        </row>
        <row r="18540">
          <cell r="A18540" t="str">
            <v>BANKNIFTY21JUN31500PE</v>
          </cell>
          <cell r="B18540">
            <v>9371394</v>
          </cell>
          <cell r="C18540">
            <v>44371</v>
          </cell>
        </row>
        <row r="18541">
          <cell r="A18541" t="str">
            <v>BANKNIFTY21JUN32000CE</v>
          </cell>
          <cell r="B18541">
            <v>14169090</v>
          </cell>
          <cell r="C18541">
            <v>44371</v>
          </cell>
        </row>
        <row r="18542">
          <cell r="A18542" t="str">
            <v>BANKNIFTY21JUN32000PE</v>
          </cell>
          <cell r="B18542">
            <v>14169346</v>
          </cell>
          <cell r="C18542">
            <v>44371</v>
          </cell>
        </row>
        <row r="18543">
          <cell r="A18543" t="str">
            <v>BANKNIFTY21JUN33000CE</v>
          </cell>
          <cell r="B18543">
            <v>9372418</v>
          </cell>
          <cell r="C18543">
            <v>44371</v>
          </cell>
        </row>
        <row r="18544">
          <cell r="A18544" t="str">
            <v>BANKNIFTY21JUN33000PE</v>
          </cell>
          <cell r="B18544">
            <v>9372674</v>
          </cell>
          <cell r="C18544">
            <v>44371</v>
          </cell>
        </row>
        <row r="18545">
          <cell r="A18545" t="str">
            <v>BANKNIFTY21JUN34000CE</v>
          </cell>
          <cell r="B18545">
            <v>14169602</v>
          </cell>
          <cell r="C18545">
            <v>44371</v>
          </cell>
        </row>
        <row r="18546">
          <cell r="A18546" t="str">
            <v>BANKNIFTY21JUN34000PE</v>
          </cell>
          <cell r="B18546">
            <v>14169858</v>
          </cell>
          <cell r="C18546">
            <v>44371</v>
          </cell>
        </row>
        <row r="18547">
          <cell r="A18547" t="str">
            <v>BANKNIFTY21JUN34500CE</v>
          </cell>
          <cell r="B18547">
            <v>9841410</v>
          </cell>
          <cell r="C18547">
            <v>44371</v>
          </cell>
        </row>
        <row r="18548">
          <cell r="A18548" t="str">
            <v>BANKNIFTY21JUN34500PE</v>
          </cell>
          <cell r="B18548">
            <v>9843202</v>
          </cell>
          <cell r="C18548">
            <v>44371</v>
          </cell>
        </row>
        <row r="18549">
          <cell r="A18549" t="str">
            <v>BANKNIFTY21JUN35000CE</v>
          </cell>
          <cell r="B18549">
            <v>14170114</v>
          </cell>
          <cell r="C18549">
            <v>44371</v>
          </cell>
        </row>
        <row r="18550">
          <cell r="A18550" t="str">
            <v>BANKNIFTY21JUN35000PE</v>
          </cell>
          <cell r="B18550">
            <v>14170370</v>
          </cell>
          <cell r="C18550">
            <v>44371</v>
          </cell>
        </row>
        <row r="18551">
          <cell r="A18551" t="str">
            <v>BANKNIFTY21JUN36000CE</v>
          </cell>
          <cell r="B18551">
            <v>11053314</v>
          </cell>
          <cell r="C18551">
            <v>44371</v>
          </cell>
        </row>
        <row r="18552">
          <cell r="A18552" t="str">
            <v>BANKNIFTY21JUN36000PE</v>
          </cell>
          <cell r="B18552">
            <v>11054338</v>
          </cell>
          <cell r="C18552">
            <v>44371</v>
          </cell>
        </row>
        <row r="18553">
          <cell r="A18553" t="str">
            <v>BANKNIFTY21JUN37000CE</v>
          </cell>
          <cell r="B18553">
            <v>14170626</v>
          </cell>
          <cell r="C18553">
            <v>44371</v>
          </cell>
        </row>
        <row r="18554">
          <cell r="A18554" t="str">
            <v>BANKNIFTY21JUN37000PE</v>
          </cell>
          <cell r="B18554">
            <v>14172418</v>
          </cell>
          <cell r="C18554">
            <v>44371</v>
          </cell>
        </row>
        <row r="18555">
          <cell r="A18555" t="str">
            <v>BANKNIFTY21JUN37500CE</v>
          </cell>
          <cell r="B18555">
            <v>13623298</v>
          </cell>
          <cell r="C18555">
            <v>44371</v>
          </cell>
        </row>
        <row r="18556">
          <cell r="A18556" t="str">
            <v>BANKNIFTY21JUN37500PE</v>
          </cell>
          <cell r="B18556">
            <v>13624834</v>
          </cell>
          <cell r="C18556">
            <v>44371</v>
          </cell>
        </row>
        <row r="18557">
          <cell r="A18557" t="str">
            <v>BANKNIFTY21JUN38000CE</v>
          </cell>
          <cell r="B18557">
            <v>14173698</v>
          </cell>
          <cell r="C18557">
            <v>44371</v>
          </cell>
        </row>
        <row r="18558">
          <cell r="A18558" t="str">
            <v>BANKNIFTY21JUN38000PE</v>
          </cell>
          <cell r="B18558">
            <v>14173954</v>
          </cell>
          <cell r="C18558">
            <v>44371</v>
          </cell>
        </row>
        <row r="18559">
          <cell r="A18559" t="str">
            <v>BANKNIFTY21JUN39000CE</v>
          </cell>
          <cell r="B18559">
            <v>12177666</v>
          </cell>
          <cell r="C18559">
            <v>44371</v>
          </cell>
        </row>
        <row r="18560">
          <cell r="A18560" t="str">
            <v>BANKNIFTY21JUN39000PE</v>
          </cell>
          <cell r="B18560">
            <v>12177922</v>
          </cell>
          <cell r="C18560">
            <v>44371</v>
          </cell>
        </row>
        <row r="18561">
          <cell r="A18561" t="str">
            <v>BANKNIFTY21JUN40000CE</v>
          </cell>
          <cell r="B18561">
            <v>10694914</v>
          </cell>
          <cell r="C18561">
            <v>44371</v>
          </cell>
        </row>
        <row r="18562">
          <cell r="A18562" t="str">
            <v>BANKNIFTY21JUN40000PE</v>
          </cell>
          <cell r="B18562">
            <v>10695170</v>
          </cell>
          <cell r="C18562">
            <v>44371</v>
          </cell>
        </row>
        <row r="18563">
          <cell r="A18563" t="str">
            <v>BANKNIFTY21JUN40500CE</v>
          </cell>
          <cell r="B18563">
            <v>12835842</v>
          </cell>
          <cell r="C18563">
            <v>44371</v>
          </cell>
        </row>
        <row r="18564">
          <cell r="A18564" t="str">
            <v>BANKNIFTY21JUN40500PE</v>
          </cell>
          <cell r="B18564">
            <v>12836098</v>
          </cell>
          <cell r="C18564">
            <v>44371</v>
          </cell>
        </row>
        <row r="18565">
          <cell r="A18565" t="str">
            <v>BANKNIFTY21JUN41000CE</v>
          </cell>
          <cell r="B18565">
            <v>9990658</v>
          </cell>
          <cell r="C18565">
            <v>44371</v>
          </cell>
        </row>
        <row r="18566">
          <cell r="A18566" t="str">
            <v>BANKNIFTY21JUN41000PE</v>
          </cell>
          <cell r="B18566">
            <v>9993730</v>
          </cell>
          <cell r="C18566">
            <v>44371</v>
          </cell>
        </row>
        <row r="18567">
          <cell r="A18567" t="str">
            <v>BANKNIFTY21JUN42000CE</v>
          </cell>
          <cell r="B18567">
            <v>11552002</v>
          </cell>
          <cell r="C18567">
            <v>44371</v>
          </cell>
        </row>
        <row r="18568">
          <cell r="A18568" t="str">
            <v>BANKNIFTY21JUN42000PE</v>
          </cell>
          <cell r="B18568">
            <v>11552258</v>
          </cell>
          <cell r="C18568">
            <v>44371</v>
          </cell>
        </row>
        <row r="18569">
          <cell r="A18569" t="str">
            <v>BANKNIFTY21SEP18000PE</v>
          </cell>
          <cell r="B18569">
            <v>9375234</v>
          </cell>
          <cell r="C18569">
            <v>44469</v>
          </cell>
        </row>
        <row r="18570">
          <cell r="A18570" t="str">
            <v>BANKNIFTY21SEP24000CE</v>
          </cell>
          <cell r="B18570">
            <v>14476290</v>
          </cell>
          <cell r="C18570">
            <v>44469</v>
          </cell>
        </row>
        <row r="18571">
          <cell r="A18571" t="str">
            <v>BANKNIFTY21SEP24000PE</v>
          </cell>
          <cell r="B18571">
            <v>14476546</v>
          </cell>
          <cell r="C18571">
            <v>44469</v>
          </cell>
        </row>
        <row r="18572">
          <cell r="A18572" t="str">
            <v>BANKNIFTY21SEP25000CE</v>
          </cell>
          <cell r="B18572">
            <v>15945218</v>
          </cell>
          <cell r="C18572">
            <v>44469</v>
          </cell>
        </row>
        <row r="18573">
          <cell r="A18573" t="str">
            <v>BANKNIFTY21SEP25000PE</v>
          </cell>
          <cell r="B18573">
            <v>15945474</v>
          </cell>
          <cell r="C18573">
            <v>44469</v>
          </cell>
        </row>
        <row r="18574">
          <cell r="A18574" t="str">
            <v>BANKNIFTY21SEP25500CE</v>
          </cell>
          <cell r="B18574">
            <v>9376514</v>
          </cell>
          <cell r="C18574">
            <v>44469</v>
          </cell>
        </row>
        <row r="18575">
          <cell r="A18575" t="str">
            <v>BANKNIFTY21SEP25500PE</v>
          </cell>
          <cell r="B18575">
            <v>9376770</v>
          </cell>
          <cell r="C18575">
            <v>44469</v>
          </cell>
        </row>
        <row r="18576">
          <cell r="A18576" t="str">
            <v>BANKNIFTY21SEP26000CE</v>
          </cell>
          <cell r="B18576">
            <v>9852674</v>
          </cell>
          <cell r="C18576">
            <v>44469</v>
          </cell>
        </row>
        <row r="18577">
          <cell r="A18577" t="str">
            <v>BANKNIFTY21SEP26000PE</v>
          </cell>
          <cell r="B18577">
            <v>9852930</v>
          </cell>
          <cell r="C18577">
            <v>44469</v>
          </cell>
        </row>
        <row r="18578">
          <cell r="A18578" t="str">
            <v>BANKNIFTY21SEP27000CE</v>
          </cell>
          <cell r="B18578">
            <v>14479874</v>
          </cell>
          <cell r="C18578">
            <v>44469</v>
          </cell>
        </row>
        <row r="18579">
          <cell r="A18579" t="str">
            <v>BANKNIFTY21SEP27000PE</v>
          </cell>
          <cell r="B18579">
            <v>14480130</v>
          </cell>
          <cell r="C18579">
            <v>44469</v>
          </cell>
        </row>
        <row r="18580">
          <cell r="A18580" t="str">
            <v>BANKNIFTY21SEP28000CE</v>
          </cell>
          <cell r="B18580">
            <v>14174466</v>
          </cell>
          <cell r="C18580">
            <v>44469</v>
          </cell>
        </row>
        <row r="18581">
          <cell r="A18581" t="str">
            <v>BANKNIFTY21SEP28000PE</v>
          </cell>
          <cell r="B18581">
            <v>14174978</v>
          </cell>
          <cell r="C18581">
            <v>44469</v>
          </cell>
        </row>
        <row r="18582">
          <cell r="A18582" t="str">
            <v>BANKNIFTY21SEP28500CE</v>
          </cell>
          <cell r="B18582">
            <v>9377026</v>
          </cell>
          <cell r="C18582">
            <v>44469</v>
          </cell>
        </row>
        <row r="18583">
          <cell r="A18583" t="str">
            <v>BANKNIFTY21SEP28500PE</v>
          </cell>
          <cell r="B18583">
            <v>9377282</v>
          </cell>
          <cell r="C18583">
            <v>44469</v>
          </cell>
        </row>
        <row r="18584">
          <cell r="A18584" t="str">
            <v>BANKNIFTY21SEP29000CE</v>
          </cell>
          <cell r="B18584">
            <v>14175234</v>
          </cell>
          <cell r="C18584">
            <v>44469</v>
          </cell>
        </row>
        <row r="18585">
          <cell r="A18585" t="str">
            <v>BANKNIFTY21SEP29000PE</v>
          </cell>
          <cell r="B18585">
            <v>14175490</v>
          </cell>
          <cell r="C18585">
            <v>44469</v>
          </cell>
        </row>
        <row r="18586">
          <cell r="A18586" t="str">
            <v>BANKNIFTY21SEP30000CE</v>
          </cell>
          <cell r="B18586">
            <v>9123074</v>
          </cell>
          <cell r="C18586">
            <v>44469</v>
          </cell>
        </row>
        <row r="18587">
          <cell r="A18587" t="str">
            <v>BANKNIFTY21SEP30000PE</v>
          </cell>
          <cell r="B18587">
            <v>9123330</v>
          </cell>
          <cell r="C18587">
            <v>44469</v>
          </cell>
        </row>
        <row r="18588">
          <cell r="A18588" t="str">
            <v>BANKNIFTY21SEP31000CE</v>
          </cell>
          <cell r="B18588">
            <v>14181122</v>
          </cell>
          <cell r="C18588">
            <v>44469</v>
          </cell>
        </row>
        <row r="18589">
          <cell r="A18589" t="str">
            <v>BANKNIFTY21SEP31000PE</v>
          </cell>
          <cell r="B18589">
            <v>14181378</v>
          </cell>
          <cell r="C18589">
            <v>44469</v>
          </cell>
        </row>
        <row r="18590">
          <cell r="A18590" t="str">
            <v>BANKNIFTY21SEP31500CE</v>
          </cell>
          <cell r="B18590">
            <v>9377538</v>
          </cell>
          <cell r="C18590">
            <v>44469</v>
          </cell>
        </row>
        <row r="18591">
          <cell r="A18591" t="str">
            <v>BANKNIFTY21SEP31500PE</v>
          </cell>
          <cell r="B18591">
            <v>9377794</v>
          </cell>
          <cell r="C18591">
            <v>44469</v>
          </cell>
        </row>
        <row r="18592">
          <cell r="A18592" t="str">
            <v>BANKNIFTY21SEP32000CE</v>
          </cell>
          <cell r="B18592">
            <v>14182402</v>
          </cell>
          <cell r="C18592">
            <v>44469</v>
          </cell>
        </row>
        <row r="18593">
          <cell r="A18593" t="str">
            <v>BANKNIFTY21SEP32000PE</v>
          </cell>
          <cell r="B18593">
            <v>14182914</v>
          </cell>
          <cell r="C18593">
            <v>44469</v>
          </cell>
        </row>
        <row r="18594">
          <cell r="A18594" t="str">
            <v>BANKNIFTY21SEP33000CE</v>
          </cell>
          <cell r="B18594">
            <v>9378050</v>
          </cell>
          <cell r="C18594">
            <v>44469</v>
          </cell>
        </row>
        <row r="18595">
          <cell r="A18595" t="str">
            <v>BANKNIFTY21SEP33000PE</v>
          </cell>
          <cell r="B18595">
            <v>9378818</v>
          </cell>
          <cell r="C18595">
            <v>44469</v>
          </cell>
        </row>
        <row r="18596">
          <cell r="A18596" t="str">
            <v>BANKNIFTY21SEP34000CE</v>
          </cell>
          <cell r="B18596">
            <v>14202626</v>
          </cell>
          <cell r="C18596">
            <v>44469</v>
          </cell>
        </row>
        <row r="18597">
          <cell r="A18597" t="str">
            <v>BANKNIFTY21SEP34000PE</v>
          </cell>
          <cell r="B18597">
            <v>14202882</v>
          </cell>
          <cell r="C18597">
            <v>44469</v>
          </cell>
        </row>
        <row r="18598">
          <cell r="A18598" t="str">
            <v>BANKNIFTY21SEP34500CE</v>
          </cell>
          <cell r="B18598">
            <v>9843458</v>
          </cell>
          <cell r="C18598">
            <v>44469</v>
          </cell>
        </row>
        <row r="18599">
          <cell r="A18599" t="str">
            <v>BANKNIFTY21SEP34500PE</v>
          </cell>
          <cell r="B18599">
            <v>9843714</v>
          </cell>
          <cell r="C18599">
            <v>44469</v>
          </cell>
        </row>
        <row r="18600">
          <cell r="A18600" t="str">
            <v>BANKNIFTY21SEP35000CE</v>
          </cell>
          <cell r="B18600">
            <v>14204162</v>
          </cell>
          <cell r="C18600">
            <v>44469</v>
          </cell>
        </row>
        <row r="18601">
          <cell r="A18601" t="str">
            <v>BANKNIFTY21SEP35000PE</v>
          </cell>
          <cell r="B18601">
            <v>14204674</v>
          </cell>
          <cell r="C18601">
            <v>44469</v>
          </cell>
        </row>
        <row r="18602">
          <cell r="A18602" t="str">
            <v>BANKNIFTY21SEP36000CE</v>
          </cell>
          <cell r="B18602">
            <v>11056130</v>
          </cell>
          <cell r="C18602">
            <v>44469</v>
          </cell>
        </row>
        <row r="18603">
          <cell r="A18603" t="str">
            <v>BANKNIFTY21SEP36000PE</v>
          </cell>
          <cell r="B18603">
            <v>11056386</v>
          </cell>
          <cell r="C18603">
            <v>44469</v>
          </cell>
        </row>
        <row r="18604">
          <cell r="A18604" t="str">
            <v>BANKNIFTY21SEP37000CE</v>
          </cell>
          <cell r="B18604">
            <v>14205698</v>
          </cell>
          <cell r="C18604">
            <v>44469</v>
          </cell>
        </row>
        <row r="18605">
          <cell r="A18605" t="str">
            <v>BANKNIFTY21SEP37000PE</v>
          </cell>
          <cell r="B18605">
            <v>14205954</v>
          </cell>
          <cell r="C18605">
            <v>44469</v>
          </cell>
        </row>
        <row r="18606">
          <cell r="A18606" t="str">
            <v>BANKNIFTY21SEP37500CE</v>
          </cell>
          <cell r="B18606">
            <v>13625090</v>
          </cell>
          <cell r="C18606">
            <v>44469</v>
          </cell>
        </row>
        <row r="18607">
          <cell r="A18607" t="str">
            <v>BANKNIFTY21SEP37500PE</v>
          </cell>
          <cell r="B18607">
            <v>13625858</v>
          </cell>
          <cell r="C18607">
            <v>44469</v>
          </cell>
        </row>
        <row r="18608">
          <cell r="A18608" t="str">
            <v>BANKNIFTY21SEP38000CE</v>
          </cell>
          <cell r="B18608">
            <v>14208258</v>
          </cell>
          <cell r="C18608">
            <v>44469</v>
          </cell>
        </row>
        <row r="18609">
          <cell r="A18609" t="str">
            <v>BANKNIFTY21SEP38000PE</v>
          </cell>
          <cell r="B18609">
            <v>14208514</v>
          </cell>
          <cell r="C18609">
            <v>44469</v>
          </cell>
        </row>
        <row r="18610">
          <cell r="A18610" t="str">
            <v>BANKNIFTY21SEP39000CE</v>
          </cell>
          <cell r="B18610">
            <v>12178178</v>
          </cell>
          <cell r="C18610">
            <v>44469</v>
          </cell>
        </row>
        <row r="18611">
          <cell r="A18611" t="str">
            <v>BANKNIFTY21SEP39000PE</v>
          </cell>
          <cell r="B18611">
            <v>12178946</v>
          </cell>
          <cell r="C18611">
            <v>44469</v>
          </cell>
        </row>
        <row r="18612">
          <cell r="A18612" t="str">
            <v>BANKNIFTY21SEP40000CE</v>
          </cell>
          <cell r="B18612">
            <v>10698498</v>
          </cell>
          <cell r="C18612">
            <v>44469</v>
          </cell>
        </row>
        <row r="18613">
          <cell r="A18613" t="str">
            <v>BANKNIFTY21SEP40000PE</v>
          </cell>
          <cell r="B18613">
            <v>10699266</v>
          </cell>
          <cell r="C18613">
            <v>44469</v>
          </cell>
        </row>
        <row r="18614">
          <cell r="A18614" t="str">
            <v>BANKNIFTY21SEP40500CE</v>
          </cell>
          <cell r="B18614">
            <v>12837890</v>
          </cell>
          <cell r="C18614">
            <v>44469</v>
          </cell>
        </row>
        <row r="18615">
          <cell r="A18615" t="str">
            <v>BANKNIFTY21SEP40500PE</v>
          </cell>
          <cell r="B18615">
            <v>12838146</v>
          </cell>
          <cell r="C18615">
            <v>44469</v>
          </cell>
        </row>
        <row r="18616">
          <cell r="A18616" t="str">
            <v>BANKNIFTY21SEP41000CE</v>
          </cell>
          <cell r="B18616">
            <v>9993986</v>
          </cell>
          <cell r="C18616">
            <v>44469</v>
          </cell>
        </row>
        <row r="18617">
          <cell r="A18617" t="str">
            <v>BANKNIFTY21SEP41000PE</v>
          </cell>
          <cell r="B18617">
            <v>9994754</v>
          </cell>
          <cell r="C18617">
            <v>44469</v>
          </cell>
        </row>
        <row r="18618">
          <cell r="A18618" t="str">
            <v>BANKNIFTY21SEP42000CE</v>
          </cell>
          <cell r="B18618">
            <v>11554562</v>
          </cell>
          <cell r="C18618">
            <v>44469</v>
          </cell>
        </row>
        <row r="18619">
          <cell r="A18619" t="str">
            <v>BANKNIFTY21SEP42000PE</v>
          </cell>
          <cell r="B18619">
            <v>11554818</v>
          </cell>
          <cell r="C18619">
            <v>44469</v>
          </cell>
        </row>
        <row r="18620">
          <cell r="A18620" t="str">
            <v>BANKNIFTY21DEC24000CE</v>
          </cell>
          <cell r="B18620">
            <v>12546818</v>
          </cell>
          <cell r="C18620">
            <v>44560</v>
          </cell>
        </row>
        <row r="18621">
          <cell r="A18621" t="str">
            <v>BANKNIFTY21DEC24000PE</v>
          </cell>
          <cell r="B18621">
            <v>12547074</v>
          </cell>
          <cell r="C18621">
            <v>44560</v>
          </cell>
        </row>
        <row r="18622">
          <cell r="A18622" t="str">
            <v>BANKNIFTY21DEC25000CE</v>
          </cell>
          <cell r="B18622">
            <v>15949058</v>
          </cell>
          <cell r="C18622">
            <v>44560</v>
          </cell>
        </row>
        <row r="18623">
          <cell r="A18623" t="str">
            <v>BANKNIFTY21DEC25000PE</v>
          </cell>
          <cell r="B18623">
            <v>15949314</v>
          </cell>
          <cell r="C18623">
            <v>44560</v>
          </cell>
        </row>
        <row r="18624">
          <cell r="A18624" t="str">
            <v>BANKNIFTY21DEC25500CE</v>
          </cell>
          <cell r="B18624">
            <v>12547330</v>
          </cell>
          <cell r="C18624">
            <v>44560</v>
          </cell>
        </row>
        <row r="18625">
          <cell r="A18625" t="str">
            <v>BANKNIFTY21DEC25500PE</v>
          </cell>
          <cell r="B18625">
            <v>12547586</v>
          </cell>
          <cell r="C18625">
            <v>44560</v>
          </cell>
        </row>
        <row r="18626">
          <cell r="A18626" t="str">
            <v>BANKNIFTY21DEC26000CE</v>
          </cell>
          <cell r="B18626">
            <v>9854722</v>
          </cell>
          <cell r="C18626">
            <v>44560</v>
          </cell>
        </row>
        <row r="18627">
          <cell r="A18627" t="str">
            <v>BANKNIFTY21DEC26000PE</v>
          </cell>
          <cell r="B18627">
            <v>9866754</v>
          </cell>
          <cell r="C18627">
            <v>44560</v>
          </cell>
        </row>
        <row r="18628">
          <cell r="A18628" t="str">
            <v>BANKNIFTY21DEC27000CE</v>
          </cell>
          <cell r="B18628">
            <v>12547842</v>
          </cell>
          <cell r="C18628">
            <v>44560</v>
          </cell>
        </row>
        <row r="18629">
          <cell r="A18629" t="str">
            <v>BANKNIFTY21DEC27000PE</v>
          </cell>
          <cell r="B18629">
            <v>12548098</v>
          </cell>
          <cell r="C18629">
            <v>44560</v>
          </cell>
        </row>
        <row r="18630">
          <cell r="A18630" t="str">
            <v>BANKNIFTY21DEC28000CE</v>
          </cell>
          <cell r="B18630">
            <v>14210818</v>
          </cell>
          <cell r="C18630">
            <v>44560</v>
          </cell>
        </row>
        <row r="18631">
          <cell r="A18631" t="str">
            <v>BANKNIFTY21DEC28000PE</v>
          </cell>
          <cell r="B18631">
            <v>14211074</v>
          </cell>
          <cell r="C18631">
            <v>44560</v>
          </cell>
        </row>
        <row r="18632">
          <cell r="A18632" t="str">
            <v>BANKNIFTY21DEC28500CE</v>
          </cell>
          <cell r="B18632">
            <v>12548354</v>
          </cell>
          <cell r="C18632">
            <v>44560</v>
          </cell>
        </row>
        <row r="18633">
          <cell r="A18633" t="str">
            <v>BANKNIFTY21DEC28500PE</v>
          </cell>
          <cell r="B18633">
            <v>12548610</v>
          </cell>
          <cell r="C18633">
            <v>44560</v>
          </cell>
        </row>
        <row r="18634">
          <cell r="A18634" t="str">
            <v>BANKNIFTY21DEC29000CE</v>
          </cell>
          <cell r="B18634">
            <v>14211330</v>
          </cell>
          <cell r="C18634">
            <v>44560</v>
          </cell>
        </row>
        <row r="18635">
          <cell r="A18635" t="str">
            <v>BANKNIFTY21DEC29000PE</v>
          </cell>
          <cell r="B18635">
            <v>14211586</v>
          </cell>
          <cell r="C18635">
            <v>44560</v>
          </cell>
        </row>
        <row r="18636">
          <cell r="A18636" t="str">
            <v>BANKNIFTY21DEC30000CE</v>
          </cell>
          <cell r="B18636">
            <v>12548866</v>
          </cell>
          <cell r="C18636">
            <v>44560</v>
          </cell>
        </row>
        <row r="18637">
          <cell r="A18637" t="str">
            <v>BANKNIFTY21DEC30000PE</v>
          </cell>
          <cell r="B18637">
            <v>12549122</v>
          </cell>
          <cell r="C18637">
            <v>44560</v>
          </cell>
        </row>
        <row r="18638">
          <cell r="A18638" t="str">
            <v>BANKNIFTY21DEC31000CE</v>
          </cell>
          <cell r="B18638">
            <v>14226178</v>
          </cell>
          <cell r="C18638">
            <v>44560</v>
          </cell>
        </row>
        <row r="18639">
          <cell r="A18639" t="str">
            <v>BANKNIFTY21DEC31000PE</v>
          </cell>
          <cell r="B18639">
            <v>14226690</v>
          </cell>
          <cell r="C18639">
            <v>44560</v>
          </cell>
        </row>
        <row r="18640">
          <cell r="A18640" t="str">
            <v>BANKNIFTY21DEC31500CE</v>
          </cell>
          <cell r="B18640">
            <v>12549378</v>
          </cell>
          <cell r="C18640">
            <v>44560</v>
          </cell>
        </row>
        <row r="18641">
          <cell r="A18641" t="str">
            <v>BANKNIFTY21DEC31500PE</v>
          </cell>
          <cell r="B18641">
            <v>12549634</v>
          </cell>
          <cell r="C18641">
            <v>44560</v>
          </cell>
        </row>
        <row r="18642">
          <cell r="A18642" t="str">
            <v>BANKNIFTY21DEC32000CE</v>
          </cell>
          <cell r="B18642">
            <v>14260482</v>
          </cell>
          <cell r="C18642">
            <v>44560</v>
          </cell>
        </row>
        <row r="18643">
          <cell r="A18643" t="str">
            <v>BANKNIFTY21DEC32000PE</v>
          </cell>
          <cell r="B18643">
            <v>14260738</v>
          </cell>
          <cell r="C18643">
            <v>44560</v>
          </cell>
        </row>
        <row r="18644">
          <cell r="A18644" t="str">
            <v>BANKNIFTY21DEC33000CE</v>
          </cell>
          <cell r="B18644">
            <v>12549890</v>
          </cell>
          <cell r="C18644">
            <v>44560</v>
          </cell>
        </row>
        <row r="18645">
          <cell r="A18645" t="str">
            <v>BANKNIFTY21DEC33000PE</v>
          </cell>
          <cell r="B18645">
            <v>12550146</v>
          </cell>
          <cell r="C18645">
            <v>44560</v>
          </cell>
        </row>
        <row r="18646">
          <cell r="A18646" t="str">
            <v>BANKNIFTY21DEC34000CE</v>
          </cell>
          <cell r="B18646">
            <v>14279170</v>
          </cell>
          <cell r="C18646">
            <v>44560</v>
          </cell>
        </row>
        <row r="18647">
          <cell r="A18647" t="str">
            <v>BANKNIFTY21DEC34000PE</v>
          </cell>
          <cell r="B18647">
            <v>14279426</v>
          </cell>
          <cell r="C18647">
            <v>44560</v>
          </cell>
        </row>
        <row r="18648">
          <cell r="A18648" t="str">
            <v>BANKNIFTY21DEC34500CE</v>
          </cell>
          <cell r="B18648">
            <v>12550402</v>
          </cell>
          <cell r="C18648">
            <v>44560</v>
          </cell>
        </row>
        <row r="18649">
          <cell r="A18649" t="str">
            <v>BANKNIFTY21DEC34500PE</v>
          </cell>
          <cell r="B18649">
            <v>12550658</v>
          </cell>
          <cell r="C18649">
            <v>44560</v>
          </cell>
        </row>
        <row r="18650">
          <cell r="A18650" t="str">
            <v>BANKNIFTY21DEC35000CE</v>
          </cell>
          <cell r="B18650">
            <v>14279682</v>
          </cell>
          <cell r="C18650">
            <v>44560</v>
          </cell>
        </row>
        <row r="18651">
          <cell r="A18651" t="str">
            <v>BANKNIFTY21DEC35000PE</v>
          </cell>
          <cell r="B18651">
            <v>14279938</v>
          </cell>
          <cell r="C18651">
            <v>44560</v>
          </cell>
        </row>
        <row r="18652">
          <cell r="A18652" t="str">
            <v>BANKNIFTY21DEC36000CE</v>
          </cell>
          <cell r="B18652">
            <v>12550914</v>
          </cell>
          <cell r="C18652">
            <v>44560</v>
          </cell>
        </row>
        <row r="18653">
          <cell r="A18653" t="str">
            <v>BANKNIFTY21DEC36000PE</v>
          </cell>
          <cell r="B18653">
            <v>12551170</v>
          </cell>
          <cell r="C18653">
            <v>44560</v>
          </cell>
        </row>
        <row r="18654">
          <cell r="A18654" t="str">
            <v>BANKNIFTY21DEC37000CE</v>
          </cell>
          <cell r="B18654">
            <v>14280194</v>
          </cell>
          <cell r="C18654">
            <v>44560</v>
          </cell>
        </row>
        <row r="18655">
          <cell r="A18655" t="str">
            <v>BANKNIFTY21DEC37000PE</v>
          </cell>
          <cell r="B18655">
            <v>14280450</v>
          </cell>
          <cell r="C18655">
            <v>44560</v>
          </cell>
        </row>
        <row r="18656">
          <cell r="A18656" t="str">
            <v>BANKNIFTY21DEC37500CE</v>
          </cell>
          <cell r="B18656">
            <v>12551938</v>
          </cell>
          <cell r="C18656">
            <v>44560</v>
          </cell>
        </row>
        <row r="18657">
          <cell r="A18657" t="str">
            <v>BANKNIFTY21DEC37500PE</v>
          </cell>
          <cell r="B18657">
            <v>12552194</v>
          </cell>
          <cell r="C18657">
            <v>44560</v>
          </cell>
        </row>
        <row r="18658">
          <cell r="A18658" t="str">
            <v>BANKNIFTY21DEC38000CE</v>
          </cell>
          <cell r="B18658">
            <v>14280706</v>
          </cell>
          <cell r="C18658">
            <v>44560</v>
          </cell>
        </row>
        <row r="18659">
          <cell r="A18659" t="str">
            <v>BANKNIFTY21DEC38000PE</v>
          </cell>
          <cell r="B18659">
            <v>14280962</v>
          </cell>
          <cell r="C18659">
            <v>44560</v>
          </cell>
        </row>
        <row r="18660">
          <cell r="A18660" t="str">
            <v>BANKNIFTY21DEC39000CE</v>
          </cell>
          <cell r="B18660">
            <v>12552450</v>
          </cell>
          <cell r="C18660">
            <v>44560</v>
          </cell>
        </row>
        <row r="18661">
          <cell r="A18661" t="str">
            <v>BANKNIFTY21DEC39000PE</v>
          </cell>
          <cell r="B18661">
            <v>12552706</v>
          </cell>
          <cell r="C18661">
            <v>44560</v>
          </cell>
        </row>
        <row r="18662">
          <cell r="A18662" t="str">
            <v>BANKNIFTY21DEC40000CE</v>
          </cell>
          <cell r="B18662">
            <v>10699522</v>
          </cell>
          <cell r="C18662">
            <v>44560</v>
          </cell>
        </row>
        <row r="18663">
          <cell r="A18663" t="str">
            <v>BANKNIFTY21DEC40000PE</v>
          </cell>
          <cell r="B18663">
            <v>10700034</v>
          </cell>
          <cell r="C18663">
            <v>44560</v>
          </cell>
        </row>
        <row r="18664">
          <cell r="A18664" t="str">
            <v>BANKNIFTY21DEC40500CE</v>
          </cell>
          <cell r="B18664">
            <v>12838402</v>
          </cell>
          <cell r="C18664">
            <v>44560</v>
          </cell>
        </row>
        <row r="18665">
          <cell r="A18665" t="str">
            <v>BANKNIFTY21DEC40500PE</v>
          </cell>
          <cell r="B18665">
            <v>12838658</v>
          </cell>
          <cell r="C18665">
            <v>44560</v>
          </cell>
        </row>
        <row r="18666">
          <cell r="A18666" t="str">
            <v>BANKNIFTY21DEC41000CE</v>
          </cell>
          <cell r="B18666">
            <v>9995010</v>
          </cell>
          <cell r="C18666">
            <v>44560</v>
          </cell>
        </row>
        <row r="18667">
          <cell r="A18667" t="str">
            <v>BANKNIFTY21DEC41000PE</v>
          </cell>
          <cell r="B18667">
            <v>9995266</v>
          </cell>
          <cell r="C18667">
            <v>44560</v>
          </cell>
        </row>
        <row r="18668">
          <cell r="A18668" t="str">
            <v>BANKNIFTY21DEC42000CE</v>
          </cell>
          <cell r="B18668">
            <v>11555074</v>
          </cell>
          <cell r="C18668">
            <v>44560</v>
          </cell>
        </row>
        <row r="18669">
          <cell r="A18669" t="str">
            <v>BANKNIFTY21DEC42000PE</v>
          </cell>
          <cell r="B18669">
            <v>11555330</v>
          </cell>
          <cell r="C18669">
            <v>44560</v>
          </cell>
        </row>
        <row r="18670">
          <cell r="A18670" t="str">
            <v>BATAINDIA21FEB1000CE</v>
          </cell>
          <cell r="B18670">
            <v>19304450</v>
          </cell>
          <cell r="C18670">
            <v>44252</v>
          </cell>
        </row>
        <row r="18671">
          <cell r="A18671" t="str">
            <v>BATAINDIA21FEB1000PE</v>
          </cell>
          <cell r="B18671">
            <v>19304706</v>
          </cell>
          <cell r="C18671">
            <v>44252</v>
          </cell>
        </row>
        <row r="18672">
          <cell r="A18672" t="str">
            <v>BATAINDIA21FEB1020CE</v>
          </cell>
          <cell r="B18672">
            <v>19304962</v>
          </cell>
          <cell r="C18672">
            <v>44252</v>
          </cell>
        </row>
        <row r="18673">
          <cell r="A18673" t="str">
            <v>BATAINDIA21FEB1020PE</v>
          </cell>
          <cell r="B18673">
            <v>19305218</v>
          </cell>
          <cell r="C18673">
            <v>44252</v>
          </cell>
        </row>
        <row r="18674">
          <cell r="A18674" t="str">
            <v>BATAINDIA21FEB1040CE</v>
          </cell>
          <cell r="B18674">
            <v>19305474</v>
          </cell>
          <cell r="C18674">
            <v>44252</v>
          </cell>
        </row>
        <row r="18675">
          <cell r="A18675" t="str">
            <v>BATAINDIA21FEB1040PE</v>
          </cell>
          <cell r="B18675">
            <v>19312386</v>
          </cell>
          <cell r="C18675">
            <v>44252</v>
          </cell>
        </row>
        <row r="18676">
          <cell r="A18676" t="str">
            <v>BATAINDIA21FEB1060CE</v>
          </cell>
          <cell r="B18676">
            <v>19312642</v>
          </cell>
          <cell r="C18676">
            <v>44252</v>
          </cell>
        </row>
        <row r="18677">
          <cell r="A18677" t="str">
            <v>BATAINDIA21FEB1060PE</v>
          </cell>
          <cell r="B18677">
            <v>19312898</v>
          </cell>
          <cell r="C18677">
            <v>44252</v>
          </cell>
        </row>
        <row r="18678">
          <cell r="A18678" t="str">
            <v>BATAINDIA21FEB1080CE</v>
          </cell>
          <cell r="B18678">
            <v>19313154</v>
          </cell>
          <cell r="C18678">
            <v>44252</v>
          </cell>
        </row>
        <row r="18679">
          <cell r="A18679" t="str">
            <v>BATAINDIA21FEB1080PE</v>
          </cell>
          <cell r="B18679">
            <v>19313410</v>
          </cell>
          <cell r="C18679">
            <v>44252</v>
          </cell>
        </row>
        <row r="18680">
          <cell r="A18680" t="str">
            <v>BATAINDIA21FEB1100CE</v>
          </cell>
          <cell r="B18680">
            <v>19313666</v>
          </cell>
          <cell r="C18680">
            <v>44252</v>
          </cell>
        </row>
        <row r="18681">
          <cell r="A18681" t="str">
            <v>BATAINDIA21FEB1100PE</v>
          </cell>
          <cell r="B18681">
            <v>19313922</v>
          </cell>
          <cell r="C18681">
            <v>44252</v>
          </cell>
        </row>
        <row r="18682">
          <cell r="A18682" t="str">
            <v>BATAINDIA21FEB1120CE</v>
          </cell>
          <cell r="B18682">
            <v>19314178</v>
          </cell>
          <cell r="C18682">
            <v>44252</v>
          </cell>
        </row>
        <row r="18683">
          <cell r="A18683" t="str">
            <v>BATAINDIA21FEB1120PE</v>
          </cell>
          <cell r="B18683">
            <v>19314434</v>
          </cell>
          <cell r="C18683">
            <v>44252</v>
          </cell>
        </row>
        <row r="18684">
          <cell r="A18684" t="str">
            <v>BATAINDIA21FEB1140CE</v>
          </cell>
          <cell r="B18684">
            <v>19314690</v>
          </cell>
          <cell r="C18684">
            <v>44252</v>
          </cell>
        </row>
        <row r="18685">
          <cell r="A18685" t="str">
            <v>BATAINDIA21FEB1140PE</v>
          </cell>
          <cell r="B18685">
            <v>19314946</v>
          </cell>
          <cell r="C18685">
            <v>44252</v>
          </cell>
        </row>
        <row r="18686">
          <cell r="A18686" t="str">
            <v>BATAINDIA21FEB1160CE</v>
          </cell>
          <cell r="B18686">
            <v>19315202</v>
          </cell>
          <cell r="C18686">
            <v>44252</v>
          </cell>
        </row>
        <row r="18687">
          <cell r="A18687" t="str">
            <v>BATAINDIA21FEB1160PE</v>
          </cell>
          <cell r="B18687">
            <v>19315458</v>
          </cell>
          <cell r="C18687">
            <v>44252</v>
          </cell>
        </row>
        <row r="18688">
          <cell r="A18688" t="str">
            <v>BATAINDIA21FEB1180CE</v>
          </cell>
          <cell r="B18688">
            <v>19315714</v>
          </cell>
          <cell r="C18688">
            <v>44252</v>
          </cell>
        </row>
        <row r="18689">
          <cell r="A18689" t="str">
            <v>BATAINDIA21FEB1180PE</v>
          </cell>
          <cell r="B18689">
            <v>19315970</v>
          </cell>
          <cell r="C18689">
            <v>44252</v>
          </cell>
        </row>
        <row r="18690">
          <cell r="A18690" t="str">
            <v>BATAINDIA21FEB1200CE</v>
          </cell>
          <cell r="B18690">
            <v>19316226</v>
          </cell>
          <cell r="C18690">
            <v>44252</v>
          </cell>
        </row>
        <row r="18691">
          <cell r="A18691" t="str">
            <v>BATAINDIA21FEB1200PE</v>
          </cell>
          <cell r="B18691">
            <v>19316482</v>
          </cell>
          <cell r="C18691">
            <v>44252</v>
          </cell>
        </row>
        <row r="18692">
          <cell r="A18692" t="str">
            <v>BATAINDIA21FEB1220CE</v>
          </cell>
          <cell r="B18692">
            <v>19316738</v>
          </cell>
          <cell r="C18692">
            <v>44252</v>
          </cell>
        </row>
        <row r="18693">
          <cell r="A18693" t="str">
            <v>BATAINDIA21FEB1220PE</v>
          </cell>
          <cell r="B18693">
            <v>19316994</v>
          </cell>
          <cell r="C18693">
            <v>44252</v>
          </cell>
        </row>
        <row r="18694">
          <cell r="A18694" t="str">
            <v>BATAINDIA21FEB1240CE</v>
          </cell>
          <cell r="B18694">
            <v>19317250</v>
          </cell>
          <cell r="C18694">
            <v>44252</v>
          </cell>
        </row>
        <row r="18695">
          <cell r="A18695" t="str">
            <v>BATAINDIA21FEB1240PE</v>
          </cell>
          <cell r="B18695">
            <v>19317506</v>
          </cell>
          <cell r="C18695">
            <v>44252</v>
          </cell>
        </row>
        <row r="18696">
          <cell r="A18696" t="str">
            <v>BATAINDIA21FEB1260CE</v>
          </cell>
          <cell r="B18696">
            <v>19317762</v>
          </cell>
          <cell r="C18696">
            <v>44252</v>
          </cell>
        </row>
        <row r="18697">
          <cell r="A18697" t="str">
            <v>BATAINDIA21FEB1260PE</v>
          </cell>
          <cell r="B18697">
            <v>19318018</v>
          </cell>
          <cell r="C18697">
            <v>44252</v>
          </cell>
        </row>
        <row r="18698">
          <cell r="A18698" t="str">
            <v>BATAINDIA21FEB1280CE</v>
          </cell>
          <cell r="B18698">
            <v>19318274</v>
          </cell>
          <cell r="C18698">
            <v>44252</v>
          </cell>
        </row>
        <row r="18699">
          <cell r="A18699" t="str">
            <v>BATAINDIA21FEB1280PE</v>
          </cell>
          <cell r="B18699">
            <v>19318530</v>
          </cell>
          <cell r="C18699">
            <v>44252</v>
          </cell>
        </row>
        <row r="18700">
          <cell r="A18700" t="str">
            <v>BATAINDIA21FEB1300CE</v>
          </cell>
          <cell r="B18700">
            <v>19318786</v>
          </cell>
          <cell r="C18700">
            <v>44252</v>
          </cell>
        </row>
        <row r="18701">
          <cell r="A18701" t="str">
            <v>BATAINDIA21FEB1300PE</v>
          </cell>
          <cell r="B18701">
            <v>19319042</v>
          </cell>
          <cell r="C18701">
            <v>44252</v>
          </cell>
        </row>
        <row r="18702">
          <cell r="A18702" t="str">
            <v>BATAINDIA21FEB1320CE</v>
          </cell>
          <cell r="B18702">
            <v>19319298</v>
          </cell>
          <cell r="C18702">
            <v>44252</v>
          </cell>
        </row>
        <row r="18703">
          <cell r="A18703" t="str">
            <v>BATAINDIA21FEB1320PE</v>
          </cell>
          <cell r="B18703">
            <v>19319554</v>
          </cell>
          <cell r="C18703">
            <v>44252</v>
          </cell>
        </row>
        <row r="18704">
          <cell r="A18704" t="str">
            <v>BATAINDIA21FEB1340CE</v>
          </cell>
          <cell r="B18704">
            <v>19319810</v>
          </cell>
          <cell r="C18704">
            <v>44252</v>
          </cell>
        </row>
        <row r="18705">
          <cell r="A18705" t="str">
            <v>BATAINDIA21FEB1340PE</v>
          </cell>
          <cell r="B18705">
            <v>19320066</v>
          </cell>
          <cell r="C18705">
            <v>44252</v>
          </cell>
        </row>
        <row r="18706">
          <cell r="A18706" t="str">
            <v>BATAINDIA21FEB1360CE</v>
          </cell>
          <cell r="B18706">
            <v>19320322</v>
          </cell>
          <cell r="C18706">
            <v>44252</v>
          </cell>
        </row>
        <row r="18707">
          <cell r="A18707" t="str">
            <v>BATAINDIA21FEB1360PE</v>
          </cell>
          <cell r="B18707">
            <v>19320578</v>
          </cell>
          <cell r="C18707">
            <v>44252</v>
          </cell>
        </row>
        <row r="18708">
          <cell r="A18708" t="str">
            <v>BATAINDIA21FEB1380CE</v>
          </cell>
          <cell r="B18708">
            <v>19320834</v>
          </cell>
          <cell r="C18708">
            <v>44252</v>
          </cell>
        </row>
        <row r="18709">
          <cell r="A18709" t="str">
            <v>BATAINDIA21FEB1380PE</v>
          </cell>
          <cell r="B18709">
            <v>19321090</v>
          </cell>
          <cell r="C18709">
            <v>44252</v>
          </cell>
        </row>
        <row r="18710">
          <cell r="A18710" t="str">
            <v>BATAINDIA21FEB1400CE</v>
          </cell>
          <cell r="B18710">
            <v>19321346</v>
          </cell>
          <cell r="C18710">
            <v>44252</v>
          </cell>
        </row>
        <row r="18711">
          <cell r="A18711" t="str">
            <v>BATAINDIA21FEB1400PE</v>
          </cell>
          <cell r="B18711">
            <v>19321602</v>
          </cell>
          <cell r="C18711">
            <v>44252</v>
          </cell>
        </row>
        <row r="18712">
          <cell r="A18712" t="str">
            <v>BATAINDIA21FEB1420CE</v>
          </cell>
          <cell r="B18712">
            <v>19321858</v>
          </cell>
          <cell r="C18712">
            <v>44252</v>
          </cell>
        </row>
        <row r="18713">
          <cell r="A18713" t="str">
            <v>BATAINDIA21FEB1420PE</v>
          </cell>
          <cell r="B18713">
            <v>19322114</v>
          </cell>
          <cell r="C18713">
            <v>44252</v>
          </cell>
        </row>
        <row r="18714">
          <cell r="A18714" t="str">
            <v>BATAINDIA21FEB1440CE</v>
          </cell>
          <cell r="B18714">
            <v>19322370</v>
          </cell>
          <cell r="C18714">
            <v>44252</v>
          </cell>
        </row>
        <row r="18715">
          <cell r="A18715" t="str">
            <v>BATAINDIA21FEB1440PE</v>
          </cell>
          <cell r="B18715">
            <v>19322626</v>
          </cell>
          <cell r="C18715">
            <v>44252</v>
          </cell>
        </row>
        <row r="18716">
          <cell r="A18716" t="str">
            <v>BATAINDIA21FEB1460CE</v>
          </cell>
          <cell r="B18716">
            <v>19322882</v>
          </cell>
          <cell r="C18716">
            <v>44252</v>
          </cell>
        </row>
        <row r="18717">
          <cell r="A18717" t="str">
            <v>BATAINDIA21FEB1460PE</v>
          </cell>
          <cell r="B18717">
            <v>19323138</v>
          </cell>
          <cell r="C18717">
            <v>44252</v>
          </cell>
        </row>
        <row r="18718">
          <cell r="A18718" t="str">
            <v>BATAINDIA21FEB1480CE</v>
          </cell>
          <cell r="B18718">
            <v>19323394</v>
          </cell>
          <cell r="C18718">
            <v>44252</v>
          </cell>
        </row>
        <row r="18719">
          <cell r="A18719" t="str">
            <v>BATAINDIA21FEB1480PE</v>
          </cell>
          <cell r="B18719">
            <v>19323650</v>
          </cell>
          <cell r="C18719">
            <v>44252</v>
          </cell>
        </row>
        <row r="18720">
          <cell r="A18720" t="str">
            <v>BATAINDIA21FEB1500CE</v>
          </cell>
          <cell r="B18720">
            <v>19323906</v>
          </cell>
          <cell r="C18720">
            <v>44252</v>
          </cell>
        </row>
        <row r="18721">
          <cell r="A18721" t="str">
            <v>BATAINDIA21FEB1500PE</v>
          </cell>
          <cell r="B18721">
            <v>19324162</v>
          </cell>
          <cell r="C18721">
            <v>44252</v>
          </cell>
        </row>
        <row r="18722">
          <cell r="A18722" t="str">
            <v>BATAINDIA21FEB1520CE</v>
          </cell>
          <cell r="B18722">
            <v>19324418</v>
          </cell>
          <cell r="C18722">
            <v>44252</v>
          </cell>
        </row>
        <row r="18723">
          <cell r="A18723" t="str">
            <v>BATAINDIA21FEB1520PE</v>
          </cell>
          <cell r="B18723">
            <v>19324674</v>
          </cell>
          <cell r="C18723">
            <v>44252</v>
          </cell>
        </row>
        <row r="18724">
          <cell r="A18724" t="str">
            <v>BATAINDIA21FEB1540CE</v>
          </cell>
          <cell r="B18724">
            <v>19324930</v>
          </cell>
          <cell r="C18724">
            <v>44252</v>
          </cell>
        </row>
        <row r="18725">
          <cell r="A18725" t="str">
            <v>BATAINDIA21FEB1540PE</v>
          </cell>
          <cell r="B18725">
            <v>19325186</v>
          </cell>
          <cell r="C18725">
            <v>44252</v>
          </cell>
        </row>
        <row r="18726">
          <cell r="A18726" t="str">
            <v>BATAINDIA21FEB1560CE</v>
          </cell>
          <cell r="B18726">
            <v>19325442</v>
          </cell>
          <cell r="C18726">
            <v>44252</v>
          </cell>
        </row>
        <row r="18727">
          <cell r="A18727" t="str">
            <v>BATAINDIA21FEB1560PE</v>
          </cell>
          <cell r="B18727">
            <v>19325698</v>
          </cell>
          <cell r="C18727">
            <v>44252</v>
          </cell>
        </row>
        <row r="18728">
          <cell r="A18728" t="str">
            <v>BATAINDIA21FEB1580CE</v>
          </cell>
          <cell r="B18728">
            <v>19325954</v>
          </cell>
          <cell r="C18728">
            <v>44252</v>
          </cell>
        </row>
        <row r="18729">
          <cell r="A18729" t="str">
            <v>BATAINDIA21FEB1580PE</v>
          </cell>
          <cell r="B18729">
            <v>19326210</v>
          </cell>
          <cell r="C18729">
            <v>44252</v>
          </cell>
        </row>
        <row r="18730">
          <cell r="A18730" t="str">
            <v>BATAINDIA21FEB1600CE</v>
          </cell>
          <cell r="B18730">
            <v>19326466</v>
          </cell>
          <cell r="C18730">
            <v>44252</v>
          </cell>
        </row>
        <row r="18731">
          <cell r="A18731" t="str">
            <v>BATAINDIA21FEB1600PE</v>
          </cell>
          <cell r="B18731">
            <v>19326722</v>
          </cell>
          <cell r="C18731">
            <v>44252</v>
          </cell>
        </row>
        <row r="18732">
          <cell r="A18732" t="str">
            <v>BATAINDIA21FEB1620CE</v>
          </cell>
          <cell r="B18732">
            <v>19326978</v>
          </cell>
          <cell r="C18732">
            <v>44252</v>
          </cell>
        </row>
        <row r="18733">
          <cell r="A18733" t="str">
            <v>BATAINDIA21FEB1620PE</v>
          </cell>
          <cell r="B18733">
            <v>19327234</v>
          </cell>
          <cell r="C18733">
            <v>44252</v>
          </cell>
        </row>
        <row r="18734">
          <cell r="A18734" t="str">
            <v>BATAINDIA21FEB1640CE</v>
          </cell>
          <cell r="B18734">
            <v>19327490</v>
          </cell>
          <cell r="C18734">
            <v>44252</v>
          </cell>
        </row>
        <row r="18735">
          <cell r="A18735" t="str">
            <v>BATAINDIA21FEB1640PE</v>
          </cell>
          <cell r="B18735">
            <v>19327746</v>
          </cell>
          <cell r="C18735">
            <v>44252</v>
          </cell>
        </row>
        <row r="18736">
          <cell r="A18736" t="str">
            <v>BATAINDIA21FEB1660CE</v>
          </cell>
          <cell r="B18736">
            <v>19328002</v>
          </cell>
          <cell r="C18736">
            <v>44252</v>
          </cell>
        </row>
        <row r="18737">
          <cell r="A18737" t="str">
            <v>BATAINDIA21FEB1660PE</v>
          </cell>
          <cell r="B18737">
            <v>19328258</v>
          </cell>
          <cell r="C18737">
            <v>44252</v>
          </cell>
        </row>
        <row r="18738">
          <cell r="A18738" t="str">
            <v>BATAINDIA21FEB1680CE</v>
          </cell>
          <cell r="B18738">
            <v>19328514</v>
          </cell>
          <cell r="C18738">
            <v>44252</v>
          </cell>
        </row>
        <row r="18739">
          <cell r="A18739" t="str">
            <v>BATAINDIA21FEB1680PE</v>
          </cell>
          <cell r="B18739">
            <v>19328770</v>
          </cell>
          <cell r="C18739">
            <v>44252</v>
          </cell>
        </row>
        <row r="18740">
          <cell r="A18740" t="str">
            <v>BATAINDIA21FEB1700CE</v>
          </cell>
          <cell r="B18740">
            <v>19329026</v>
          </cell>
          <cell r="C18740">
            <v>44252</v>
          </cell>
        </row>
        <row r="18741">
          <cell r="A18741" t="str">
            <v>BATAINDIA21FEB1700PE</v>
          </cell>
          <cell r="B18741">
            <v>19329282</v>
          </cell>
          <cell r="C18741">
            <v>44252</v>
          </cell>
        </row>
        <row r="18742">
          <cell r="A18742" t="str">
            <v>BATAINDIA21FEB1720CE</v>
          </cell>
          <cell r="B18742">
            <v>19329538</v>
          </cell>
          <cell r="C18742">
            <v>44252</v>
          </cell>
        </row>
        <row r="18743">
          <cell r="A18743" t="str">
            <v>BATAINDIA21FEB1720PE</v>
          </cell>
          <cell r="B18743">
            <v>19329794</v>
          </cell>
          <cell r="C18743">
            <v>44252</v>
          </cell>
        </row>
        <row r="18744">
          <cell r="A18744" t="str">
            <v>BATAINDIA21FEB1740CE</v>
          </cell>
          <cell r="B18744">
            <v>19330050</v>
          </cell>
          <cell r="C18744">
            <v>44252</v>
          </cell>
        </row>
        <row r="18745">
          <cell r="A18745" t="str">
            <v>BATAINDIA21FEB1740PE</v>
          </cell>
          <cell r="B18745">
            <v>19330306</v>
          </cell>
          <cell r="C18745">
            <v>44252</v>
          </cell>
        </row>
        <row r="18746">
          <cell r="A18746" t="str">
            <v>BATAINDIA21FEB1760CE</v>
          </cell>
          <cell r="B18746">
            <v>19330562</v>
          </cell>
          <cell r="C18746">
            <v>44252</v>
          </cell>
        </row>
        <row r="18747">
          <cell r="A18747" t="str">
            <v>BATAINDIA21FEB1760PE</v>
          </cell>
          <cell r="B18747">
            <v>19330818</v>
          </cell>
          <cell r="C18747">
            <v>44252</v>
          </cell>
        </row>
        <row r="18748">
          <cell r="A18748" t="str">
            <v>BATAINDIA21FEB1780CE</v>
          </cell>
          <cell r="B18748">
            <v>19331074</v>
          </cell>
          <cell r="C18748">
            <v>44252</v>
          </cell>
        </row>
        <row r="18749">
          <cell r="A18749" t="str">
            <v>BATAINDIA21FEB1780PE</v>
          </cell>
          <cell r="B18749">
            <v>19331330</v>
          </cell>
          <cell r="C18749">
            <v>44252</v>
          </cell>
        </row>
        <row r="18750">
          <cell r="A18750" t="str">
            <v>BATAINDIA21FEB1800CE</v>
          </cell>
          <cell r="B18750">
            <v>19331586</v>
          </cell>
          <cell r="C18750">
            <v>44252</v>
          </cell>
        </row>
        <row r="18751">
          <cell r="A18751" t="str">
            <v>BATAINDIA21FEB1800PE</v>
          </cell>
          <cell r="B18751">
            <v>19331842</v>
          </cell>
          <cell r="C18751">
            <v>44252</v>
          </cell>
        </row>
        <row r="18752">
          <cell r="A18752" t="str">
            <v>BATAINDIA21FEB1820CE</v>
          </cell>
          <cell r="B18752">
            <v>19332098</v>
          </cell>
          <cell r="C18752">
            <v>44252</v>
          </cell>
        </row>
        <row r="18753">
          <cell r="A18753" t="str">
            <v>BATAINDIA21FEB1820PE</v>
          </cell>
          <cell r="B18753">
            <v>19372034</v>
          </cell>
          <cell r="C18753">
            <v>44252</v>
          </cell>
        </row>
        <row r="18754">
          <cell r="A18754" t="str">
            <v>BATAINDIA21FEB1840CE</v>
          </cell>
          <cell r="B18754">
            <v>19372290</v>
          </cell>
          <cell r="C18754">
            <v>44252</v>
          </cell>
        </row>
        <row r="18755">
          <cell r="A18755" t="str">
            <v>BATAINDIA21FEB1840PE</v>
          </cell>
          <cell r="B18755">
            <v>19372546</v>
          </cell>
          <cell r="C18755">
            <v>44252</v>
          </cell>
        </row>
        <row r="18756">
          <cell r="A18756" t="str">
            <v>BATAINDIA21FEB1860CE</v>
          </cell>
          <cell r="B18756">
            <v>19372802</v>
          </cell>
          <cell r="C18756">
            <v>44252</v>
          </cell>
        </row>
        <row r="18757">
          <cell r="A18757" t="str">
            <v>BATAINDIA21FEB1860PE</v>
          </cell>
          <cell r="B18757">
            <v>19380994</v>
          </cell>
          <cell r="C18757">
            <v>44252</v>
          </cell>
        </row>
        <row r="18758">
          <cell r="A18758" t="str">
            <v>BATAINDIA21FEB1880CE</v>
          </cell>
          <cell r="B18758">
            <v>19381250</v>
          </cell>
          <cell r="C18758">
            <v>44252</v>
          </cell>
        </row>
        <row r="18759">
          <cell r="A18759" t="str">
            <v>BATAINDIA21FEB1880PE</v>
          </cell>
          <cell r="B18759">
            <v>19381506</v>
          </cell>
          <cell r="C18759">
            <v>44252</v>
          </cell>
        </row>
        <row r="18760">
          <cell r="A18760" t="str">
            <v>BATAINDIA21FEB1900CE</v>
          </cell>
          <cell r="B18760">
            <v>19381762</v>
          </cell>
          <cell r="C18760">
            <v>44252</v>
          </cell>
        </row>
        <row r="18761">
          <cell r="A18761" t="str">
            <v>BATAINDIA21FEB1900PE</v>
          </cell>
          <cell r="B18761">
            <v>19382018</v>
          </cell>
          <cell r="C18761">
            <v>44252</v>
          </cell>
        </row>
        <row r="18762">
          <cell r="A18762" t="str">
            <v>BATAINDIA21FEB1920CE</v>
          </cell>
          <cell r="B18762">
            <v>19382274</v>
          </cell>
          <cell r="C18762">
            <v>44252</v>
          </cell>
        </row>
        <row r="18763">
          <cell r="A18763" t="str">
            <v>BATAINDIA21FEB1920PE</v>
          </cell>
          <cell r="B18763">
            <v>19382530</v>
          </cell>
          <cell r="C18763">
            <v>44252</v>
          </cell>
        </row>
        <row r="18764">
          <cell r="A18764" t="str">
            <v>BATAINDIA21FEB1940CE</v>
          </cell>
          <cell r="B18764">
            <v>19382786</v>
          </cell>
          <cell r="C18764">
            <v>44252</v>
          </cell>
        </row>
        <row r="18765">
          <cell r="A18765" t="str">
            <v>BATAINDIA21FEB1940PE</v>
          </cell>
          <cell r="B18765">
            <v>19383298</v>
          </cell>
          <cell r="C18765">
            <v>44252</v>
          </cell>
        </row>
        <row r="18766">
          <cell r="A18766" t="str">
            <v>BATAINDIA21FEB1960CE</v>
          </cell>
          <cell r="B18766">
            <v>19383554</v>
          </cell>
          <cell r="C18766">
            <v>44252</v>
          </cell>
        </row>
        <row r="18767">
          <cell r="A18767" t="str">
            <v>BATAINDIA21FEB1960PE</v>
          </cell>
          <cell r="B18767">
            <v>19384066</v>
          </cell>
          <cell r="C18767">
            <v>44252</v>
          </cell>
        </row>
        <row r="18768">
          <cell r="A18768" t="str">
            <v>BATAINDIA21FEB1980CE</v>
          </cell>
          <cell r="B18768">
            <v>19384322</v>
          </cell>
          <cell r="C18768">
            <v>44252</v>
          </cell>
        </row>
        <row r="18769">
          <cell r="A18769" t="str">
            <v>BATAINDIA21FEB1980PE</v>
          </cell>
          <cell r="B18769">
            <v>19384578</v>
          </cell>
          <cell r="C18769">
            <v>44252</v>
          </cell>
        </row>
        <row r="18770">
          <cell r="A18770" t="str">
            <v>BATAINDIA21FEB960CE</v>
          </cell>
          <cell r="B18770">
            <v>19303426</v>
          </cell>
          <cell r="C18770">
            <v>44252</v>
          </cell>
        </row>
        <row r="18771">
          <cell r="A18771" t="str">
            <v>BATAINDIA21FEB960PE</v>
          </cell>
          <cell r="B18771">
            <v>19303682</v>
          </cell>
          <cell r="C18771">
            <v>44252</v>
          </cell>
        </row>
        <row r="18772">
          <cell r="A18772" t="str">
            <v>BATAINDIA21FEB980CE</v>
          </cell>
          <cell r="B18772">
            <v>19303938</v>
          </cell>
          <cell r="C18772">
            <v>44252</v>
          </cell>
        </row>
        <row r="18773">
          <cell r="A18773" t="str">
            <v>BATAINDIA21FEB980PE</v>
          </cell>
          <cell r="B18773">
            <v>19304194</v>
          </cell>
          <cell r="C18773">
            <v>44252</v>
          </cell>
        </row>
        <row r="18774">
          <cell r="A18774" t="str">
            <v>BATAINDIA21MAR1000CE</v>
          </cell>
          <cell r="B18774">
            <v>13567490</v>
          </cell>
          <cell r="C18774">
            <v>44280</v>
          </cell>
        </row>
        <row r="18775">
          <cell r="A18775" t="str">
            <v>BATAINDIA21MAR1000PE</v>
          </cell>
          <cell r="B18775">
            <v>13568258</v>
          </cell>
          <cell r="C18775">
            <v>44280</v>
          </cell>
        </row>
        <row r="18776">
          <cell r="A18776" t="str">
            <v>BATAINDIA21MAR1020CE</v>
          </cell>
          <cell r="B18776">
            <v>13568514</v>
          </cell>
          <cell r="C18776">
            <v>44280</v>
          </cell>
        </row>
        <row r="18777">
          <cell r="A18777" t="str">
            <v>BATAINDIA21MAR1020PE</v>
          </cell>
          <cell r="B18777">
            <v>13568770</v>
          </cell>
          <cell r="C18777">
            <v>44280</v>
          </cell>
        </row>
        <row r="18778">
          <cell r="A18778" t="str">
            <v>BATAINDIA21MAR1040CE</v>
          </cell>
          <cell r="B18778">
            <v>13569026</v>
          </cell>
          <cell r="C18778">
            <v>44280</v>
          </cell>
        </row>
        <row r="18779">
          <cell r="A18779" t="str">
            <v>BATAINDIA21MAR1040PE</v>
          </cell>
          <cell r="B18779">
            <v>13569282</v>
          </cell>
          <cell r="C18779">
            <v>44280</v>
          </cell>
        </row>
        <row r="18780">
          <cell r="A18780" t="str">
            <v>BATAINDIA21MAR1060CE</v>
          </cell>
          <cell r="B18780">
            <v>13569538</v>
          </cell>
          <cell r="C18780">
            <v>44280</v>
          </cell>
        </row>
        <row r="18781">
          <cell r="A18781" t="str">
            <v>BATAINDIA21MAR1060PE</v>
          </cell>
          <cell r="B18781">
            <v>13569794</v>
          </cell>
          <cell r="C18781">
            <v>44280</v>
          </cell>
        </row>
        <row r="18782">
          <cell r="A18782" t="str">
            <v>BATAINDIA21MAR1080CE</v>
          </cell>
          <cell r="B18782">
            <v>13570050</v>
          </cell>
          <cell r="C18782">
            <v>44280</v>
          </cell>
        </row>
        <row r="18783">
          <cell r="A18783" t="str">
            <v>BATAINDIA21MAR1080PE</v>
          </cell>
          <cell r="B18783">
            <v>13570306</v>
          </cell>
          <cell r="C18783">
            <v>44280</v>
          </cell>
        </row>
        <row r="18784">
          <cell r="A18784" t="str">
            <v>BATAINDIA21MAR1100CE</v>
          </cell>
          <cell r="B18784">
            <v>13570562</v>
          </cell>
          <cell r="C18784">
            <v>44280</v>
          </cell>
        </row>
        <row r="18785">
          <cell r="A18785" t="str">
            <v>BATAINDIA21MAR1100PE</v>
          </cell>
          <cell r="B18785">
            <v>13570818</v>
          </cell>
          <cell r="C18785">
            <v>44280</v>
          </cell>
        </row>
        <row r="18786">
          <cell r="A18786" t="str">
            <v>BATAINDIA21MAR1120CE</v>
          </cell>
          <cell r="B18786">
            <v>13571074</v>
          </cell>
          <cell r="C18786">
            <v>44280</v>
          </cell>
        </row>
        <row r="18787">
          <cell r="A18787" t="str">
            <v>BATAINDIA21MAR1120PE</v>
          </cell>
          <cell r="B18787">
            <v>13571330</v>
          </cell>
          <cell r="C18787">
            <v>44280</v>
          </cell>
        </row>
        <row r="18788">
          <cell r="A18788" t="str">
            <v>BATAINDIA21MAR1140CE</v>
          </cell>
          <cell r="B18788">
            <v>13571586</v>
          </cell>
          <cell r="C18788">
            <v>44280</v>
          </cell>
        </row>
        <row r="18789">
          <cell r="A18789" t="str">
            <v>BATAINDIA21MAR1140PE</v>
          </cell>
          <cell r="B18789">
            <v>13572098</v>
          </cell>
          <cell r="C18789">
            <v>44280</v>
          </cell>
        </row>
        <row r="18790">
          <cell r="A18790" t="str">
            <v>BATAINDIA21MAR1160CE</v>
          </cell>
          <cell r="B18790">
            <v>13572354</v>
          </cell>
          <cell r="C18790">
            <v>44280</v>
          </cell>
        </row>
        <row r="18791">
          <cell r="A18791" t="str">
            <v>BATAINDIA21MAR1160PE</v>
          </cell>
          <cell r="B18791">
            <v>13573122</v>
          </cell>
          <cell r="C18791">
            <v>44280</v>
          </cell>
        </row>
        <row r="18792">
          <cell r="A18792" t="str">
            <v>BATAINDIA21MAR1180CE</v>
          </cell>
          <cell r="B18792">
            <v>13573378</v>
          </cell>
          <cell r="C18792">
            <v>44280</v>
          </cell>
        </row>
        <row r="18793">
          <cell r="A18793" t="str">
            <v>BATAINDIA21MAR1180PE</v>
          </cell>
          <cell r="B18793">
            <v>13573634</v>
          </cell>
          <cell r="C18793">
            <v>44280</v>
          </cell>
        </row>
        <row r="18794">
          <cell r="A18794" t="str">
            <v>BATAINDIA21MAR1200CE</v>
          </cell>
          <cell r="B18794">
            <v>13573890</v>
          </cell>
          <cell r="C18794">
            <v>44280</v>
          </cell>
        </row>
        <row r="18795">
          <cell r="A18795" t="str">
            <v>BATAINDIA21MAR1200PE</v>
          </cell>
          <cell r="B18795">
            <v>13574402</v>
          </cell>
          <cell r="C18795">
            <v>44280</v>
          </cell>
        </row>
        <row r="18796">
          <cell r="A18796" t="str">
            <v>BATAINDIA21MAR1220CE</v>
          </cell>
          <cell r="B18796">
            <v>13574658</v>
          </cell>
          <cell r="C18796">
            <v>44280</v>
          </cell>
        </row>
        <row r="18797">
          <cell r="A18797" t="str">
            <v>BATAINDIA21MAR1220PE</v>
          </cell>
          <cell r="B18797">
            <v>13574914</v>
          </cell>
          <cell r="C18797">
            <v>44280</v>
          </cell>
        </row>
        <row r="18798">
          <cell r="A18798" t="str">
            <v>BATAINDIA21MAR1240CE</v>
          </cell>
          <cell r="B18798">
            <v>13575170</v>
          </cell>
          <cell r="C18798">
            <v>44280</v>
          </cell>
        </row>
        <row r="18799">
          <cell r="A18799" t="str">
            <v>BATAINDIA21MAR1240PE</v>
          </cell>
          <cell r="B18799">
            <v>13575938</v>
          </cell>
          <cell r="C18799">
            <v>44280</v>
          </cell>
        </row>
        <row r="18800">
          <cell r="A18800" t="str">
            <v>BATAINDIA21MAR1260CE</v>
          </cell>
          <cell r="B18800">
            <v>13576194</v>
          </cell>
          <cell r="C18800">
            <v>44280</v>
          </cell>
        </row>
        <row r="18801">
          <cell r="A18801" t="str">
            <v>BATAINDIA21MAR1260PE</v>
          </cell>
          <cell r="B18801">
            <v>13576450</v>
          </cell>
          <cell r="C18801">
            <v>44280</v>
          </cell>
        </row>
        <row r="18802">
          <cell r="A18802" t="str">
            <v>BATAINDIA21MAR1280CE</v>
          </cell>
          <cell r="B18802">
            <v>13576706</v>
          </cell>
          <cell r="C18802">
            <v>44280</v>
          </cell>
        </row>
        <row r="18803">
          <cell r="A18803" t="str">
            <v>BATAINDIA21MAR1280PE</v>
          </cell>
          <cell r="B18803">
            <v>13576962</v>
          </cell>
          <cell r="C18803">
            <v>44280</v>
          </cell>
        </row>
        <row r="18804">
          <cell r="A18804" t="str">
            <v>BATAINDIA21MAR1300CE</v>
          </cell>
          <cell r="B18804">
            <v>13577218</v>
          </cell>
          <cell r="C18804">
            <v>44280</v>
          </cell>
        </row>
        <row r="18805">
          <cell r="A18805" t="str">
            <v>BATAINDIA21MAR1300PE</v>
          </cell>
          <cell r="B18805">
            <v>13577474</v>
          </cell>
          <cell r="C18805">
            <v>44280</v>
          </cell>
        </row>
        <row r="18806">
          <cell r="A18806" t="str">
            <v>BATAINDIA21MAR1320CE</v>
          </cell>
          <cell r="B18806">
            <v>13577730</v>
          </cell>
          <cell r="C18806">
            <v>44280</v>
          </cell>
        </row>
        <row r="18807">
          <cell r="A18807" t="str">
            <v>BATAINDIA21MAR1320PE</v>
          </cell>
          <cell r="B18807">
            <v>13577986</v>
          </cell>
          <cell r="C18807">
            <v>44280</v>
          </cell>
        </row>
        <row r="18808">
          <cell r="A18808" t="str">
            <v>BATAINDIA21MAR1340CE</v>
          </cell>
          <cell r="B18808">
            <v>13578242</v>
          </cell>
          <cell r="C18808">
            <v>44280</v>
          </cell>
        </row>
        <row r="18809">
          <cell r="A18809" t="str">
            <v>BATAINDIA21MAR1340PE</v>
          </cell>
          <cell r="B18809">
            <v>13578498</v>
          </cell>
          <cell r="C18809">
            <v>44280</v>
          </cell>
        </row>
        <row r="18810">
          <cell r="A18810" t="str">
            <v>BATAINDIA21MAR1360CE</v>
          </cell>
          <cell r="B18810">
            <v>13578754</v>
          </cell>
          <cell r="C18810">
            <v>44280</v>
          </cell>
        </row>
        <row r="18811">
          <cell r="A18811" t="str">
            <v>BATAINDIA21MAR1360PE</v>
          </cell>
          <cell r="B18811">
            <v>13579010</v>
          </cell>
          <cell r="C18811">
            <v>44280</v>
          </cell>
        </row>
        <row r="18812">
          <cell r="A18812" t="str">
            <v>BATAINDIA21MAR1380CE</v>
          </cell>
          <cell r="B18812">
            <v>13579266</v>
          </cell>
          <cell r="C18812">
            <v>44280</v>
          </cell>
        </row>
        <row r="18813">
          <cell r="A18813" t="str">
            <v>BATAINDIA21MAR1380PE</v>
          </cell>
          <cell r="B18813">
            <v>13579522</v>
          </cell>
          <cell r="C18813">
            <v>44280</v>
          </cell>
        </row>
        <row r="18814">
          <cell r="A18814" t="str">
            <v>BATAINDIA21MAR1400CE</v>
          </cell>
          <cell r="B18814">
            <v>13579778</v>
          </cell>
          <cell r="C18814">
            <v>44280</v>
          </cell>
        </row>
        <row r="18815">
          <cell r="A18815" t="str">
            <v>BATAINDIA21MAR1400PE</v>
          </cell>
          <cell r="B18815">
            <v>13580034</v>
          </cell>
          <cell r="C18815">
            <v>44280</v>
          </cell>
        </row>
        <row r="18816">
          <cell r="A18816" t="str">
            <v>BATAINDIA21MAR1420CE</v>
          </cell>
          <cell r="B18816">
            <v>13580290</v>
          </cell>
          <cell r="C18816">
            <v>44280</v>
          </cell>
        </row>
        <row r="18817">
          <cell r="A18817" t="str">
            <v>BATAINDIA21MAR1420PE</v>
          </cell>
          <cell r="B18817">
            <v>13580546</v>
          </cell>
          <cell r="C18817">
            <v>44280</v>
          </cell>
        </row>
        <row r="18818">
          <cell r="A18818" t="str">
            <v>BATAINDIA21MAR1440CE</v>
          </cell>
          <cell r="B18818">
            <v>13580802</v>
          </cell>
          <cell r="C18818">
            <v>44280</v>
          </cell>
        </row>
        <row r="18819">
          <cell r="A18819" t="str">
            <v>BATAINDIA21MAR1440PE</v>
          </cell>
          <cell r="B18819">
            <v>13581058</v>
          </cell>
          <cell r="C18819">
            <v>44280</v>
          </cell>
        </row>
        <row r="18820">
          <cell r="A18820" t="str">
            <v>BATAINDIA21MAR1460CE</v>
          </cell>
          <cell r="B18820">
            <v>13586434</v>
          </cell>
          <cell r="C18820">
            <v>44280</v>
          </cell>
        </row>
        <row r="18821">
          <cell r="A18821" t="str">
            <v>BATAINDIA21MAR1460PE</v>
          </cell>
          <cell r="B18821">
            <v>13586690</v>
          </cell>
          <cell r="C18821">
            <v>44280</v>
          </cell>
        </row>
        <row r="18822">
          <cell r="A18822" t="str">
            <v>BATAINDIA21MAR1480CE</v>
          </cell>
          <cell r="B18822">
            <v>13586946</v>
          </cell>
          <cell r="C18822">
            <v>44280</v>
          </cell>
        </row>
        <row r="18823">
          <cell r="A18823" t="str">
            <v>BATAINDIA21MAR1480PE</v>
          </cell>
          <cell r="B18823">
            <v>13587202</v>
          </cell>
          <cell r="C18823">
            <v>44280</v>
          </cell>
        </row>
        <row r="18824">
          <cell r="A18824" t="str">
            <v>BATAINDIA21MAR1500CE</v>
          </cell>
          <cell r="B18824">
            <v>13587458</v>
          </cell>
          <cell r="C18824">
            <v>44280</v>
          </cell>
        </row>
        <row r="18825">
          <cell r="A18825" t="str">
            <v>BATAINDIA21MAR1500PE</v>
          </cell>
          <cell r="B18825">
            <v>13587714</v>
          </cell>
          <cell r="C18825">
            <v>44280</v>
          </cell>
        </row>
        <row r="18826">
          <cell r="A18826" t="str">
            <v>BATAINDIA21MAR1520CE</v>
          </cell>
          <cell r="B18826">
            <v>13587970</v>
          </cell>
          <cell r="C18826">
            <v>44280</v>
          </cell>
        </row>
        <row r="18827">
          <cell r="A18827" t="str">
            <v>BATAINDIA21MAR1520PE</v>
          </cell>
          <cell r="B18827">
            <v>13588738</v>
          </cell>
          <cell r="C18827">
            <v>44280</v>
          </cell>
        </row>
        <row r="18828">
          <cell r="A18828" t="str">
            <v>BATAINDIA21MAR1540CE</v>
          </cell>
          <cell r="B18828">
            <v>13589506</v>
          </cell>
          <cell r="C18828">
            <v>44280</v>
          </cell>
        </row>
        <row r="18829">
          <cell r="A18829" t="str">
            <v>BATAINDIA21MAR1540PE</v>
          </cell>
          <cell r="B18829">
            <v>13589762</v>
          </cell>
          <cell r="C18829">
            <v>44280</v>
          </cell>
        </row>
        <row r="18830">
          <cell r="A18830" t="str">
            <v>BATAINDIA21MAR1560CE</v>
          </cell>
          <cell r="B18830">
            <v>13590018</v>
          </cell>
          <cell r="C18830">
            <v>44280</v>
          </cell>
        </row>
        <row r="18831">
          <cell r="A18831" t="str">
            <v>BATAINDIA21MAR1560PE</v>
          </cell>
          <cell r="B18831">
            <v>13591042</v>
          </cell>
          <cell r="C18831">
            <v>44280</v>
          </cell>
        </row>
        <row r="18832">
          <cell r="A18832" t="str">
            <v>BATAINDIA21MAR1580CE</v>
          </cell>
          <cell r="B18832">
            <v>13591298</v>
          </cell>
          <cell r="C18832">
            <v>44280</v>
          </cell>
        </row>
        <row r="18833">
          <cell r="A18833" t="str">
            <v>BATAINDIA21MAR1580PE</v>
          </cell>
          <cell r="B18833">
            <v>13591554</v>
          </cell>
          <cell r="C18833">
            <v>44280</v>
          </cell>
        </row>
        <row r="18834">
          <cell r="A18834" t="str">
            <v>BATAINDIA21MAR1600CE</v>
          </cell>
          <cell r="B18834">
            <v>13592066</v>
          </cell>
          <cell r="C18834">
            <v>44280</v>
          </cell>
        </row>
        <row r="18835">
          <cell r="A18835" t="str">
            <v>BATAINDIA21MAR1600PE</v>
          </cell>
          <cell r="B18835">
            <v>13592322</v>
          </cell>
          <cell r="C18835">
            <v>44280</v>
          </cell>
        </row>
        <row r="18836">
          <cell r="A18836" t="str">
            <v>BATAINDIA21MAR1620CE</v>
          </cell>
          <cell r="B18836">
            <v>13592578</v>
          </cell>
          <cell r="C18836">
            <v>44280</v>
          </cell>
        </row>
        <row r="18837">
          <cell r="A18837" t="str">
            <v>BATAINDIA21MAR1620PE</v>
          </cell>
          <cell r="B18837">
            <v>13592834</v>
          </cell>
          <cell r="C18837">
            <v>44280</v>
          </cell>
        </row>
        <row r="18838">
          <cell r="A18838" t="str">
            <v>BATAINDIA21MAR1640CE</v>
          </cell>
          <cell r="B18838">
            <v>13593346</v>
          </cell>
          <cell r="C18838">
            <v>44280</v>
          </cell>
        </row>
        <row r="18839">
          <cell r="A18839" t="str">
            <v>BATAINDIA21MAR1640PE</v>
          </cell>
          <cell r="B18839">
            <v>13593602</v>
          </cell>
          <cell r="C18839">
            <v>44280</v>
          </cell>
        </row>
        <row r="18840">
          <cell r="A18840" t="str">
            <v>BATAINDIA21MAR1660CE</v>
          </cell>
          <cell r="B18840">
            <v>13593858</v>
          </cell>
          <cell r="C18840">
            <v>44280</v>
          </cell>
        </row>
        <row r="18841">
          <cell r="A18841" t="str">
            <v>BATAINDIA21MAR1660PE</v>
          </cell>
          <cell r="B18841">
            <v>13594114</v>
          </cell>
          <cell r="C18841">
            <v>44280</v>
          </cell>
        </row>
        <row r="18842">
          <cell r="A18842" t="str">
            <v>BATAINDIA21MAR1680CE</v>
          </cell>
          <cell r="B18842">
            <v>13594370</v>
          </cell>
          <cell r="C18842">
            <v>44280</v>
          </cell>
        </row>
        <row r="18843">
          <cell r="A18843" t="str">
            <v>BATAINDIA21MAR1680PE</v>
          </cell>
          <cell r="B18843">
            <v>13594626</v>
          </cell>
          <cell r="C18843">
            <v>44280</v>
          </cell>
        </row>
        <row r="18844">
          <cell r="A18844" t="str">
            <v>BATAINDIA21MAR1700CE</v>
          </cell>
          <cell r="B18844">
            <v>13594882</v>
          </cell>
          <cell r="C18844">
            <v>44280</v>
          </cell>
        </row>
        <row r="18845">
          <cell r="A18845" t="str">
            <v>BATAINDIA21MAR1700PE</v>
          </cell>
          <cell r="B18845">
            <v>13595394</v>
          </cell>
          <cell r="C18845">
            <v>44280</v>
          </cell>
        </row>
        <row r="18846">
          <cell r="A18846" t="str">
            <v>BATAINDIA21MAR1720CE</v>
          </cell>
          <cell r="B18846">
            <v>13595650</v>
          </cell>
          <cell r="C18846">
            <v>44280</v>
          </cell>
        </row>
        <row r="18847">
          <cell r="A18847" t="str">
            <v>BATAINDIA21MAR1720PE</v>
          </cell>
          <cell r="B18847">
            <v>13595906</v>
          </cell>
          <cell r="C18847">
            <v>44280</v>
          </cell>
        </row>
        <row r="18848">
          <cell r="A18848" t="str">
            <v>BATAINDIA21MAR1740CE</v>
          </cell>
          <cell r="B18848">
            <v>13597186</v>
          </cell>
          <cell r="C18848">
            <v>44280</v>
          </cell>
        </row>
        <row r="18849">
          <cell r="A18849" t="str">
            <v>BATAINDIA21MAR1740PE</v>
          </cell>
          <cell r="B18849">
            <v>13597442</v>
          </cell>
          <cell r="C18849">
            <v>44280</v>
          </cell>
        </row>
        <row r="18850">
          <cell r="A18850" t="str">
            <v>BATAINDIA21MAR1760CE</v>
          </cell>
          <cell r="B18850">
            <v>13598978</v>
          </cell>
          <cell r="C18850">
            <v>44280</v>
          </cell>
        </row>
        <row r="18851">
          <cell r="A18851" t="str">
            <v>BATAINDIA21MAR1760PE</v>
          </cell>
          <cell r="B18851">
            <v>13599490</v>
          </cell>
          <cell r="C18851">
            <v>44280</v>
          </cell>
        </row>
        <row r="18852">
          <cell r="A18852" t="str">
            <v>BATAINDIA21MAR1780CE</v>
          </cell>
          <cell r="B18852">
            <v>13600258</v>
          </cell>
          <cell r="C18852">
            <v>44280</v>
          </cell>
        </row>
        <row r="18853">
          <cell r="A18853" t="str">
            <v>BATAINDIA21MAR1780PE</v>
          </cell>
          <cell r="B18853">
            <v>13600514</v>
          </cell>
          <cell r="C18853">
            <v>44280</v>
          </cell>
        </row>
        <row r="18854">
          <cell r="A18854" t="str">
            <v>BATAINDIA21MAR1800CE</v>
          </cell>
          <cell r="B18854">
            <v>13600770</v>
          </cell>
          <cell r="C18854">
            <v>44280</v>
          </cell>
        </row>
        <row r="18855">
          <cell r="A18855" t="str">
            <v>BATAINDIA21MAR1800PE</v>
          </cell>
          <cell r="B18855">
            <v>13601026</v>
          </cell>
          <cell r="C18855">
            <v>44280</v>
          </cell>
        </row>
        <row r="18856">
          <cell r="A18856" t="str">
            <v>BATAINDIA21MAR1820CE</v>
          </cell>
          <cell r="B18856">
            <v>13601282</v>
          </cell>
          <cell r="C18856">
            <v>44280</v>
          </cell>
        </row>
        <row r="18857">
          <cell r="A18857" t="str">
            <v>BATAINDIA21MAR1820PE</v>
          </cell>
          <cell r="B18857">
            <v>13605122</v>
          </cell>
          <cell r="C18857">
            <v>44280</v>
          </cell>
        </row>
        <row r="18858">
          <cell r="A18858" t="str">
            <v>BATAINDIA21MAR1840CE</v>
          </cell>
          <cell r="B18858">
            <v>13605378</v>
          </cell>
          <cell r="C18858">
            <v>44280</v>
          </cell>
        </row>
        <row r="18859">
          <cell r="A18859" t="str">
            <v>BATAINDIA21MAR1840PE</v>
          </cell>
          <cell r="B18859">
            <v>13607426</v>
          </cell>
          <cell r="C18859">
            <v>44280</v>
          </cell>
        </row>
        <row r="18860">
          <cell r="A18860" t="str">
            <v>BATAINDIA21MAR1860CE</v>
          </cell>
          <cell r="B18860">
            <v>13608450</v>
          </cell>
          <cell r="C18860">
            <v>44280</v>
          </cell>
        </row>
        <row r="18861">
          <cell r="A18861" t="str">
            <v>BATAINDIA21MAR1860PE</v>
          </cell>
          <cell r="B18861">
            <v>13608706</v>
          </cell>
          <cell r="C18861">
            <v>44280</v>
          </cell>
        </row>
        <row r="18862">
          <cell r="A18862" t="str">
            <v>BATAINDIA21MAR1880CE</v>
          </cell>
          <cell r="B18862">
            <v>13608962</v>
          </cell>
          <cell r="C18862">
            <v>44280</v>
          </cell>
        </row>
        <row r="18863">
          <cell r="A18863" t="str">
            <v>BATAINDIA21MAR1880PE</v>
          </cell>
          <cell r="B18863">
            <v>13609218</v>
          </cell>
          <cell r="C18863">
            <v>44280</v>
          </cell>
        </row>
        <row r="18864">
          <cell r="A18864" t="str">
            <v>BATAINDIA21MAR1900CE</v>
          </cell>
          <cell r="B18864">
            <v>13609474</v>
          </cell>
          <cell r="C18864">
            <v>44280</v>
          </cell>
        </row>
        <row r="18865">
          <cell r="A18865" t="str">
            <v>BATAINDIA21MAR1900PE</v>
          </cell>
          <cell r="B18865">
            <v>13609730</v>
          </cell>
          <cell r="C18865">
            <v>44280</v>
          </cell>
        </row>
        <row r="18866">
          <cell r="A18866" t="str">
            <v>BATAINDIA21MAR1920CE</v>
          </cell>
          <cell r="B18866">
            <v>13609986</v>
          </cell>
          <cell r="C18866">
            <v>44280</v>
          </cell>
        </row>
        <row r="18867">
          <cell r="A18867" t="str">
            <v>BATAINDIA21MAR1920PE</v>
          </cell>
          <cell r="B18867">
            <v>13610242</v>
          </cell>
          <cell r="C18867">
            <v>44280</v>
          </cell>
        </row>
        <row r="18868">
          <cell r="A18868" t="str">
            <v>BATAINDIA21MAR1940CE</v>
          </cell>
          <cell r="B18868">
            <v>13610498</v>
          </cell>
          <cell r="C18868">
            <v>44280</v>
          </cell>
        </row>
        <row r="18869">
          <cell r="A18869" t="str">
            <v>BATAINDIA21MAR1940PE</v>
          </cell>
          <cell r="B18869">
            <v>13610754</v>
          </cell>
          <cell r="C18869">
            <v>44280</v>
          </cell>
        </row>
        <row r="18870">
          <cell r="A18870" t="str">
            <v>BATAINDIA21MAR1960CE</v>
          </cell>
          <cell r="B18870">
            <v>13611010</v>
          </cell>
          <cell r="C18870">
            <v>44280</v>
          </cell>
        </row>
        <row r="18871">
          <cell r="A18871" t="str">
            <v>BATAINDIA21MAR1960PE</v>
          </cell>
          <cell r="B18871">
            <v>13611266</v>
          </cell>
          <cell r="C18871">
            <v>44280</v>
          </cell>
        </row>
        <row r="18872">
          <cell r="A18872" t="str">
            <v>BATAINDIA21MAR1980CE</v>
          </cell>
          <cell r="B18872">
            <v>13611522</v>
          </cell>
          <cell r="C18872">
            <v>44280</v>
          </cell>
        </row>
        <row r="18873">
          <cell r="A18873" t="str">
            <v>BATAINDIA21MAR1980PE</v>
          </cell>
          <cell r="B18873">
            <v>13613826</v>
          </cell>
          <cell r="C18873">
            <v>44280</v>
          </cell>
        </row>
        <row r="18874">
          <cell r="A18874" t="str">
            <v>BATAINDIA21MAR960CE</v>
          </cell>
          <cell r="B18874">
            <v>13566466</v>
          </cell>
          <cell r="C18874">
            <v>44280</v>
          </cell>
        </row>
        <row r="18875">
          <cell r="A18875" t="str">
            <v>BATAINDIA21MAR960PE</v>
          </cell>
          <cell r="B18875">
            <v>13566722</v>
          </cell>
          <cell r="C18875">
            <v>44280</v>
          </cell>
        </row>
        <row r="18876">
          <cell r="A18876" t="str">
            <v>BATAINDIA21MAR980CE</v>
          </cell>
          <cell r="B18876">
            <v>13566978</v>
          </cell>
          <cell r="C18876">
            <v>44280</v>
          </cell>
        </row>
        <row r="18877">
          <cell r="A18877" t="str">
            <v>BATAINDIA21MAR980PE</v>
          </cell>
          <cell r="B18877">
            <v>13567234</v>
          </cell>
          <cell r="C18877">
            <v>44280</v>
          </cell>
        </row>
        <row r="18878">
          <cell r="A18878" t="str">
            <v>BATAINDIA21APR1000CE</v>
          </cell>
          <cell r="B18878">
            <v>18796290</v>
          </cell>
          <cell r="C18878">
            <v>44315</v>
          </cell>
        </row>
        <row r="18879">
          <cell r="A18879" t="str">
            <v>BATAINDIA21APR1000PE</v>
          </cell>
          <cell r="B18879">
            <v>18796546</v>
          </cell>
          <cell r="C18879">
            <v>44315</v>
          </cell>
        </row>
        <row r="18880">
          <cell r="A18880" t="str">
            <v>BATAINDIA21APR1020CE</v>
          </cell>
          <cell r="B18880">
            <v>18796802</v>
          </cell>
          <cell r="C18880">
            <v>44315</v>
          </cell>
        </row>
        <row r="18881">
          <cell r="A18881" t="str">
            <v>BATAINDIA21APR1020PE</v>
          </cell>
          <cell r="B18881">
            <v>18797058</v>
          </cell>
          <cell r="C18881">
            <v>44315</v>
          </cell>
        </row>
        <row r="18882">
          <cell r="A18882" t="str">
            <v>BATAINDIA21APR1040CE</v>
          </cell>
          <cell r="B18882">
            <v>18797314</v>
          </cell>
          <cell r="C18882">
            <v>44315</v>
          </cell>
        </row>
        <row r="18883">
          <cell r="A18883" t="str">
            <v>BATAINDIA21APR1040PE</v>
          </cell>
          <cell r="B18883">
            <v>18797570</v>
          </cell>
          <cell r="C18883">
            <v>44315</v>
          </cell>
        </row>
        <row r="18884">
          <cell r="A18884" t="str">
            <v>BATAINDIA21APR1060CE</v>
          </cell>
          <cell r="B18884">
            <v>18797826</v>
          </cell>
          <cell r="C18884">
            <v>44315</v>
          </cell>
        </row>
        <row r="18885">
          <cell r="A18885" t="str">
            <v>BATAINDIA21APR1060PE</v>
          </cell>
          <cell r="B18885">
            <v>18798082</v>
          </cell>
          <cell r="C18885">
            <v>44315</v>
          </cell>
        </row>
        <row r="18886">
          <cell r="A18886" t="str">
            <v>BATAINDIA21APR1080CE</v>
          </cell>
          <cell r="B18886">
            <v>18798338</v>
          </cell>
          <cell r="C18886">
            <v>44315</v>
          </cell>
        </row>
        <row r="18887">
          <cell r="A18887" t="str">
            <v>BATAINDIA21APR1080PE</v>
          </cell>
          <cell r="B18887">
            <v>18798594</v>
          </cell>
          <cell r="C18887">
            <v>44315</v>
          </cell>
        </row>
        <row r="18888">
          <cell r="A18888" t="str">
            <v>BATAINDIA21APR1100CE</v>
          </cell>
          <cell r="B18888">
            <v>18798850</v>
          </cell>
          <cell r="C18888">
            <v>44315</v>
          </cell>
        </row>
        <row r="18889">
          <cell r="A18889" t="str">
            <v>BATAINDIA21APR1100PE</v>
          </cell>
          <cell r="B18889">
            <v>18799106</v>
          </cell>
          <cell r="C18889">
            <v>44315</v>
          </cell>
        </row>
        <row r="18890">
          <cell r="A18890" t="str">
            <v>BATAINDIA21APR1120CE</v>
          </cell>
          <cell r="B18890">
            <v>18799362</v>
          </cell>
          <cell r="C18890">
            <v>44315</v>
          </cell>
        </row>
        <row r="18891">
          <cell r="A18891" t="str">
            <v>BATAINDIA21APR1120PE</v>
          </cell>
          <cell r="B18891">
            <v>18799618</v>
          </cell>
          <cell r="C18891">
            <v>44315</v>
          </cell>
        </row>
        <row r="18892">
          <cell r="A18892" t="str">
            <v>BATAINDIA21APR1140CE</v>
          </cell>
          <cell r="B18892">
            <v>18799874</v>
          </cell>
          <cell r="C18892">
            <v>44315</v>
          </cell>
        </row>
        <row r="18893">
          <cell r="A18893" t="str">
            <v>BATAINDIA21APR1140PE</v>
          </cell>
          <cell r="B18893">
            <v>18800130</v>
          </cell>
          <cell r="C18893">
            <v>44315</v>
          </cell>
        </row>
        <row r="18894">
          <cell r="A18894" t="str">
            <v>BATAINDIA21APR1160CE</v>
          </cell>
          <cell r="B18894">
            <v>18800386</v>
          </cell>
          <cell r="C18894">
            <v>44315</v>
          </cell>
        </row>
        <row r="18895">
          <cell r="A18895" t="str">
            <v>BATAINDIA21APR1160PE</v>
          </cell>
          <cell r="B18895">
            <v>18800642</v>
          </cell>
          <cell r="C18895">
            <v>44315</v>
          </cell>
        </row>
        <row r="18896">
          <cell r="A18896" t="str">
            <v>BATAINDIA21APR1180CE</v>
          </cell>
          <cell r="B18896">
            <v>18800898</v>
          </cell>
          <cell r="C18896">
            <v>44315</v>
          </cell>
        </row>
        <row r="18897">
          <cell r="A18897" t="str">
            <v>BATAINDIA21APR1180PE</v>
          </cell>
          <cell r="B18897">
            <v>18801154</v>
          </cell>
          <cell r="C18897">
            <v>44315</v>
          </cell>
        </row>
        <row r="18898">
          <cell r="A18898" t="str">
            <v>BATAINDIA21APR1200CE</v>
          </cell>
          <cell r="B18898">
            <v>18801410</v>
          </cell>
          <cell r="C18898">
            <v>44315</v>
          </cell>
        </row>
        <row r="18899">
          <cell r="A18899" t="str">
            <v>BATAINDIA21APR1200PE</v>
          </cell>
          <cell r="B18899">
            <v>18801666</v>
          </cell>
          <cell r="C18899">
            <v>44315</v>
          </cell>
        </row>
        <row r="18900">
          <cell r="A18900" t="str">
            <v>BATAINDIA21APR1220CE</v>
          </cell>
          <cell r="B18900">
            <v>18801922</v>
          </cell>
          <cell r="C18900">
            <v>44315</v>
          </cell>
        </row>
        <row r="18901">
          <cell r="A18901" t="str">
            <v>BATAINDIA21APR1220PE</v>
          </cell>
          <cell r="B18901">
            <v>18802178</v>
          </cell>
          <cell r="C18901">
            <v>44315</v>
          </cell>
        </row>
        <row r="18902">
          <cell r="A18902" t="str">
            <v>BATAINDIA21APR1240CE</v>
          </cell>
          <cell r="B18902">
            <v>18802434</v>
          </cell>
          <cell r="C18902">
            <v>44315</v>
          </cell>
        </row>
        <row r="18903">
          <cell r="A18903" t="str">
            <v>BATAINDIA21APR1240PE</v>
          </cell>
          <cell r="B18903">
            <v>18802690</v>
          </cell>
          <cell r="C18903">
            <v>44315</v>
          </cell>
        </row>
        <row r="18904">
          <cell r="A18904" t="str">
            <v>BATAINDIA21APR1260CE</v>
          </cell>
          <cell r="B18904">
            <v>18802946</v>
          </cell>
          <cell r="C18904">
            <v>44315</v>
          </cell>
        </row>
        <row r="18905">
          <cell r="A18905" t="str">
            <v>BATAINDIA21APR1260PE</v>
          </cell>
          <cell r="B18905">
            <v>18803202</v>
          </cell>
          <cell r="C18905">
            <v>44315</v>
          </cell>
        </row>
        <row r="18906">
          <cell r="A18906" t="str">
            <v>BATAINDIA21APR1280CE</v>
          </cell>
          <cell r="B18906">
            <v>18803458</v>
          </cell>
          <cell r="C18906">
            <v>44315</v>
          </cell>
        </row>
        <row r="18907">
          <cell r="A18907" t="str">
            <v>BATAINDIA21APR1280PE</v>
          </cell>
          <cell r="B18907">
            <v>18803714</v>
          </cell>
          <cell r="C18907">
            <v>44315</v>
          </cell>
        </row>
        <row r="18908">
          <cell r="A18908" t="str">
            <v>BATAINDIA21APR1300CE</v>
          </cell>
          <cell r="B18908">
            <v>18803970</v>
          </cell>
          <cell r="C18908">
            <v>44315</v>
          </cell>
        </row>
        <row r="18909">
          <cell r="A18909" t="str">
            <v>BATAINDIA21APR1300PE</v>
          </cell>
          <cell r="B18909">
            <v>18804226</v>
          </cell>
          <cell r="C18909">
            <v>44315</v>
          </cell>
        </row>
        <row r="18910">
          <cell r="A18910" t="str">
            <v>BATAINDIA21APR1320CE</v>
          </cell>
          <cell r="B18910">
            <v>18804482</v>
          </cell>
          <cell r="C18910">
            <v>44315</v>
          </cell>
        </row>
        <row r="18911">
          <cell r="A18911" t="str">
            <v>BATAINDIA21APR1320PE</v>
          </cell>
          <cell r="B18911">
            <v>18804738</v>
          </cell>
          <cell r="C18911">
            <v>44315</v>
          </cell>
        </row>
        <row r="18912">
          <cell r="A18912" t="str">
            <v>BATAINDIA21APR1340CE</v>
          </cell>
          <cell r="B18912">
            <v>18804994</v>
          </cell>
          <cell r="C18912">
            <v>44315</v>
          </cell>
        </row>
        <row r="18913">
          <cell r="A18913" t="str">
            <v>BATAINDIA21APR1340PE</v>
          </cell>
          <cell r="B18913">
            <v>18805250</v>
          </cell>
          <cell r="C18913">
            <v>44315</v>
          </cell>
        </row>
        <row r="18914">
          <cell r="A18914" t="str">
            <v>BATAINDIA21APR1360CE</v>
          </cell>
          <cell r="B18914">
            <v>18805506</v>
          </cell>
          <cell r="C18914">
            <v>44315</v>
          </cell>
        </row>
        <row r="18915">
          <cell r="A18915" t="str">
            <v>BATAINDIA21APR1360PE</v>
          </cell>
          <cell r="B18915">
            <v>18805762</v>
          </cell>
          <cell r="C18915">
            <v>44315</v>
          </cell>
        </row>
        <row r="18916">
          <cell r="A18916" t="str">
            <v>BATAINDIA21APR1380CE</v>
          </cell>
          <cell r="B18916">
            <v>18806018</v>
          </cell>
          <cell r="C18916">
            <v>44315</v>
          </cell>
        </row>
        <row r="18917">
          <cell r="A18917" t="str">
            <v>BATAINDIA21APR1380PE</v>
          </cell>
          <cell r="B18917">
            <v>18806274</v>
          </cell>
          <cell r="C18917">
            <v>44315</v>
          </cell>
        </row>
        <row r="18918">
          <cell r="A18918" t="str">
            <v>BATAINDIA21APR1400CE</v>
          </cell>
          <cell r="B18918">
            <v>18806530</v>
          </cell>
          <cell r="C18918">
            <v>44315</v>
          </cell>
        </row>
        <row r="18919">
          <cell r="A18919" t="str">
            <v>BATAINDIA21APR1400PE</v>
          </cell>
          <cell r="B18919">
            <v>18806786</v>
          </cell>
          <cell r="C18919">
            <v>44315</v>
          </cell>
        </row>
        <row r="18920">
          <cell r="A18920" t="str">
            <v>BATAINDIA21APR1420CE</v>
          </cell>
          <cell r="B18920">
            <v>18807042</v>
          </cell>
          <cell r="C18920">
            <v>44315</v>
          </cell>
        </row>
        <row r="18921">
          <cell r="A18921" t="str">
            <v>BATAINDIA21APR1420PE</v>
          </cell>
          <cell r="B18921">
            <v>18807298</v>
          </cell>
          <cell r="C18921">
            <v>44315</v>
          </cell>
        </row>
        <row r="18922">
          <cell r="A18922" t="str">
            <v>BATAINDIA21APR1440CE</v>
          </cell>
          <cell r="B18922">
            <v>18807554</v>
          </cell>
          <cell r="C18922">
            <v>44315</v>
          </cell>
        </row>
        <row r="18923">
          <cell r="A18923" t="str">
            <v>BATAINDIA21APR1440PE</v>
          </cell>
          <cell r="B18923">
            <v>18807810</v>
          </cell>
          <cell r="C18923">
            <v>44315</v>
          </cell>
        </row>
        <row r="18924">
          <cell r="A18924" t="str">
            <v>BATAINDIA21APR1460CE</v>
          </cell>
          <cell r="B18924">
            <v>18808066</v>
          </cell>
          <cell r="C18924">
            <v>44315</v>
          </cell>
        </row>
        <row r="18925">
          <cell r="A18925" t="str">
            <v>BATAINDIA21APR1460PE</v>
          </cell>
          <cell r="B18925">
            <v>18808322</v>
          </cell>
          <cell r="C18925">
            <v>44315</v>
          </cell>
        </row>
        <row r="18926">
          <cell r="A18926" t="str">
            <v>BATAINDIA21APR1480CE</v>
          </cell>
          <cell r="B18926">
            <v>18808578</v>
          </cell>
          <cell r="C18926">
            <v>44315</v>
          </cell>
        </row>
        <row r="18927">
          <cell r="A18927" t="str">
            <v>BATAINDIA21APR1480PE</v>
          </cell>
          <cell r="B18927">
            <v>18808834</v>
          </cell>
          <cell r="C18927">
            <v>44315</v>
          </cell>
        </row>
        <row r="18928">
          <cell r="A18928" t="str">
            <v>BATAINDIA21APR1500CE</v>
          </cell>
          <cell r="B18928">
            <v>18809090</v>
          </cell>
          <cell r="C18928">
            <v>44315</v>
          </cell>
        </row>
        <row r="18929">
          <cell r="A18929" t="str">
            <v>BATAINDIA21APR1500PE</v>
          </cell>
          <cell r="B18929">
            <v>18809346</v>
          </cell>
          <cell r="C18929">
            <v>44315</v>
          </cell>
        </row>
        <row r="18930">
          <cell r="A18930" t="str">
            <v>BATAINDIA21APR1520CE</v>
          </cell>
          <cell r="B18930">
            <v>18809602</v>
          </cell>
          <cell r="C18930">
            <v>44315</v>
          </cell>
        </row>
        <row r="18931">
          <cell r="A18931" t="str">
            <v>BATAINDIA21APR1520PE</v>
          </cell>
          <cell r="B18931">
            <v>18809858</v>
          </cell>
          <cell r="C18931">
            <v>44315</v>
          </cell>
        </row>
        <row r="18932">
          <cell r="A18932" t="str">
            <v>BATAINDIA21APR1540CE</v>
          </cell>
          <cell r="B18932">
            <v>18810114</v>
          </cell>
          <cell r="C18932">
            <v>44315</v>
          </cell>
        </row>
        <row r="18933">
          <cell r="A18933" t="str">
            <v>BATAINDIA21APR1540PE</v>
          </cell>
          <cell r="B18933">
            <v>18810370</v>
          </cell>
          <cell r="C18933">
            <v>44315</v>
          </cell>
        </row>
        <row r="18934">
          <cell r="A18934" t="str">
            <v>BATAINDIA21APR1560CE</v>
          </cell>
          <cell r="B18934">
            <v>18810626</v>
          </cell>
          <cell r="C18934">
            <v>44315</v>
          </cell>
        </row>
        <row r="18935">
          <cell r="A18935" t="str">
            <v>BATAINDIA21APR1560PE</v>
          </cell>
          <cell r="B18935">
            <v>18810882</v>
          </cell>
          <cell r="C18935">
            <v>44315</v>
          </cell>
        </row>
        <row r="18936">
          <cell r="A18936" t="str">
            <v>BATAINDIA21APR1580CE</v>
          </cell>
          <cell r="B18936">
            <v>18811138</v>
          </cell>
          <cell r="C18936">
            <v>44315</v>
          </cell>
        </row>
        <row r="18937">
          <cell r="A18937" t="str">
            <v>BATAINDIA21APR1580PE</v>
          </cell>
          <cell r="B18937">
            <v>18811394</v>
          </cell>
          <cell r="C18937">
            <v>44315</v>
          </cell>
        </row>
        <row r="18938">
          <cell r="A18938" t="str">
            <v>BATAINDIA21APR1600CE</v>
          </cell>
          <cell r="B18938">
            <v>18811650</v>
          </cell>
          <cell r="C18938">
            <v>44315</v>
          </cell>
        </row>
        <row r="18939">
          <cell r="A18939" t="str">
            <v>BATAINDIA21APR1600PE</v>
          </cell>
          <cell r="B18939">
            <v>18811906</v>
          </cell>
          <cell r="C18939">
            <v>44315</v>
          </cell>
        </row>
        <row r="18940">
          <cell r="A18940" t="str">
            <v>BATAINDIA21APR1620CE</v>
          </cell>
          <cell r="B18940">
            <v>18812162</v>
          </cell>
          <cell r="C18940">
            <v>44315</v>
          </cell>
        </row>
        <row r="18941">
          <cell r="A18941" t="str">
            <v>BATAINDIA21APR1620PE</v>
          </cell>
          <cell r="B18941">
            <v>18812418</v>
          </cell>
          <cell r="C18941">
            <v>44315</v>
          </cell>
        </row>
        <row r="18942">
          <cell r="A18942" t="str">
            <v>BATAINDIA21APR1640CE</v>
          </cell>
          <cell r="B18942">
            <v>18812674</v>
          </cell>
          <cell r="C18942">
            <v>44315</v>
          </cell>
        </row>
        <row r="18943">
          <cell r="A18943" t="str">
            <v>BATAINDIA21APR1640PE</v>
          </cell>
          <cell r="B18943">
            <v>18812930</v>
          </cell>
          <cell r="C18943">
            <v>44315</v>
          </cell>
        </row>
        <row r="18944">
          <cell r="A18944" t="str">
            <v>BATAINDIA21APR1660CE</v>
          </cell>
          <cell r="B18944">
            <v>18813186</v>
          </cell>
          <cell r="C18944">
            <v>44315</v>
          </cell>
        </row>
        <row r="18945">
          <cell r="A18945" t="str">
            <v>BATAINDIA21APR1660PE</v>
          </cell>
          <cell r="B18945">
            <v>18817026</v>
          </cell>
          <cell r="C18945">
            <v>44315</v>
          </cell>
        </row>
        <row r="18946">
          <cell r="A18946" t="str">
            <v>BATAINDIA21APR1680CE</v>
          </cell>
          <cell r="B18946">
            <v>18817282</v>
          </cell>
          <cell r="C18946">
            <v>44315</v>
          </cell>
        </row>
        <row r="18947">
          <cell r="A18947" t="str">
            <v>BATAINDIA21APR1680PE</v>
          </cell>
          <cell r="B18947">
            <v>18817538</v>
          </cell>
          <cell r="C18947">
            <v>44315</v>
          </cell>
        </row>
        <row r="18948">
          <cell r="A18948" t="str">
            <v>BATAINDIA21APR1700CE</v>
          </cell>
          <cell r="B18948">
            <v>18817794</v>
          </cell>
          <cell r="C18948">
            <v>44315</v>
          </cell>
        </row>
        <row r="18949">
          <cell r="A18949" t="str">
            <v>BATAINDIA21APR1700PE</v>
          </cell>
          <cell r="B18949">
            <v>18818050</v>
          </cell>
          <cell r="C18949">
            <v>44315</v>
          </cell>
        </row>
        <row r="18950">
          <cell r="A18950" t="str">
            <v>BATAINDIA21APR1720CE</v>
          </cell>
          <cell r="B18950">
            <v>18818306</v>
          </cell>
          <cell r="C18950">
            <v>44315</v>
          </cell>
        </row>
        <row r="18951">
          <cell r="A18951" t="str">
            <v>BATAINDIA21APR1720PE</v>
          </cell>
          <cell r="B18951">
            <v>18818562</v>
          </cell>
          <cell r="C18951">
            <v>44315</v>
          </cell>
        </row>
        <row r="18952">
          <cell r="A18952" t="str">
            <v>BATAINDIA21APR1740CE</v>
          </cell>
          <cell r="B18952">
            <v>18818818</v>
          </cell>
          <cell r="C18952">
            <v>44315</v>
          </cell>
        </row>
        <row r="18953">
          <cell r="A18953" t="str">
            <v>BATAINDIA21APR1740PE</v>
          </cell>
          <cell r="B18953">
            <v>18819586</v>
          </cell>
          <cell r="C18953">
            <v>44315</v>
          </cell>
        </row>
        <row r="18954">
          <cell r="A18954" t="str">
            <v>BATAINDIA21APR1760CE</v>
          </cell>
          <cell r="B18954">
            <v>18819842</v>
          </cell>
          <cell r="C18954">
            <v>44315</v>
          </cell>
        </row>
        <row r="18955">
          <cell r="A18955" t="str">
            <v>BATAINDIA21APR1760PE</v>
          </cell>
          <cell r="B18955">
            <v>18820098</v>
          </cell>
          <cell r="C18955">
            <v>44315</v>
          </cell>
        </row>
        <row r="18956">
          <cell r="A18956" t="str">
            <v>BATAINDIA21APR1780CE</v>
          </cell>
          <cell r="B18956">
            <v>18820354</v>
          </cell>
          <cell r="C18956">
            <v>44315</v>
          </cell>
        </row>
        <row r="18957">
          <cell r="A18957" t="str">
            <v>BATAINDIA21APR1780PE</v>
          </cell>
          <cell r="B18957">
            <v>18820610</v>
          </cell>
          <cell r="C18957">
            <v>44315</v>
          </cell>
        </row>
        <row r="18958">
          <cell r="A18958" t="str">
            <v>BATAINDIA21APR1800CE</v>
          </cell>
          <cell r="B18958">
            <v>18820866</v>
          </cell>
          <cell r="C18958">
            <v>44315</v>
          </cell>
        </row>
        <row r="18959">
          <cell r="A18959" t="str">
            <v>BATAINDIA21APR1800PE</v>
          </cell>
          <cell r="B18959">
            <v>18821122</v>
          </cell>
          <cell r="C18959">
            <v>44315</v>
          </cell>
        </row>
        <row r="18960">
          <cell r="A18960" t="str">
            <v>BATAINDIA21APR1820CE</v>
          </cell>
          <cell r="B18960">
            <v>18821378</v>
          </cell>
          <cell r="C18960">
            <v>44315</v>
          </cell>
        </row>
        <row r="18961">
          <cell r="A18961" t="str">
            <v>BATAINDIA21APR1820PE</v>
          </cell>
          <cell r="B18961">
            <v>18821634</v>
          </cell>
          <cell r="C18961">
            <v>44315</v>
          </cell>
        </row>
        <row r="18962">
          <cell r="A18962" t="str">
            <v>BATAINDIA21APR1840CE</v>
          </cell>
          <cell r="B18962">
            <v>18821890</v>
          </cell>
          <cell r="C18962">
            <v>44315</v>
          </cell>
        </row>
        <row r="18963">
          <cell r="A18963" t="str">
            <v>BATAINDIA21APR1840PE</v>
          </cell>
          <cell r="B18963">
            <v>18822146</v>
          </cell>
          <cell r="C18963">
            <v>44315</v>
          </cell>
        </row>
        <row r="18964">
          <cell r="A18964" t="str">
            <v>BATAINDIA21APR1860CE</v>
          </cell>
          <cell r="B18964">
            <v>18822402</v>
          </cell>
          <cell r="C18964">
            <v>44315</v>
          </cell>
        </row>
        <row r="18965">
          <cell r="A18965" t="str">
            <v>BATAINDIA21APR1860PE</v>
          </cell>
          <cell r="B18965">
            <v>18822658</v>
          </cell>
          <cell r="C18965">
            <v>44315</v>
          </cell>
        </row>
        <row r="18966">
          <cell r="A18966" t="str">
            <v>BATAINDIA21APR1880CE</v>
          </cell>
          <cell r="B18966">
            <v>18822914</v>
          </cell>
          <cell r="C18966">
            <v>44315</v>
          </cell>
        </row>
        <row r="18967">
          <cell r="A18967" t="str">
            <v>BATAINDIA21APR1880PE</v>
          </cell>
          <cell r="B18967">
            <v>18823170</v>
          </cell>
          <cell r="C18967">
            <v>44315</v>
          </cell>
        </row>
        <row r="18968">
          <cell r="A18968" t="str">
            <v>BATAINDIA21APR1900CE</v>
          </cell>
          <cell r="B18968">
            <v>18823426</v>
          </cell>
          <cell r="C18968">
            <v>44315</v>
          </cell>
        </row>
        <row r="18969">
          <cell r="A18969" t="str">
            <v>BATAINDIA21APR1900PE</v>
          </cell>
          <cell r="B18969">
            <v>18823682</v>
          </cell>
          <cell r="C18969">
            <v>44315</v>
          </cell>
        </row>
        <row r="18970">
          <cell r="A18970" t="str">
            <v>BATAINDIA21APR1920CE</v>
          </cell>
          <cell r="B18970">
            <v>18823938</v>
          </cell>
          <cell r="C18970">
            <v>44315</v>
          </cell>
        </row>
        <row r="18971">
          <cell r="A18971" t="str">
            <v>BATAINDIA21APR1920PE</v>
          </cell>
          <cell r="B18971">
            <v>18824194</v>
          </cell>
          <cell r="C18971">
            <v>44315</v>
          </cell>
        </row>
        <row r="18972">
          <cell r="A18972" t="str">
            <v>BATAINDIA21APR1940CE</v>
          </cell>
          <cell r="B18972">
            <v>18824450</v>
          </cell>
          <cell r="C18972">
            <v>44315</v>
          </cell>
        </row>
        <row r="18973">
          <cell r="A18973" t="str">
            <v>BATAINDIA21APR1940PE</v>
          </cell>
          <cell r="B18973">
            <v>18824706</v>
          </cell>
          <cell r="C18973">
            <v>44315</v>
          </cell>
        </row>
        <row r="18974">
          <cell r="A18974" t="str">
            <v>BATAINDIA21APR1960CE</v>
          </cell>
          <cell r="B18974">
            <v>18824962</v>
          </cell>
          <cell r="C18974">
            <v>44315</v>
          </cell>
        </row>
        <row r="18975">
          <cell r="A18975" t="str">
            <v>BATAINDIA21APR1960PE</v>
          </cell>
          <cell r="B18975">
            <v>18825218</v>
          </cell>
          <cell r="C18975">
            <v>44315</v>
          </cell>
        </row>
        <row r="18976">
          <cell r="A18976" t="str">
            <v>BATAINDIA21APR1980CE</v>
          </cell>
          <cell r="B18976">
            <v>18825474</v>
          </cell>
          <cell r="C18976">
            <v>44315</v>
          </cell>
        </row>
        <row r="18977">
          <cell r="A18977" t="str">
            <v>BATAINDIA21APR1980PE</v>
          </cell>
          <cell r="B18977">
            <v>18827010</v>
          </cell>
          <cell r="C18977">
            <v>44315</v>
          </cell>
        </row>
        <row r="18978">
          <cell r="A18978" t="str">
            <v>BATAINDIA21APR960CE</v>
          </cell>
          <cell r="B18978">
            <v>18795266</v>
          </cell>
          <cell r="C18978">
            <v>44315</v>
          </cell>
        </row>
        <row r="18979">
          <cell r="A18979" t="str">
            <v>BATAINDIA21APR960PE</v>
          </cell>
          <cell r="B18979">
            <v>18795522</v>
          </cell>
          <cell r="C18979">
            <v>44315</v>
          </cell>
        </row>
        <row r="18980">
          <cell r="A18980" t="str">
            <v>BATAINDIA21APR980CE</v>
          </cell>
          <cell r="B18980">
            <v>18795778</v>
          </cell>
          <cell r="C18980">
            <v>44315</v>
          </cell>
        </row>
        <row r="18981">
          <cell r="A18981" t="str">
            <v>BATAINDIA21APR980PE</v>
          </cell>
          <cell r="B18981">
            <v>18796034</v>
          </cell>
          <cell r="C18981">
            <v>44315</v>
          </cell>
        </row>
        <row r="18982">
          <cell r="A18982" t="str">
            <v>BEL21FEB100CE</v>
          </cell>
          <cell r="B18982">
            <v>19402754</v>
          </cell>
          <cell r="C18982">
            <v>44252</v>
          </cell>
        </row>
        <row r="18983">
          <cell r="A18983" t="str">
            <v>BEL21FEB100PE</v>
          </cell>
          <cell r="B18983">
            <v>19403010</v>
          </cell>
          <cell r="C18983">
            <v>44252</v>
          </cell>
        </row>
        <row r="18984">
          <cell r="A18984" t="str">
            <v>BEL21FEB102.5CE</v>
          </cell>
          <cell r="B18984">
            <v>19403266</v>
          </cell>
          <cell r="C18984">
            <v>44252</v>
          </cell>
        </row>
        <row r="18985">
          <cell r="A18985" t="str">
            <v>BEL21FEB102.5PE</v>
          </cell>
          <cell r="B18985">
            <v>19403522</v>
          </cell>
          <cell r="C18985">
            <v>44252</v>
          </cell>
        </row>
        <row r="18986">
          <cell r="A18986" t="str">
            <v>BEL21FEB105CE</v>
          </cell>
          <cell r="B18986">
            <v>19403778</v>
          </cell>
          <cell r="C18986">
            <v>44252</v>
          </cell>
        </row>
        <row r="18987">
          <cell r="A18987" t="str">
            <v>BEL21FEB105PE</v>
          </cell>
          <cell r="B18987">
            <v>19404034</v>
          </cell>
          <cell r="C18987">
            <v>44252</v>
          </cell>
        </row>
        <row r="18988">
          <cell r="A18988" t="str">
            <v>BEL21FEB107.5CE</v>
          </cell>
          <cell r="B18988">
            <v>19404290</v>
          </cell>
          <cell r="C18988">
            <v>44252</v>
          </cell>
        </row>
        <row r="18989">
          <cell r="A18989" t="str">
            <v>BEL21FEB107.5PE</v>
          </cell>
          <cell r="B18989">
            <v>19404546</v>
          </cell>
          <cell r="C18989">
            <v>44252</v>
          </cell>
        </row>
        <row r="18990">
          <cell r="A18990" t="str">
            <v>BEL21FEB110CE</v>
          </cell>
          <cell r="B18990">
            <v>19404802</v>
          </cell>
          <cell r="C18990">
            <v>44252</v>
          </cell>
        </row>
        <row r="18991">
          <cell r="A18991" t="str">
            <v>BEL21FEB110PE</v>
          </cell>
          <cell r="B18991">
            <v>19405058</v>
          </cell>
          <cell r="C18991">
            <v>44252</v>
          </cell>
        </row>
        <row r="18992">
          <cell r="A18992" t="str">
            <v>BEL21FEB112.5CE</v>
          </cell>
          <cell r="B18992">
            <v>19405314</v>
          </cell>
          <cell r="C18992">
            <v>44252</v>
          </cell>
        </row>
        <row r="18993">
          <cell r="A18993" t="str">
            <v>BEL21FEB112.5PE</v>
          </cell>
          <cell r="B18993">
            <v>19405570</v>
          </cell>
          <cell r="C18993">
            <v>44252</v>
          </cell>
        </row>
        <row r="18994">
          <cell r="A18994" t="str">
            <v>BEL21FEB115CE</v>
          </cell>
          <cell r="B18994">
            <v>19405826</v>
          </cell>
          <cell r="C18994">
            <v>44252</v>
          </cell>
        </row>
        <row r="18995">
          <cell r="A18995" t="str">
            <v>BEL21FEB115PE</v>
          </cell>
          <cell r="B18995">
            <v>19406082</v>
          </cell>
          <cell r="C18995">
            <v>44252</v>
          </cell>
        </row>
        <row r="18996">
          <cell r="A18996" t="str">
            <v>BEL21FEB117.5CE</v>
          </cell>
          <cell r="B18996">
            <v>19406338</v>
          </cell>
          <cell r="C18996">
            <v>44252</v>
          </cell>
        </row>
        <row r="18997">
          <cell r="A18997" t="str">
            <v>BEL21FEB117.5PE</v>
          </cell>
          <cell r="B18997">
            <v>19406594</v>
          </cell>
          <cell r="C18997">
            <v>44252</v>
          </cell>
        </row>
        <row r="18998">
          <cell r="A18998" t="str">
            <v>BEL21FEB120CE</v>
          </cell>
          <cell r="B18998">
            <v>19406850</v>
          </cell>
          <cell r="C18998">
            <v>44252</v>
          </cell>
        </row>
        <row r="18999">
          <cell r="A18999" t="str">
            <v>BEL21FEB120PE</v>
          </cell>
          <cell r="B18999">
            <v>19407106</v>
          </cell>
          <cell r="C18999">
            <v>44252</v>
          </cell>
        </row>
        <row r="19000">
          <cell r="A19000" t="str">
            <v>BEL21FEB122.5CE</v>
          </cell>
          <cell r="B19000">
            <v>19407362</v>
          </cell>
          <cell r="C19000">
            <v>44252</v>
          </cell>
        </row>
        <row r="19001">
          <cell r="A19001" t="str">
            <v>BEL21FEB122.5PE</v>
          </cell>
          <cell r="B19001">
            <v>19407618</v>
          </cell>
          <cell r="C19001">
            <v>44252</v>
          </cell>
        </row>
        <row r="19002">
          <cell r="A19002" t="str">
            <v>BEL21FEB125CE</v>
          </cell>
          <cell r="B19002">
            <v>19407874</v>
          </cell>
          <cell r="C19002">
            <v>44252</v>
          </cell>
        </row>
        <row r="19003">
          <cell r="A19003" t="str">
            <v>BEL21FEB125PE</v>
          </cell>
          <cell r="B19003">
            <v>19408130</v>
          </cell>
          <cell r="C19003">
            <v>44252</v>
          </cell>
        </row>
        <row r="19004">
          <cell r="A19004" t="str">
            <v>BEL21FEB127.5CE</v>
          </cell>
          <cell r="B19004">
            <v>19408898</v>
          </cell>
          <cell r="C19004">
            <v>44252</v>
          </cell>
        </row>
        <row r="19005">
          <cell r="A19005" t="str">
            <v>BEL21FEB127.5PE</v>
          </cell>
          <cell r="B19005">
            <v>19409154</v>
          </cell>
          <cell r="C19005">
            <v>44252</v>
          </cell>
        </row>
        <row r="19006">
          <cell r="A19006" t="str">
            <v>BEL21FEB130CE</v>
          </cell>
          <cell r="B19006">
            <v>19409410</v>
          </cell>
          <cell r="C19006">
            <v>44252</v>
          </cell>
        </row>
        <row r="19007">
          <cell r="A19007" t="str">
            <v>BEL21FEB130PE</v>
          </cell>
          <cell r="B19007">
            <v>19409666</v>
          </cell>
          <cell r="C19007">
            <v>44252</v>
          </cell>
        </row>
        <row r="19008">
          <cell r="A19008" t="str">
            <v>BEL21FEB132.5CE</v>
          </cell>
          <cell r="B19008">
            <v>19410434</v>
          </cell>
          <cell r="C19008">
            <v>44252</v>
          </cell>
        </row>
        <row r="19009">
          <cell r="A19009" t="str">
            <v>BEL21FEB132.5PE</v>
          </cell>
          <cell r="B19009">
            <v>19410690</v>
          </cell>
          <cell r="C19009">
            <v>44252</v>
          </cell>
        </row>
        <row r="19010">
          <cell r="A19010" t="str">
            <v>BEL21FEB135CE</v>
          </cell>
          <cell r="B19010">
            <v>19410946</v>
          </cell>
          <cell r="C19010">
            <v>44252</v>
          </cell>
        </row>
        <row r="19011">
          <cell r="A19011" t="str">
            <v>BEL21FEB135PE</v>
          </cell>
          <cell r="B19011">
            <v>19411202</v>
          </cell>
          <cell r="C19011">
            <v>44252</v>
          </cell>
        </row>
        <row r="19012">
          <cell r="A19012" t="str">
            <v>BEL21FEB137.5CE</v>
          </cell>
          <cell r="B19012">
            <v>19411458</v>
          </cell>
          <cell r="C19012">
            <v>44252</v>
          </cell>
        </row>
        <row r="19013">
          <cell r="A19013" t="str">
            <v>BEL21FEB137.5PE</v>
          </cell>
          <cell r="B19013">
            <v>19411714</v>
          </cell>
          <cell r="C19013">
            <v>44252</v>
          </cell>
        </row>
        <row r="19014">
          <cell r="A19014" t="str">
            <v>BEL21FEB140CE</v>
          </cell>
          <cell r="B19014">
            <v>19411970</v>
          </cell>
          <cell r="C19014">
            <v>44252</v>
          </cell>
        </row>
        <row r="19015">
          <cell r="A19015" t="str">
            <v>BEL21FEB140PE</v>
          </cell>
          <cell r="B19015">
            <v>19412226</v>
          </cell>
          <cell r="C19015">
            <v>44252</v>
          </cell>
        </row>
        <row r="19016">
          <cell r="A19016" t="str">
            <v>BEL21FEB142.5CE</v>
          </cell>
          <cell r="B19016">
            <v>19412482</v>
          </cell>
          <cell r="C19016">
            <v>44252</v>
          </cell>
        </row>
        <row r="19017">
          <cell r="A19017" t="str">
            <v>BEL21FEB142.5PE</v>
          </cell>
          <cell r="B19017">
            <v>19412738</v>
          </cell>
          <cell r="C19017">
            <v>44252</v>
          </cell>
        </row>
        <row r="19018">
          <cell r="A19018" t="str">
            <v>BEL21FEB145CE</v>
          </cell>
          <cell r="B19018">
            <v>19412994</v>
          </cell>
          <cell r="C19018">
            <v>44252</v>
          </cell>
        </row>
        <row r="19019">
          <cell r="A19019" t="str">
            <v>BEL21FEB145PE</v>
          </cell>
          <cell r="B19019">
            <v>19413250</v>
          </cell>
          <cell r="C19019">
            <v>44252</v>
          </cell>
        </row>
        <row r="19020">
          <cell r="A19020" t="str">
            <v>BEL21FEB147.5CE</v>
          </cell>
          <cell r="B19020">
            <v>19413506</v>
          </cell>
          <cell r="C19020">
            <v>44252</v>
          </cell>
        </row>
        <row r="19021">
          <cell r="A19021" t="str">
            <v>BEL21FEB147.5PE</v>
          </cell>
          <cell r="B19021">
            <v>19413762</v>
          </cell>
          <cell r="C19021">
            <v>44252</v>
          </cell>
        </row>
        <row r="19022">
          <cell r="A19022" t="str">
            <v>BEL21FEB150CE</v>
          </cell>
          <cell r="B19022">
            <v>19414018</v>
          </cell>
          <cell r="C19022">
            <v>44252</v>
          </cell>
        </row>
        <row r="19023">
          <cell r="A19023" t="str">
            <v>BEL21FEB150PE</v>
          </cell>
          <cell r="B19023">
            <v>19414274</v>
          </cell>
          <cell r="C19023">
            <v>44252</v>
          </cell>
        </row>
        <row r="19024">
          <cell r="A19024" t="str">
            <v>BEL21FEB152.5CE</v>
          </cell>
          <cell r="B19024">
            <v>19414530</v>
          </cell>
          <cell r="C19024">
            <v>44252</v>
          </cell>
        </row>
        <row r="19025">
          <cell r="A19025" t="str">
            <v>BEL21FEB152.5PE</v>
          </cell>
          <cell r="B19025">
            <v>19414786</v>
          </cell>
          <cell r="C19025">
            <v>44252</v>
          </cell>
        </row>
        <row r="19026">
          <cell r="A19026" t="str">
            <v>BEL21FEB155CE</v>
          </cell>
          <cell r="B19026">
            <v>19415042</v>
          </cell>
          <cell r="C19026">
            <v>44252</v>
          </cell>
        </row>
        <row r="19027">
          <cell r="A19027" t="str">
            <v>BEL21FEB155PE</v>
          </cell>
          <cell r="B19027">
            <v>19415298</v>
          </cell>
          <cell r="C19027">
            <v>44252</v>
          </cell>
        </row>
        <row r="19028">
          <cell r="A19028" t="str">
            <v>BEL21FEB157.5CE</v>
          </cell>
          <cell r="B19028">
            <v>9601538</v>
          </cell>
          <cell r="C19028">
            <v>44252</v>
          </cell>
        </row>
        <row r="19029">
          <cell r="A19029" t="str">
            <v>BEL21FEB157.5PE</v>
          </cell>
          <cell r="B19029">
            <v>9602306</v>
          </cell>
          <cell r="C19029">
            <v>44252</v>
          </cell>
        </row>
        <row r="19030">
          <cell r="A19030" t="str">
            <v>BEL21FEB160CE</v>
          </cell>
          <cell r="B19030">
            <v>10303746</v>
          </cell>
          <cell r="C19030">
            <v>44252</v>
          </cell>
        </row>
        <row r="19031">
          <cell r="A19031" t="str">
            <v>BEL21FEB160PE</v>
          </cell>
          <cell r="B19031">
            <v>10305282</v>
          </cell>
          <cell r="C19031">
            <v>44252</v>
          </cell>
        </row>
        <row r="19032">
          <cell r="A19032" t="str">
            <v>BEL21FEB162.5CE</v>
          </cell>
          <cell r="B19032">
            <v>11325442</v>
          </cell>
          <cell r="C19032">
            <v>44252</v>
          </cell>
        </row>
        <row r="19033">
          <cell r="A19033" t="str">
            <v>BEL21FEB162.5PE</v>
          </cell>
          <cell r="B19033">
            <v>11325698</v>
          </cell>
          <cell r="C19033">
            <v>44252</v>
          </cell>
        </row>
        <row r="19034">
          <cell r="A19034" t="str">
            <v>BEL21FEB165CE</v>
          </cell>
          <cell r="B19034">
            <v>12229122</v>
          </cell>
          <cell r="C19034">
            <v>44252</v>
          </cell>
        </row>
        <row r="19035">
          <cell r="A19035" t="str">
            <v>BEL21FEB165PE</v>
          </cell>
          <cell r="B19035">
            <v>12229378</v>
          </cell>
          <cell r="C19035">
            <v>44252</v>
          </cell>
        </row>
        <row r="19036">
          <cell r="A19036" t="str">
            <v>BEL21FEB167.5CE</v>
          </cell>
          <cell r="B19036">
            <v>9500162</v>
          </cell>
          <cell r="C19036">
            <v>44252</v>
          </cell>
        </row>
        <row r="19037">
          <cell r="A19037" t="str">
            <v>BEL21FEB167.5PE</v>
          </cell>
          <cell r="B19037">
            <v>9500674</v>
          </cell>
          <cell r="C19037">
            <v>44252</v>
          </cell>
        </row>
        <row r="19038">
          <cell r="A19038" t="str">
            <v>BEL21FEB65CE</v>
          </cell>
          <cell r="B19038">
            <v>19388418</v>
          </cell>
          <cell r="C19038">
            <v>44252</v>
          </cell>
        </row>
        <row r="19039">
          <cell r="A19039" t="str">
            <v>BEL21FEB65PE</v>
          </cell>
          <cell r="B19039">
            <v>19395842</v>
          </cell>
          <cell r="C19039">
            <v>44252</v>
          </cell>
        </row>
        <row r="19040">
          <cell r="A19040" t="str">
            <v>BEL21FEB67.5CE</v>
          </cell>
          <cell r="B19040">
            <v>19396098</v>
          </cell>
          <cell r="C19040">
            <v>44252</v>
          </cell>
        </row>
        <row r="19041">
          <cell r="A19041" t="str">
            <v>BEL21FEB67.5PE</v>
          </cell>
          <cell r="B19041">
            <v>19396354</v>
          </cell>
          <cell r="C19041">
            <v>44252</v>
          </cell>
        </row>
        <row r="19042">
          <cell r="A19042" t="str">
            <v>BEL21FEB70CE</v>
          </cell>
          <cell r="B19042">
            <v>19396610</v>
          </cell>
          <cell r="C19042">
            <v>44252</v>
          </cell>
        </row>
        <row r="19043">
          <cell r="A19043" t="str">
            <v>BEL21FEB70PE</v>
          </cell>
          <cell r="B19043">
            <v>19396866</v>
          </cell>
          <cell r="C19043">
            <v>44252</v>
          </cell>
        </row>
        <row r="19044">
          <cell r="A19044" t="str">
            <v>BEL21FEB72.5CE</v>
          </cell>
          <cell r="B19044">
            <v>19397122</v>
          </cell>
          <cell r="C19044">
            <v>44252</v>
          </cell>
        </row>
        <row r="19045">
          <cell r="A19045" t="str">
            <v>BEL21FEB72.5PE</v>
          </cell>
          <cell r="B19045">
            <v>19397378</v>
          </cell>
          <cell r="C19045">
            <v>44252</v>
          </cell>
        </row>
        <row r="19046">
          <cell r="A19046" t="str">
            <v>BEL21FEB75CE</v>
          </cell>
          <cell r="B19046">
            <v>19397634</v>
          </cell>
          <cell r="C19046">
            <v>44252</v>
          </cell>
        </row>
        <row r="19047">
          <cell r="A19047" t="str">
            <v>BEL21FEB75PE</v>
          </cell>
          <cell r="B19047">
            <v>19397890</v>
          </cell>
          <cell r="C19047">
            <v>44252</v>
          </cell>
        </row>
        <row r="19048">
          <cell r="A19048" t="str">
            <v>BEL21FEB77.5CE</v>
          </cell>
          <cell r="B19048">
            <v>19398146</v>
          </cell>
          <cell r="C19048">
            <v>44252</v>
          </cell>
        </row>
        <row r="19049">
          <cell r="A19049" t="str">
            <v>BEL21FEB77.5PE</v>
          </cell>
          <cell r="B19049">
            <v>19398402</v>
          </cell>
          <cell r="C19049">
            <v>44252</v>
          </cell>
        </row>
        <row r="19050">
          <cell r="A19050" t="str">
            <v>BEL21FEB80CE</v>
          </cell>
          <cell r="B19050">
            <v>19398658</v>
          </cell>
          <cell r="C19050">
            <v>44252</v>
          </cell>
        </row>
        <row r="19051">
          <cell r="A19051" t="str">
            <v>BEL21FEB80PE</v>
          </cell>
          <cell r="B19051">
            <v>19398914</v>
          </cell>
          <cell r="C19051">
            <v>44252</v>
          </cell>
        </row>
        <row r="19052">
          <cell r="A19052" t="str">
            <v>BEL21FEB82.5CE</v>
          </cell>
          <cell r="B19052">
            <v>19399170</v>
          </cell>
          <cell r="C19052">
            <v>44252</v>
          </cell>
        </row>
        <row r="19053">
          <cell r="A19053" t="str">
            <v>BEL21FEB82.5PE</v>
          </cell>
          <cell r="B19053">
            <v>19399426</v>
          </cell>
          <cell r="C19053">
            <v>44252</v>
          </cell>
        </row>
        <row r="19054">
          <cell r="A19054" t="str">
            <v>BEL21FEB85CE</v>
          </cell>
          <cell r="B19054">
            <v>19399682</v>
          </cell>
          <cell r="C19054">
            <v>44252</v>
          </cell>
        </row>
        <row r="19055">
          <cell r="A19055" t="str">
            <v>BEL21FEB85PE</v>
          </cell>
          <cell r="B19055">
            <v>19399938</v>
          </cell>
          <cell r="C19055">
            <v>44252</v>
          </cell>
        </row>
        <row r="19056">
          <cell r="A19056" t="str">
            <v>BEL21FEB87.5CE</v>
          </cell>
          <cell r="B19056">
            <v>19400194</v>
          </cell>
          <cell r="C19056">
            <v>44252</v>
          </cell>
        </row>
        <row r="19057">
          <cell r="A19057" t="str">
            <v>BEL21FEB87.5PE</v>
          </cell>
          <cell r="B19057">
            <v>19400450</v>
          </cell>
          <cell r="C19057">
            <v>44252</v>
          </cell>
        </row>
        <row r="19058">
          <cell r="A19058" t="str">
            <v>BEL21FEB90CE</v>
          </cell>
          <cell r="B19058">
            <v>19400706</v>
          </cell>
          <cell r="C19058">
            <v>44252</v>
          </cell>
        </row>
        <row r="19059">
          <cell r="A19059" t="str">
            <v>BEL21FEB90PE</v>
          </cell>
          <cell r="B19059">
            <v>19400962</v>
          </cell>
          <cell r="C19059">
            <v>44252</v>
          </cell>
        </row>
        <row r="19060">
          <cell r="A19060" t="str">
            <v>BEL21FEB92.5CE</v>
          </cell>
          <cell r="B19060">
            <v>19401218</v>
          </cell>
          <cell r="C19060">
            <v>44252</v>
          </cell>
        </row>
        <row r="19061">
          <cell r="A19061" t="str">
            <v>BEL21FEB92.5PE</v>
          </cell>
          <cell r="B19061">
            <v>19401474</v>
          </cell>
          <cell r="C19061">
            <v>44252</v>
          </cell>
        </row>
        <row r="19062">
          <cell r="A19062" t="str">
            <v>BEL21FEB95CE</v>
          </cell>
          <cell r="B19062">
            <v>19401730</v>
          </cell>
          <cell r="C19062">
            <v>44252</v>
          </cell>
        </row>
        <row r="19063">
          <cell r="A19063" t="str">
            <v>BEL21FEB95PE</v>
          </cell>
          <cell r="B19063">
            <v>19401986</v>
          </cell>
          <cell r="C19063">
            <v>44252</v>
          </cell>
        </row>
        <row r="19064">
          <cell r="A19064" t="str">
            <v>BEL21FEB97.5CE</v>
          </cell>
          <cell r="B19064">
            <v>19402242</v>
          </cell>
          <cell r="C19064">
            <v>44252</v>
          </cell>
        </row>
        <row r="19065">
          <cell r="A19065" t="str">
            <v>BEL21FEB97.5PE</v>
          </cell>
          <cell r="B19065">
            <v>19402498</v>
          </cell>
          <cell r="C19065">
            <v>44252</v>
          </cell>
        </row>
        <row r="19066">
          <cell r="A19066" t="str">
            <v>BEL21MAR100CE</v>
          </cell>
          <cell r="B19066">
            <v>13640962</v>
          </cell>
          <cell r="C19066">
            <v>44280</v>
          </cell>
        </row>
        <row r="19067">
          <cell r="A19067" t="str">
            <v>BEL21MAR100PE</v>
          </cell>
          <cell r="B19067">
            <v>13641218</v>
          </cell>
          <cell r="C19067">
            <v>44280</v>
          </cell>
        </row>
        <row r="19068">
          <cell r="A19068" t="str">
            <v>BEL21MAR102.5CE</v>
          </cell>
          <cell r="B19068">
            <v>13641474</v>
          </cell>
          <cell r="C19068">
            <v>44280</v>
          </cell>
        </row>
        <row r="19069">
          <cell r="A19069" t="str">
            <v>BEL21MAR102.5PE</v>
          </cell>
          <cell r="B19069">
            <v>13641730</v>
          </cell>
          <cell r="C19069">
            <v>44280</v>
          </cell>
        </row>
        <row r="19070">
          <cell r="A19070" t="str">
            <v>BEL21MAR105CE</v>
          </cell>
          <cell r="B19070">
            <v>13641986</v>
          </cell>
          <cell r="C19070">
            <v>44280</v>
          </cell>
        </row>
        <row r="19071">
          <cell r="A19071" t="str">
            <v>BEL21MAR105PE</v>
          </cell>
          <cell r="B19071">
            <v>13642242</v>
          </cell>
          <cell r="C19071">
            <v>44280</v>
          </cell>
        </row>
        <row r="19072">
          <cell r="A19072" t="str">
            <v>BEL21MAR107.5CE</v>
          </cell>
          <cell r="B19072">
            <v>13642498</v>
          </cell>
          <cell r="C19072">
            <v>44280</v>
          </cell>
        </row>
        <row r="19073">
          <cell r="A19073" t="str">
            <v>BEL21MAR107.5PE</v>
          </cell>
          <cell r="B19073">
            <v>13643010</v>
          </cell>
          <cell r="C19073">
            <v>44280</v>
          </cell>
        </row>
        <row r="19074">
          <cell r="A19074" t="str">
            <v>BEL21MAR110CE</v>
          </cell>
          <cell r="B19074">
            <v>13643266</v>
          </cell>
          <cell r="C19074">
            <v>44280</v>
          </cell>
        </row>
        <row r="19075">
          <cell r="A19075" t="str">
            <v>BEL21MAR110PE</v>
          </cell>
          <cell r="B19075">
            <v>13643522</v>
          </cell>
          <cell r="C19075">
            <v>44280</v>
          </cell>
        </row>
        <row r="19076">
          <cell r="A19076" t="str">
            <v>BEL21MAR112.5CE</v>
          </cell>
          <cell r="B19076">
            <v>13643778</v>
          </cell>
          <cell r="C19076">
            <v>44280</v>
          </cell>
        </row>
        <row r="19077">
          <cell r="A19077" t="str">
            <v>BEL21MAR112.5PE</v>
          </cell>
          <cell r="B19077">
            <v>13645314</v>
          </cell>
          <cell r="C19077">
            <v>44280</v>
          </cell>
        </row>
        <row r="19078">
          <cell r="A19078" t="str">
            <v>BEL21MAR115CE</v>
          </cell>
          <cell r="B19078">
            <v>13645570</v>
          </cell>
          <cell r="C19078">
            <v>44280</v>
          </cell>
        </row>
        <row r="19079">
          <cell r="A19079" t="str">
            <v>BEL21MAR115PE</v>
          </cell>
          <cell r="B19079">
            <v>13645826</v>
          </cell>
          <cell r="C19079">
            <v>44280</v>
          </cell>
        </row>
        <row r="19080">
          <cell r="A19080" t="str">
            <v>BEL21MAR117.5CE</v>
          </cell>
          <cell r="B19080">
            <v>13646082</v>
          </cell>
          <cell r="C19080">
            <v>44280</v>
          </cell>
        </row>
        <row r="19081">
          <cell r="A19081" t="str">
            <v>BEL21MAR117.5PE</v>
          </cell>
          <cell r="B19081">
            <v>13646338</v>
          </cell>
          <cell r="C19081">
            <v>44280</v>
          </cell>
        </row>
        <row r="19082">
          <cell r="A19082" t="str">
            <v>BEL21MAR120CE</v>
          </cell>
          <cell r="B19082">
            <v>13646594</v>
          </cell>
          <cell r="C19082">
            <v>44280</v>
          </cell>
        </row>
        <row r="19083">
          <cell r="A19083" t="str">
            <v>BEL21MAR120PE</v>
          </cell>
          <cell r="B19083">
            <v>13646850</v>
          </cell>
          <cell r="C19083">
            <v>44280</v>
          </cell>
        </row>
        <row r="19084">
          <cell r="A19084" t="str">
            <v>BEL21MAR122.5CE</v>
          </cell>
          <cell r="B19084">
            <v>13647106</v>
          </cell>
          <cell r="C19084">
            <v>44280</v>
          </cell>
        </row>
        <row r="19085">
          <cell r="A19085" t="str">
            <v>BEL21MAR122.5PE</v>
          </cell>
          <cell r="B19085">
            <v>13647362</v>
          </cell>
          <cell r="C19085">
            <v>44280</v>
          </cell>
        </row>
        <row r="19086">
          <cell r="A19086" t="str">
            <v>BEL21MAR125CE</v>
          </cell>
          <cell r="B19086">
            <v>13647618</v>
          </cell>
          <cell r="C19086">
            <v>44280</v>
          </cell>
        </row>
        <row r="19087">
          <cell r="A19087" t="str">
            <v>BEL21MAR125PE</v>
          </cell>
          <cell r="B19087">
            <v>13647874</v>
          </cell>
          <cell r="C19087">
            <v>44280</v>
          </cell>
        </row>
        <row r="19088">
          <cell r="A19088" t="str">
            <v>BEL21MAR127.5CE</v>
          </cell>
          <cell r="B19088">
            <v>13648130</v>
          </cell>
          <cell r="C19088">
            <v>44280</v>
          </cell>
        </row>
        <row r="19089">
          <cell r="A19089" t="str">
            <v>BEL21MAR127.5PE</v>
          </cell>
          <cell r="B19089">
            <v>13648386</v>
          </cell>
          <cell r="C19089">
            <v>44280</v>
          </cell>
        </row>
        <row r="19090">
          <cell r="A19090" t="str">
            <v>BEL21MAR130CE</v>
          </cell>
          <cell r="B19090">
            <v>13648642</v>
          </cell>
          <cell r="C19090">
            <v>44280</v>
          </cell>
        </row>
        <row r="19091">
          <cell r="A19091" t="str">
            <v>BEL21MAR130PE</v>
          </cell>
          <cell r="B19091">
            <v>13648898</v>
          </cell>
          <cell r="C19091">
            <v>44280</v>
          </cell>
        </row>
        <row r="19092">
          <cell r="A19092" t="str">
            <v>BEL21MAR132.5CE</v>
          </cell>
          <cell r="B19092">
            <v>13649154</v>
          </cell>
          <cell r="C19092">
            <v>44280</v>
          </cell>
        </row>
        <row r="19093">
          <cell r="A19093" t="str">
            <v>BEL21MAR132.5PE</v>
          </cell>
          <cell r="B19093">
            <v>13649410</v>
          </cell>
          <cell r="C19093">
            <v>44280</v>
          </cell>
        </row>
        <row r="19094">
          <cell r="A19094" t="str">
            <v>BEL21MAR135CE</v>
          </cell>
          <cell r="B19094">
            <v>13649666</v>
          </cell>
          <cell r="C19094">
            <v>44280</v>
          </cell>
        </row>
        <row r="19095">
          <cell r="A19095" t="str">
            <v>BEL21MAR135PE</v>
          </cell>
          <cell r="B19095">
            <v>13649922</v>
          </cell>
          <cell r="C19095">
            <v>44280</v>
          </cell>
        </row>
        <row r="19096">
          <cell r="A19096" t="str">
            <v>BEL21MAR137.5CE</v>
          </cell>
          <cell r="B19096">
            <v>13650178</v>
          </cell>
          <cell r="C19096">
            <v>44280</v>
          </cell>
        </row>
        <row r="19097">
          <cell r="A19097" t="str">
            <v>BEL21MAR137.5PE</v>
          </cell>
          <cell r="B19097">
            <v>13650434</v>
          </cell>
          <cell r="C19097">
            <v>44280</v>
          </cell>
        </row>
        <row r="19098">
          <cell r="A19098" t="str">
            <v>BEL21MAR140CE</v>
          </cell>
          <cell r="B19098">
            <v>13650690</v>
          </cell>
          <cell r="C19098">
            <v>44280</v>
          </cell>
        </row>
        <row r="19099">
          <cell r="A19099" t="str">
            <v>BEL21MAR140PE</v>
          </cell>
          <cell r="B19099">
            <v>13650946</v>
          </cell>
          <cell r="C19099">
            <v>44280</v>
          </cell>
        </row>
        <row r="19100">
          <cell r="A19100" t="str">
            <v>BEL21MAR142.5CE</v>
          </cell>
          <cell r="B19100">
            <v>13651202</v>
          </cell>
          <cell r="C19100">
            <v>44280</v>
          </cell>
        </row>
        <row r="19101">
          <cell r="A19101" t="str">
            <v>BEL21MAR142.5PE</v>
          </cell>
          <cell r="B19101">
            <v>13651458</v>
          </cell>
          <cell r="C19101">
            <v>44280</v>
          </cell>
        </row>
        <row r="19102">
          <cell r="A19102" t="str">
            <v>BEL21MAR145CE</v>
          </cell>
          <cell r="B19102">
            <v>13651714</v>
          </cell>
          <cell r="C19102">
            <v>44280</v>
          </cell>
        </row>
        <row r="19103">
          <cell r="A19103" t="str">
            <v>BEL21MAR145PE</v>
          </cell>
          <cell r="B19103">
            <v>13652226</v>
          </cell>
          <cell r="C19103">
            <v>44280</v>
          </cell>
        </row>
        <row r="19104">
          <cell r="A19104" t="str">
            <v>BEL21MAR147.5CE</v>
          </cell>
          <cell r="B19104">
            <v>13652482</v>
          </cell>
          <cell r="C19104">
            <v>44280</v>
          </cell>
        </row>
        <row r="19105">
          <cell r="A19105" t="str">
            <v>BEL21MAR147.5PE</v>
          </cell>
          <cell r="B19105">
            <v>13655298</v>
          </cell>
          <cell r="C19105">
            <v>44280</v>
          </cell>
        </row>
        <row r="19106">
          <cell r="A19106" t="str">
            <v>BEL21MAR150CE</v>
          </cell>
          <cell r="B19106">
            <v>13655554</v>
          </cell>
          <cell r="C19106">
            <v>44280</v>
          </cell>
        </row>
        <row r="19107">
          <cell r="A19107" t="str">
            <v>BEL21MAR150PE</v>
          </cell>
          <cell r="B19107">
            <v>13655810</v>
          </cell>
          <cell r="C19107">
            <v>44280</v>
          </cell>
        </row>
        <row r="19108">
          <cell r="A19108" t="str">
            <v>BEL21MAR152.5CE</v>
          </cell>
          <cell r="B19108">
            <v>13656066</v>
          </cell>
          <cell r="C19108">
            <v>44280</v>
          </cell>
        </row>
        <row r="19109">
          <cell r="A19109" t="str">
            <v>BEL21MAR152.5PE</v>
          </cell>
          <cell r="B19109">
            <v>13657090</v>
          </cell>
          <cell r="C19109">
            <v>44280</v>
          </cell>
        </row>
        <row r="19110">
          <cell r="A19110" t="str">
            <v>BEL21MAR155CE</v>
          </cell>
          <cell r="B19110">
            <v>13657346</v>
          </cell>
          <cell r="C19110">
            <v>44280</v>
          </cell>
        </row>
        <row r="19111">
          <cell r="A19111" t="str">
            <v>BEL21MAR155PE</v>
          </cell>
          <cell r="B19111">
            <v>13657602</v>
          </cell>
          <cell r="C19111">
            <v>44280</v>
          </cell>
        </row>
        <row r="19112">
          <cell r="A19112" t="str">
            <v>BEL21MAR157.5CE</v>
          </cell>
          <cell r="B19112">
            <v>13657858</v>
          </cell>
          <cell r="C19112">
            <v>44280</v>
          </cell>
        </row>
        <row r="19113">
          <cell r="A19113" t="str">
            <v>BEL21MAR157.5PE</v>
          </cell>
          <cell r="B19113">
            <v>13660162</v>
          </cell>
          <cell r="C19113">
            <v>44280</v>
          </cell>
        </row>
        <row r="19114">
          <cell r="A19114" t="str">
            <v>BEL21MAR160CE</v>
          </cell>
          <cell r="B19114">
            <v>13660418</v>
          </cell>
          <cell r="C19114">
            <v>44280</v>
          </cell>
        </row>
        <row r="19115">
          <cell r="A19115" t="str">
            <v>BEL21MAR160PE</v>
          </cell>
          <cell r="B19115">
            <v>13660674</v>
          </cell>
          <cell r="C19115">
            <v>44280</v>
          </cell>
        </row>
        <row r="19116">
          <cell r="A19116" t="str">
            <v>BEL21MAR162.5CE</v>
          </cell>
          <cell r="B19116">
            <v>13661186</v>
          </cell>
          <cell r="C19116">
            <v>44280</v>
          </cell>
        </row>
        <row r="19117">
          <cell r="A19117" t="str">
            <v>BEL21MAR162.5PE</v>
          </cell>
          <cell r="B19117">
            <v>13661442</v>
          </cell>
          <cell r="C19117">
            <v>44280</v>
          </cell>
        </row>
        <row r="19118">
          <cell r="A19118" t="str">
            <v>BEL21MAR165CE</v>
          </cell>
          <cell r="B19118">
            <v>13661698</v>
          </cell>
          <cell r="C19118">
            <v>44280</v>
          </cell>
        </row>
        <row r="19119">
          <cell r="A19119" t="str">
            <v>BEL21MAR165PE</v>
          </cell>
          <cell r="B19119">
            <v>13661954</v>
          </cell>
          <cell r="C19119">
            <v>44280</v>
          </cell>
        </row>
        <row r="19120">
          <cell r="A19120" t="str">
            <v>BEL21MAR167.5CE</v>
          </cell>
          <cell r="B19120">
            <v>13662210</v>
          </cell>
          <cell r="C19120">
            <v>44280</v>
          </cell>
        </row>
        <row r="19121">
          <cell r="A19121" t="str">
            <v>BEL21MAR167.5PE</v>
          </cell>
          <cell r="B19121">
            <v>13662466</v>
          </cell>
          <cell r="C19121">
            <v>44280</v>
          </cell>
        </row>
        <row r="19122">
          <cell r="A19122" t="str">
            <v>BEL21MAR70CE</v>
          </cell>
          <cell r="B19122">
            <v>13631746</v>
          </cell>
          <cell r="C19122">
            <v>44280</v>
          </cell>
        </row>
        <row r="19123">
          <cell r="A19123" t="str">
            <v>BEL21MAR70PE</v>
          </cell>
          <cell r="B19123">
            <v>13632002</v>
          </cell>
          <cell r="C19123">
            <v>44280</v>
          </cell>
        </row>
        <row r="19124">
          <cell r="A19124" t="str">
            <v>BEL21MAR72.5CE</v>
          </cell>
          <cell r="B19124">
            <v>13632258</v>
          </cell>
          <cell r="C19124">
            <v>44280</v>
          </cell>
        </row>
        <row r="19125">
          <cell r="A19125" t="str">
            <v>BEL21MAR72.5PE</v>
          </cell>
          <cell r="B19125">
            <v>13632514</v>
          </cell>
          <cell r="C19125">
            <v>44280</v>
          </cell>
        </row>
        <row r="19126">
          <cell r="A19126" t="str">
            <v>BEL21MAR75CE</v>
          </cell>
          <cell r="B19126">
            <v>13632770</v>
          </cell>
          <cell r="C19126">
            <v>44280</v>
          </cell>
        </row>
        <row r="19127">
          <cell r="A19127" t="str">
            <v>BEL21MAR75PE</v>
          </cell>
          <cell r="B19127">
            <v>13633026</v>
          </cell>
          <cell r="C19127">
            <v>44280</v>
          </cell>
        </row>
        <row r="19128">
          <cell r="A19128" t="str">
            <v>BEL21MAR77.5CE</v>
          </cell>
          <cell r="B19128">
            <v>13633282</v>
          </cell>
          <cell r="C19128">
            <v>44280</v>
          </cell>
        </row>
        <row r="19129">
          <cell r="A19129" t="str">
            <v>BEL21MAR77.5PE</v>
          </cell>
          <cell r="B19129">
            <v>13633538</v>
          </cell>
          <cell r="C19129">
            <v>44280</v>
          </cell>
        </row>
        <row r="19130">
          <cell r="A19130" t="str">
            <v>BEL21MAR80CE</v>
          </cell>
          <cell r="B19130">
            <v>13633794</v>
          </cell>
          <cell r="C19130">
            <v>44280</v>
          </cell>
        </row>
        <row r="19131">
          <cell r="A19131" t="str">
            <v>BEL21MAR80PE</v>
          </cell>
          <cell r="B19131">
            <v>13634050</v>
          </cell>
          <cell r="C19131">
            <v>44280</v>
          </cell>
        </row>
        <row r="19132">
          <cell r="A19132" t="str">
            <v>BEL21MAR82.5CE</v>
          </cell>
          <cell r="B19132">
            <v>13634306</v>
          </cell>
          <cell r="C19132">
            <v>44280</v>
          </cell>
        </row>
        <row r="19133">
          <cell r="A19133" t="str">
            <v>BEL21MAR82.5PE</v>
          </cell>
          <cell r="B19133">
            <v>13634562</v>
          </cell>
          <cell r="C19133">
            <v>44280</v>
          </cell>
        </row>
        <row r="19134">
          <cell r="A19134" t="str">
            <v>BEL21MAR85CE</v>
          </cell>
          <cell r="B19134">
            <v>13634818</v>
          </cell>
          <cell r="C19134">
            <v>44280</v>
          </cell>
        </row>
        <row r="19135">
          <cell r="A19135" t="str">
            <v>BEL21MAR85PE</v>
          </cell>
          <cell r="B19135">
            <v>13635842</v>
          </cell>
          <cell r="C19135">
            <v>44280</v>
          </cell>
        </row>
        <row r="19136">
          <cell r="A19136" t="str">
            <v>BEL21MAR87.5CE</v>
          </cell>
          <cell r="B19136">
            <v>13636098</v>
          </cell>
          <cell r="C19136">
            <v>44280</v>
          </cell>
        </row>
        <row r="19137">
          <cell r="A19137" t="str">
            <v>BEL21MAR87.5PE</v>
          </cell>
          <cell r="B19137">
            <v>13638146</v>
          </cell>
          <cell r="C19137">
            <v>44280</v>
          </cell>
        </row>
        <row r="19138">
          <cell r="A19138" t="str">
            <v>BEL21MAR90CE</v>
          </cell>
          <cell r="B19138">
            <v>13638402</v>
          </cell>
          <cell r="C19138">
            <v>44280</v>
          </cell>
        </row>
        <row r="19139">
          <cell r="A19139" t="str">
            <v>BEL21MAR90PE</v>
          </cell>
          <cell r="B19139">
            <v>13638658</v>
          </cell>
          <cell r="C19139">
            <v>44280</v>
          </cell>
        </row>
        <row r="19140">
          <cell r="A19140" t="str">
            <v>BEL21MAR92.5CE</v>
          </cell>
          <cell r="B19140">
            <v>13638914</v>
          </cell>
          <cell r="C19140">
            <v>44280</v>
          </cell>
        </row>
        <row r="19141">
          <cell r="A19141" t="str">
            <v>BEL21MAR92.5PE</v>
          </cell>
          <cell r="B19141">
            <v>13639170</v>
          </cell>
          <cell r="C19141">
            <v>44280</v>
          </cell>
        </row>
        <row r="19142">
          <cell r="A19142" t="str">
            <v>BEL21MAR95CE</v>
          </cell>
          <cell r="B19142">
            <v>13639682</v>
          </cell>
          <cell r="C19142">
            <v>44280</v>
          </cell>
        </row>
        <row r="19143">
          <cell r="A19143" t="str">
            <v>BEL21MAR95PE</v>
          </cell>
          <cell r="B19143">
            <v>13639938</v>
          </cell>
          <cell r="C19143">
            <v>44280</v>
          </cell>
        </row>
        <row r="19144">
          <cell r="A19144" t="str">
            <v>BEL21MAR97.5CE</v>
          </cell>
          <cell r="B19144">
            <v>13640450</v>
          </cell>
          <cell r="C19144">
            <v>44280</v>
          </cell>
        </row>
        <row r="19145">
          <cell r="A19145" t="str">
            <v>BEL21MAR97.5PE</v>
          </cell>
          <cell r="B19145">
            <v>13640706</v>
          </cell>
          <cell r="C19145">
            <v>44280</v>
          </cell>
        </row>
        <row r="19146">
          <cell r="A19146" t="str">
            <v>BEL21APR100CE</v>
          </cell>
          <cell r="B19146">
            <v>18847234</v>
          </cell>
          <cell r="C19146">
            <v>44315</v>
          </cell>
        </row>
        <row r="19147">
          <cell r="A19147" t="str">
            <v>BEL21APR100PE</v>
          </cell>
          <cell r="B19147">
            <v>18847490</v>
          </cell>
          <cell r="C19147">
            <v>44315</v>
          </cell>
        </row>
        <row r="19148">
          <cell r="A19148" t="str">
            <v>BEL21APR102.5CE</v>
          </cell>
          <cell r="B19148">
            <v>18847746</v>
          </cell>
          <cell r="C19148">
            <v>44315</v>
          </cell>
        </row>
        <row r="19149">
          <cell r="A19149" t="str">
            <v>BEL21APR102.5PE</v>
          </cell>
          <cell r="B19149">
            <v>18848002</v>
          </cell>
          <cell r="C19149">
            <v>44315</v>
          </cell>
        </row>
        <row r="19150">
          <cell r="A19150" t="str">
            <v>BEL21APR105CE</v>
          </cell>
          <cell r="B19150">
            <v>18848258</v>
          </cell>
          <cell r="C19150">
            <v>44315</v>
          </cell>
        </row>
        <row r="19151">
          <cell r="A19151" t="str">
            <v>BEL21APR105PE</v>
          </cell>
          <cell r="B19151">
            <v>18848514</v>
          </cell>
          <cell r="C19151">
            <v>44315</v>
          </cell>
        </row>
        <row r="19152">
          <cell r="A19152" t="str">
            <v>BEL21APR107.5CE</v>
          </cell>
          <cell r="B19152">
            <v>18848770</v>
          </cell>
          <cell r="C19152">
            <v>44315</v>
          </cell>
        </row>
        <row r="19153">
          <cell r="A19153" t="str">
            <v>BEL21APR107.5PE</v>
          </cell>
          <cell r="B19153">
            <v>18849026</v>
          </cell>
          <cell r="C19153">
            <v>44315</v>
          </cell>
        </row>
        <row r="19154">
          <cell r="A19154" t="str">
            <v>BEL21APR110CE</v>
          </cell>
          <cell r="B19154">
            <v>18849282</v>
          </cell>
          <cell r="C19154">
            <v>44315</v>
          </cell>
        </row>
        <row r="19155">
          <cell r="A19155" t="str">
            <v>BEL21APR110PE</v>
          </cell>
          <cell r="B19155">
            <v>18849538</v>
          </cell>
          <cell r="C19155">
            <v>44315</v>
          </cell>
        </row>
        <row r="19156">
          <cell r="A19156" t="str">
            <v>BEL21APR112.5CE</v>
          </cell>
          <cell r="B19156">
            <v>18851330</v>
          </cell>
          <cell r="C19156">
            <v>44315</v>
          </cell>
        </row>
        <row r="19157">
          <cell r="A19157" t="str">
            <v>BEL21APR112.5PE</v>
          </cell>
          <cell r="B19157">
            <v>18851586</v>
          </cell>
          <cell r="C19157">
            <v>44315</v>
          </cell>
        </row>
        <row r="19158">
          <cell r="A19158" t="str">
            <v>BEL21APR115CE</v>
          </cell>
          <cell r="B19158">
            <v>18851842</v>
          </cell>
          <cell r="C19158">
            <v>44315</v>
          </cell>
        </row>
        <row r="19159">
          <cell r="A19159" t="str">
            <v>BEL21APR115PE</v>
          </cell>
          <cell r="B19159">
            <v>18852098</v>
          </cell>
          <cell r="C19159">
            <v>44315</v>
          </cell>
        </row>
        <row r="19160">
          <cell r="A19160" t="str">
            <v>BEL21APR117.5CE</v>
          </cell>
          <cell r="B19160">
            <v>18852354</v>
          </cell>
          <cell r="C19160">
            <v>44315</v>
          </cell>
        </row>
        <row r="19161">
          <cell r="A19161" t="str">
            <v>BEL21APR117.5PE</v>
          </cell>
          <cell r="B19161">
            <v>18852610</v>
          </cell>
          <cell r="C19161">
            <v>44315</v>
          </cell>
        </row>
        <row r="19162">
          <cell r="A19162" t="str">
            <v>BEL21APR120CE</v>
          </cell>
          <cell r="B19162">
            <v>18852866</v>
          </cell>
          <cell r="C19162">
            <v>44315</v>
          </cell>
        </row>
        <row r="19163">
          <cell r="A19163" t="str">
            <v>BEL21APR120PE</v>
          </cell>
          <cell r="B19163">
            <v>18853122</v>
          </cell>
          <cell r="C19163">
            <v>44315</v>
          </cell>
        </row>
        <row r="19164">
          <cell r="A19164" t="str">
            <v>BEL21APR122.5CE</v>
          </cell>
          <cell r="B19164">
            <v>18853378</v>
          </cell>
          <cell r="C19164">
            <v>44315</v>
          </cell>
        </row>
        <row r="19165">
          <cell r="A19165" t="str">
            <v>BEL21APR122.5PE</v>
          </cell>
          <cell r="B19165">
            <v>18853634</v>
          </cell>
          <cell r="C19165">
            <v>44315</v>
          </cell>
        </row>
        <row r="19166">
          <cell r="A19166" t="str">
            <v>BEL21APR125CE</v>
          </cell>
          <cell r="B19166">
            <v>18853890</v>
          </cell>
          <cell r="C19166">
            <v>44315</v>
          </cell>
        </row>
        <row r="19167">
          <cell r="A19167" t="str">
            <v>BEL21APR125PE</v>
          </cell>
          <cell r="B19167">
            <v>18854146</v>
          </cell>
          <cell r="C19167">
            <v>44315</v>
          </cell>
        </row>
        <row r="19168">
          <cell r="A19168" t="str">
            <v>BEL21APR127.5CE</v>
          </cell>
          <cell r="B19168">
            <v>18854402</v>
          </cell>
          <cell r="C19168">
            <v>44315</v>
          </cell>
        </row>
        <row r="19169">
          <cell r="A19169" t="str">
            <v>BEL21APR127.5PE</v>
          </cell>
          <cell r="B19169">
            <v>18854658</v>
          </cell>
          <cell r="C19169">
            <v>44315</v>
          </cell>
        </row>
        <row r="19170">
          <cell r="A19170" t="str">
            <v>BEL21APR130CE</v>
          </cell>
          <cell r="B19170">
            <v>18854914</v>
          </cell>
          <cell r="C19170">
            <v>44315</v>
          </cell>
        </row>
        <row r="19171">
          <cell r="A19171" t="str">
            <v>BEL21APR130PE</v>
          </cell>
          <cell r="B19171">
            <v>18855170</v>
          </cell>
          <cell r="C19171">
            <v>44315</v>
          </cell>
        </row>
        <row r="19172">
          <cell r="A19172" t="str">
            <v>BEL21APR132.5CE</v>
          </cell>
          <cell r="B19172">
            <v>18855426</v>
          </cell>
          <cell r="C19172">
            <v>44315</v>
          </cell>
        </row>
        <row r="19173">
          <cell r="A19173" t="str">
            <v>BEL21APR132.5PE</v>
          </cell>
          <cell r="B19173">
            <v>18855682</v>
          </cell>
          <cell r="C19173">
            <v>44315</v>
          </cell>
        </row>
        <row r="19174">
          <cell r="A19174" t="str">
            <v>BEL21APR135CE</v>
          </cell>
          <cell r="B19174">
            <v>18855938</v>
          </cell>
          <cell r="C19174">
            <v>44315</v>
          </cell>
        </row>
        <row r="19175">
          <cell r="A19175" t="str">
            <v>BEL21APR135PE</v>
          </cell>
          <cell r="B19175">
            <v>18856194</v>
          </cell>
          <cell r="C19175">
            <v>44315</v>
          </cell>
        </row>
        <row r="19176">
          <cell r="A19176" t="str">
            <v>BEL21APR137.5CE</v>
          </cell>
          <cell r="B19176">
            <v>18856450</v>
          </cell>
          <cell r="C19176">
            <v>44315</v>
          </cell>
        </row>
        <row r="19177">
          <cell r="A19177" t="str">
            <v>BEL21APR137.5PE</v>
          </cell>
          <cell r="B19177">
            <v>18856706</v>
          </cell>
          <cell r="C19177">
            <v>44315</v>
          </cell>
        </row>
        <row r="19178">
          <cell r="A19178" t="str">
            <v>BEL21APR140CE</v>
          </cell>
          <cell r="B19178">
            <v>18856962</v>
          </cell>
          <cell r="C19178">
            <v>44315</v>
          </cell>
        </row>
        <row r="19179">
          <cell r="A19179" t="str">
            <v>BEL21APR140PE</v>
          </cell>
          <cell r="B19179">
            <v>18857218</v>
          </cell>
          <cell r="C19179">
            <v>44315</v>
          </cell>
        </row>
        <row r="19180">
          <cell r="A19180" t="str">
            <v>BEL21APR142.5CE</v>
          </cell>
          <cell r="B19180">
            <v>18860546</v>
          </cell>
          <cell r="C19180">
            <v>44315</v>
          </cell>
        </row>
        <row r="19181">
          <cell r="A19181" t="str">
            <v>BEL21APR142.5PE</v>
          </cell>
          <cell r="B19181">
            <v>18860802</v>
          </cell>
          <cell r="C19181">
            <v>44315</v>
          </cell>
        </row>
        <row r="19182">
          <cell r="A19182" t="str">
            <v>BEL21APR145CE</v>
          </cell>
          <cell r="B19182">
            <v>18861058</v>
          </cell>
          <cell r="C19182">
            <v>44315</v>
          </cell>
        </row>
        <row r="19183">
          <cell r="A19183" t="str">
            <v>BEL21APR145PE</v>
          </cell>
          <cell r="B19183">
            <v>18861314</v>
          </cell>
          <cell r="C19183">
            <v>44315</v>
          </cell>
        </row>
        <row r="19184">
          <cell r="A19184" t="str">
            <v>BEL21APR147.5CE</v>
          </cell>
          <cell r="B19184">
            <v>18861570</v>
          </cell>
          <cell r="C19184">
            <v>44315</v>
          </cell>
        </row>
        <row r="19185">
          <cell r="A19185" t="str">
            <v>BEL21APR147.5PE</v>
          </cell>
          <cell r="B19185">
            <v>18861826</v>
          </cell>
          <cell r="C19185">
            <v>44315</v>
          </cell>
        </row>
        <row r="19186">
          <cell r="A19186" t="str">
            <v>BEL21APR150CE</v>
          </cell>
          <cell r="B19186">
            <v>18862082</v>
          </cell>
          <cell r="C19186">
            <v>44315</v>
          </cell>
        </row>
        <row r="19187">
          <cell r="A19187" t="str">
            <v>BEL21APR150PE</v>
          </cell>
          <cell r="B19187">
            <v>18862338</v>
          </cell>
          <cell r="C19187">
            <v>44315</v>
          </cell>
        </row>
        <row r="19188">
          <cell r="A19188" t="str">
            <v>BEL21APR152.5CE</v>
          </cell>
          <cell r="B19188">
            <v>18863618</v>
          </cell>
          <cell r="C19188">
            <v>44315</v>
          </cell>
        </row>
        <row r="19189">
          <cell r="A19189" t="str">
            <v>BEL21APR152.5PE</v>
          </cell>
          <cell r="B19189">
            <v>18863874</v>
          </cell>
          <cell r="C19189">
            <v>44315</v>
          </cell>
        </row>
        <row r="19190">
          <cell r="A19190" t="str">
            <v>BEL21APR155CE</v>
          </cell>
          <cell r="B19190">
            <v>18864130</v>
          </cell>
          <cell r="C19190">
            <v>44315</v>
          </cell>
        </row>
        <row r="19191">
          <cell r="A19191" t="str">
            <v>BEL21APR155PE</v>
          </cell>
          <cell r="B19191">
            <v>18872578</v>
          </cell>
          <cell r="C19191">
            <v>44315</v>
          </cell>
        </row>
        <row r="19192">
          <cell r="A19192" t="str">
            <v>BEL21APR157.5CE</v>
          </cell>
          <cell r="B19192">
            <v>18872834</v>
          </cell>
          <cell r="C19192">
            <v>44315</v>
          </cell>
        </row>
        <row r="19193">
          <cell r="A19193" t="str">
            <v>BEL21APR157.5PE</v>
          </cell>
          <cell r="B19193">
            <v>18873090</v>
          </cell>
          <cell r="C19193">
            <v>44315</v>
          </cell>
        </row>
        <row r="19194">
          <cell r="A19194" t="str">
            <v>BEL21APR160CE</v>
          </cell>
          <cell r="B19194">
            <v>18873346</v>
          </cell>
          <cell r="C19194">
            <v>44315</v>
          </cell>
        </row>
        <row r="19195">
          <cell r="A19195" t="str">
            <v>BEL21APR160PE</v>
          </cell>
          <cell r="B19195">
            <v>18873858</v>
          </cell>
          <cell r="C19195">
            <v>44315</v>
          </cell>
        </row>
        <row r="19196">
          <cell r="A19196" t="str">
            <v>BEL21APR162.5CE</v>
          </cell>
          <cell r="B19196">
            <v>18874114</v>
          </cell>
          <cell r="C19196">
            <v>44315</v>
          </cell>
        </row>
        <row r="19197">
          <cell r="A19197" t="str">
            <v>BEL21APR162.5PE</v>
          </cell>
          <cell r="B19197">
            <v>18874370</v>
          </cell>
          <cell r="C19197">
            <v>44315</v>
          </cell>
        </row>
        <row r="19198">
          <cell r="A19198" t="str">
            <v>BEL21APR165CE</v>
          </cell>
          <cell r="B19198">
            <v>18874626</v>
          </cell>
          <cell r="C19198">
            <v>44315</v>
          </cell>
        </row>
        <row r="19199">
          <cell r="A19199" t="str">
            <v>BEL21APR165PE</v>
          </cell>
          <cell r="B19199">
            <v>18874882</v>
          </cell>
          <cell r="C19199">
            <v>44315</v>
          </cell>
        </row>
        <row r="19200">
          <cell r="A19200" t="str">
            <v>BEL21APR167.5CE</v>
          </cell>
          <cell r="B19200">
            <v>18875138</v>
          </cell>
          <cell r="C19200">
            <v>44315</v>
          </cell>
        </row>
        <row r="19201">
          <cell r="A19201" t="str">
            <v>BEL21APR167.5PE</v>
          </cell>
          <cell r="B19201">
            <v>18875394</v>
          </cell>
          <cell r="C19201">
            <v>44315</v>
          </cell>
        </row>
        <row r="19202">
          <cell r="A19202" t="str">
            <v>BEL21APR80CE</v>
          </cell>
          <cell r="B19202">
            <v>18831874</v>
          </cell>
          <cell r="C19202">
            <v>44315</v>
          </cell>
        </row>
        <row r="19203">
          <cell r="A19203" t="str">
            <v>BEL21APR80PE</v>
          </cell>
          <cell r="B19203">
            <v>18832130</v>
          </cell>
          <cell r="C19203">
            <v>44315</v>
          </cell>
        </row>
        <row r="19204">
          <cell r="A19204" t="str">
            <v>BEL21APR82.5CE</v>
          </cell>
          <cell r="B19204">
            <v>18832386</v>
          </cell>
          <cell r="C19204">
            <v>44315</v>
          </cell>
        </row>
        <row r="19205">
          <cell r="A19205" t="str">
            <v>BEL21APR82.5PE</v>
          </cell>
          <cell r="B19205">
            <v>18832642</v>
          </cell>
          <cell r="C19205">
            <v>44315</v>
          </cell>
        </row>
        <row r="19206">
          <cell r="A19206" t="str">
            <v>BEL21APR85CE</v>
          </cell>
          <cell r="B19206">
            <v>18832898</v>
          </cell>
          <cell r="C19206">
            <v>44315</v>
          </cell>
        </row>
        <row r="19207">
          <cell r="A19207" t="str">
            <v>BEL21APR85PE</v>
          </cell>
          <cell r="B19207">
            <v>18833154</v>
          </cell>
          <cell r="C19207">
            <v>44315</v>
          </cell>
        </row>
        <row r="19208">
          <cell r="A19208" t="str">
            <v>BEL21APR87.5CE</v>
          </cell>
          <cell r="B19208">
            <v>18833410</v>
          </cell>
          <cell r="C19208">
            <v>44315</v>
          </cell>
        </row>
        <row r="19209">
          <cell r="A19209" t="str">
            <v>BEL21APR87.5PE</v>
          </cell>
          <cell r="B19209">
            <v>18833666</v>
          </cell>
          <cell r="C19209">
            <v>44315</v>
          </cell>
        </row>
        <row r="19210">
          <cell r="A19210" t="str">
            <v>BEL21APR90CE</v>
          </cell>
          <cell r="B19210">
            <v>18833922</v>
          </cell>
          <cell r="C19210">
            <v>44315</v>
          </cell>
        </row>
        <row r="19211">
          <cell r="A19211" t="str">
            <v>BEL21APR90PE</v>
          </cell>
          <cell r="B19211">
            <v>18834178</v>
          </cell>
          <cell r="C19211">
            <v>44315</v>
          </cell>
        </row>
        <row r="19212">
          <cell r="A19212" t="str">
            <v>BEL21APR92.5CE</v>
          </cell>
          <cell r="B19212">
            <v>18834434</v>
          </cell>
          <cell r="C19212">
            <v>44315</v>
          </cell>
        </row>
        <row r="19213">
          <cell r="A19213" t="str">
            <v>BEL21APR92.5PE</v>
          </cell>
          <cell r="B19213">
            <v>18834690</v>
          </cell>
          <cell r="C19213">
            <v>44315</v>
          </cell>
        </row>
        <row r="19214">
          <cell r="A19214" t="str">
            <v>BEL21APR95CE</v>
          </cell>
          <cell r="B19214">
            <v>18834946</v>
          </cell>
          <cell r="C19214">
            <v>44315</v>
          </cell>
        </row>
        <row r="19215">
          <cell r="A19215" t="str">
            <v>BEL21APR95PE</v>
          </cell>
          <cell r="B19215">
            <v>18835202</v>
          </cell>
          <cell r="C19215">
            <v>44315</v>
          </cell>
        </row>
        <row r="19216">
          <cell r="A19216" t="str">
            <v>BEL21APR97.5CE</v>
          </cell>
          <cell r="B19216">
            <v>18846722</v>
          </cell>
          <cell r="C19216">
            <v>44315</v>
          </cell>
        </row>
        <row r="19217">
          <cell r="A19217" t="str">
            <v>BEL21APR97.5PE</v>
          </cell>
          <cell r="B19217">
            <v>18846978</v>
          </cell>
          <cell r="C19217">
            <v>44315</v>
          </cell>
        </row>
        <row r="19218">
          <cell r="A19218" t="str">
            <v>BERGEPAINT21FEB400CE</v>
          </cell>
          <cell r="B19218">
            <v>19415554</v>
          </cell>
          <cell r="C19218">
            <v>44252</v>
          </cell>
        </row>
        <row r="19219">
          <cell r="A19219" t="str">
            <v>BERGEPAINT21FEB400PE</v>
          </cell>
          <cell r="B19219">
            <v>19415810</v>
          </cell>
          <cell r="C19219">
            <v>44252</v>
          </cell>
        </row>
        <row r="19220">
          <cell r="A19220" t="str">
            <v>BERGEPAINT21FEB410CE</v>
          </cell>
          <cell r="B19220">
            <v>19416066</v>
          </cell>
          <cell r="C19220">
            <v>44252</v>
          </cell>
        </row>
        <row r="19221">
          <cell r="A19221" t="str">
            <v>BERGEPAINT21FEB410PE</v>
          </cell>
          <cell r="B19221">
            <v>19416322</v>
          </cell>
          <cell r="C19221">
            <v>44252</v>
          </cell>
        </row>
        <row r="19222">
          <cell r="A19222" t="str">
            <v>BERGEPAINT21FEB420CE</v>
          </cell>
          <cell r="B19222">
            <v>19416578</v>
          </cell>
          <cell r="C19222">
            <v>44252</v>
          </cell>
        </row>
        <row r="19223">
          <cell r="A19223" t="str">
            <v>BERGEPAINT21FEB420PE</v>
          </cell>
          <cell r="B19223">
            <v>19466498</v>
          </cell>
          <cell r="C19223">
            <v>44252</v>
          </cell>
        </row>
        <row r="19224">
          <cell r="A19224" t="str">
            <v>BERGEPAINT21FEB430CE</v>
          </cell>
          <cell r="B19224">
            <v>19466754</v>
          </cell>
          <cell r="C19224">
            <v>44252</v>
          </cell>
        </row>
        <row r="19225">
          <cell r="A19225" t="str">
            <v>BERGEPAINT21FEB430PE</v>
          </cell>
          <cell r="B19225">
            <v>19467010</v>
          </cell>
          <cell r="C19225">
            <v>44252</v>
          </cell>
        </row>
        <row r="19226">
          <cell r="A19226" t="str">
            <v>BERGEPAINT21FEB440CE</v>
          </cell>
          <cell r="B19226">
            <v>19467266</v>
          </cell>
          <cell r="C19226">
            <v>44252</v>
          </cell>
        </row>
        <row r="19227">
          <cell r="A19227" t="str">
            <v>BERGEPAINT21FEB440PE</v>
          </cell>
          <cell r="B19227">
            <v>19467522</v>
          </cell>
          <cell r="C19227">
            <v>44252</v>
          </cell>
        </row>
        <row r="19228">
          <cell r="A19228" t="str">
            <v>BERGEPAINT21FEB450CE</v>
          </cell>
          <cell r="B19228">
            <v>19467778</v>
          </cell>
          <cell r="C19228">
            <v>44252</v>
          </cell>
        </row>
        <row r="19229">
          <cell r="A19229" t="str">
            <v>BERGEPAINT21FEB450PE</v>
          </cell>
          <cell r="B19229">
            <v>19468034</v>
          </cell>
          <cell r="C19229">
            <v>44252</v>
          </cell>
        </row>
        <row r="19230">
          <cell r="A19230" t="str">
            <v>BERGEPAINT21FEB460CE</v>
          </cell>
          <cell r="B19230">
            <v>19468290</v>
          </cell>
          <cell r="C19230">
            <v>44252</v>
          </cell>
        </row>
        <row r="19231">
          <cell r="A19231" t="str">
            <v>BERGEPAINT21FEB460PE</v>
          </cell>
          <cell r="B19231">
            <v>19468546</v>
          </cell>
          <cell r="C19231">
            <v>44252</v>
          </cell>
        </row>
        <row r="19232">
          <cell r="A19232" t="str">
            <v>BERGEPAINT21FEB470CE</v>
          </cell>
          <cell r="B19232">
            <v>19468802</v>
          </cell>
          <cell r="C19232">
            <v>44252</v>
          </cell>
        </row>
        <row r="19233">
          <cell r="A19233" t="str">
            <v>BERGEPAINT21FEB470PE</v>
          </cell>
          <cell r="B19233">
            <v>19469058</v>
          </cell>
          <cell r="C19233">
            <v>44252</v>
          </cell>
        </row>
        <row r="19234">
          <cell r="A19234" t="str">
            <v>BERGEPAINT21FEB480CE</v>
          </cell>
          <cell r="B19234">
            <v>19469314</v>
          </cell>
          <cell r="C19234">
            <v>44252</v>
          </cell>
        </row>
        <row r="19235">
          <cell r="A19235" t="str">
            <v>BERGEPAINT21FEB480PE</v>
          </cell>
          <cell r="B19235">
            <v>19469570</v>
          </cell>
          <cell r="C19235">
            <v>44252</v>
          </cell>
        </row>
        <row r="19236">
          <cell r="A19236" t="str">
            <v>BERGEPAINT21FEB490CE</v>
          </cell>
          <cell r="B19236">
            <v>19469826</v>
          </cell>
          <cell r="C19236">
            <v>44252</v>
          </cell>
        </row>
        <row r="19237">
          <cell r="A19237" t="str">
            <v>BERGEPAINT21FEB490PE</v>
          </cell>
          <cell r="B19237">
            <v>19470082</v>
          </cell>
          <cell r="C19237">
            <v>44252</v>
          </cell>
        </row>
        <row r="19238">
          <cell r="A19238" t="str">
            <v>BERGEPAINT21FEB500CE</v>
          </cell>
          <cell r="B19238">
            <v>19470338</v>
          </cell>
          <cell r="C19238">
            <v>44252</v>
          </cell>
        </row>
        <row r="19239">
          <cell r="A19239" t="str">
            <v>BERGEPAINT21FEB500PE</v>
          </cell>
          <cell r="B19239">
            <v>19470594</v>
          </cell>
          <cell r="C19239">
            <v>44252</v>
          </cell>
        </row>
        <row r="19240">
          <cell r="A19240" t="str">
            <v>BERGEPAINT21FEB510CE</v>
          </cell>
          <cell r="B19240">
            <v>19470850</v>
          </cell>
          <cell r="C19240">
            <v>44252</v>
          </cell>
        </row>
        <row r="19241">
          <cell r="A19241" t="str">
            <v>BERGEPAINT21FEB510PE</v>
          </cell>
          <cell r="B19241">
            <v>19471106</v>
          </cell>
          <cell r="C19241">
            <v>44252</v>
          </cell>
        </row>
        <row r="19242">
          <cell r="A19242" t="str">
            <v>BERGEPAINT21FEB520CE</v>
          </cell>
          <cell r="B19242">
            <v>19471362</v>
          </cell>
          <cell r="C19242">
            <v>44252</v>
          </cell>
        </row>
        <row r="19243">
          <cell r="A19243" t="str">
            <v>BERGEPAINT21FEB520PE</v>
          </cell>
          <cell r="B19243">
            <v>19471618</v>
          </cell>
          <cell r="C19243">
            <v>44252</v>
          </cell>
        </row>
        <row r="19244">
          <cell r="A19244" t="str">
            <v>BERGEPAINT21FEB530CE</v>
          </cell>
          <cell r="B19244">
            <v>19471874</v>
          </cell>
          <cell r="C19244">
            <v>44252</v>
          </cell>
        </row>
        <row r="19245">
          <cell r="A19245" t="str">
            <v>BERGEPAINT21FEB530PE</v>
          </cell>
          <cell r="B19245">
            <v>19472130</v>
          </cell>
          <cell r="C19245">
            <v>44252</v>
          </cell>
        </row>
        <row r="19246">
          <cell r="A19246" t="str">
            <v>BERGEPAINT21FEB540CE</v>
          </cell>
          <cell r="B19246">
            <v>19472386</v>
          </cell>
          <cell r="C19246">
            <v>44252</v>
          </cell>
        </row>
        <row r="19247">
          <cell r="A19247" t="str">
            <v>BERGEPAINT21FEB540PE</v>
          </cell>
          <cell r="B19247">
            <v>19472642</v>
          </cell>
          <cell r="C19247">
            <v>44252</v>
          </cell>
        </row>
        <row r="19248">
          <cell r="A19248" t="str">
            <v>BERGEPAINT21FEB550CE</v>
          </cell>
          <cell r="B19248">
            <v>19472898</v>
          </cell>
          <cell r="C19248">
            <v>44252</v>
          </cell>
        </row>
        <row r="19249">
          <cell r="A19249" t="str">
            <v>BERGEPAINT21FEB550PE</v>
          </cell>
          <cell r="B19249">
            <v>19473154</v>
          </cell>
          <cell r="C19249">
            <v>44252</v>
          </cell>
        </row>
        <row r="19250">
          <cell r="A19250" t="str">
            <v>BERGEPAINT21FEB560CE</v>
          </cell>
          <cell r="B19250">
            <v>19473410</v>
          </cell>
          <cell r="C19250">
            <v>44252</v>
          </cell>
        </row>
        <row r="19251">
          <cell r="A19251" t="str">
            <v>BERGEPAINT21FEB560PE</v>
          </cell>
          <cell r="B19251">
            <v>19473666</v>
          </cell>
          <cell r="C19251">
            <v>44252</v>
          </cell>
        </row>
        <row r="19252">
          <cell r="A19252" t="str">
            <v>BERGEPAINT21FEB570CE</v>
          </cell>
          <cell r="B19252">
            <v>19473922</v>
          </cell>
          <cell r="C19252">
            <v>44252</v>
          </cell>
        </row>
        <row r="19253">
          <cell r="A19253" t="str">
            <v>BERGEPAINT21FEB570PE</v>
          </cell>
          <cell r="B19253">
            <v>19474178</v>
          </cell>
          <cell r="C19253">
            <v>44252</v>
          </cell>
        </row>
        <row r="19254">
          <cell r="A19254" t="str">
            <v>BERGEPAINT21FEB580CE</v>
          </cell>
          <cell r="B19254">
            <v>19474434</v>
          </cell>
          <cell r="C19254">
            <v>44252</v>
          </cell>
        </row>
        <row r="19255">
          <cell r="A19255" t="str">
            <v>BERGEPAINT21FEB580PE</v>
          </cell>
          <cell r="B19255">
            <v>19474690</v>
          </cell>
          <cell r="C19255">
            <v>44252</v>
          </cell>
        </row>
        <row r="19256">
          <cell r="A19256" t="str">
            <v>BERGEPAINT21FEB590CE</v>
          </cell>
          <cell r="B19256">
            <v>19474946</v>
          </cell>
          <cell r="C19256">
            <v>44252</v>
          </cell>
        </row>
        <row r="19257">
          <cell r="A19257" t="str">
            <v>BERGEPAINT21FEB590PE</v>
          </cell>
          <cell r="B19257">
            <v>19475458</v>
          </cell>
          <cell r="C19257">
            <v>44252</v>
          </cell>
        </row>
        <row r="19258">
          <cell r="A19258" t="str">
            <v>BERGEPAINT21FEB600CE</v>
          </cell>
          <cell r="B19258">
            <v>19475714</v>
          </cell>
          <cell r="C19258">
            <v>44252</v>
          </cell>
        </row>
        <row r="19259">
          <cell r="A19259" t="str">
            <v>BERGEPAINT21FEB600PE</v>
          </cell>
          <cell r="B19259">
            <v>19477250</v>
          </cell>
          <cell r="C19259">
            <v>44252</v>
          </cell>
        </row>
        <row r="19260">
          <cell r="A19260" t="str">
            <v>BERGEPAINT21FEB610CE</v>
          </cell>
          <cell r="B19260">
            <v>19477506</v>
          </cell>
          <cell r="C19260">
            <v>44252</v>
          </cell>
        </row>
        <row r="19261">
          <cell r="A19261" t="str">
            <v>BERGEPAINT21FEB610PE</v>
          </cell>
          <cell r="B19261">
            <v>19477762</v>
          </cell>
          <cell r="C19261">
            <v>44252</v>
          </cell>
        </row>
        <row r="19262">
          <cell r="A19262" t="str">
            <v>BERGEPAINT21FEB620CE</v>
          </cell>
          <cell r="B19262">
            <v>19478018</v>
          </cell>
          <cell r="C19262">
            <v>44252</v>
          </cell>
        </row>
        <row r="19263">
          <cell r="A19263" t="str">
            <v>BERGEPAINT21FEB620PE</v>
          </cell>
          <cell r="B19263">
            <v>19478274</v>
          </cell>
          <cell r="C19263">
            <v>44252</v>
          </cell>
        </row>
        <row r="19264">
          <cell r="A19264" t="str">
            <v>BERGEPAINT21FEB630CE</v>
          </cell>
          <cell r="B19264">
            <v>19478530</v>
          </cell>
          <cell r="C19264">
            <v>44252</v>
          </cell>
        </row>
        <row r="19265">
          <cell r="A19265" t="str">
            <v>BERGEPAINT21FEB630PE</v>
          </cell>
          <cell r="B19265">
            <v>19478786</v>
          </cell>
          <cell r="C19265">
            <v>44252</v>
          </cell>
        </row>
        <row r="19266">
          <cell r="A19266" t="str">
            <v>BERGEPAINT21FEB640CE</v>
          </cell>
          <cell r="B19266">
            <v>19479042</v>
          </cell>
          <cell r="C19266">
            <v>44252</v>
          </cell>
        </row>
        <row r="19267">
          <cell r="A19267" t="str">
            <v>BERGEPAINT21FEB640PE</v>
          </cell>
          <cell r="B19267">
            <v>19479298</v>
          </cell>
          <cell r="C19267">
            <v>44252</v>
          </cell>
        </row>
        <row r="19268">
          <cell r="A19268" t="str">
            <v>BERGEPAINT21FEB650CE</v>
          </cell>
          <cell r="B19268">
            <v>19479554</v>
          </cell>
          <cell r="C19268">
            <v>44252</v>
          </cell>
        </row>
        <row r="19269">
          <cell r="A19269" t="str">
            <v>BERGEPAINT21FEB650PE</v>
          </cell>
          <cell r="B19269">
            <v>19479810</v>
          </cell>
          <cell r="C19269">
            <v>44252</v>
          </cell>
        </row>
        <row r="19270">
          <cell r="A19270" t="str">
            <v>BERGEPAINT21FEB660CE</v>
          </cell>
          <cell r="B19270">
            <v>19480066</v>
          </cell>
          <cell r="C19270">
            <v>44252</v>
          </cell>
        </row>
        <row r="19271">
          <cell r="A19271" t="str">
            <v>BERGEPAINT21FEB660PE</v>
          </cell>
          <cell r="B19271">
            <v>19480322</v>
          </cell>
          <cell r="C19271">
            <v>44252</v>
          </cell>
        </row>
        <row r="19272">
          <cell r="A19272" t="str">
            <v>BERGEPAINT21FEB670CE</v>
          </cell>
          <cell r="B19272">
            <v>19480578</v>
          </cell>
          <cell r="C19272">
            <v>44252</v>
          </cell>
        </row>
        <row r="19273">
          <cell r="A19273" t="str">
            <v>BERGEPAINT21FEB670PE</v>
          </cell>
          <cell r="B19273">
            <v>19480834</v>
          </cell>
          <cell r="C19273">
            <v>44252</v>
          </cell>
        </row>
        <row r="19274">
          <cell r="A19274" t="str">
            <v>BERGEPAINT21FEB680CE</v>
          </cell>
          <cell r="B19274">
            <v>19481090</v>
          </cell>
          <cell r="C19274">
            <v>44252</v>
          </cell>
        </row>
        <row r="19275">
          <cell r="A19275" t="str">
            <v>BERGEPAINT21FEB680PE</v>
          </cell>
          <cell r="B19275">
            <v>19481346</v>
          </cell>
          <cell r="C19275">
            <v>44252</v>
          </cell>
        </row>
        <row r="19276">
          <cell r="A19276" t="str">
            <v>BERGEPAINT21FEB690CE</v>
          </cell>
          <cell r="B19276">
            <v>19481602</v>
          </cell>
          <cell r="C19276">
            <v>44252</v>
          </cell>
        </row>
        <row r="19277">
          <cell r="A19277" t="str">
            <v>BERGEPAINT21FEB690PE</v>
          </cell>
          <cell r="B19277">
            <v>19481858</v>
          </cell>
          <cell r="C19277">
            <v>44252</v>
          </cell>
        </row>
        <row r="19278">
          <cell r="A19278" t="str">
            <v>BERGEPAINT21FEB700CE</v>
          </cell>
          <cell r="B19278">
            <v>19482114</v>
          </cell>
          <cell r="C19278">
            <v>44252</v>
          </cell>
        </row>
        <row r="19279">
          <cell r="A19279" t="str">
            <v>BERGEPAINT21FEB700PE</v>
          </cell>
          <cell r="B19279">
            <v>19482370</v>
          </cell>
          <cell r="C19279">
            <v>44252</v>
          </cell>
        </row>
        <row r="19280">
          <cell r="A19280" t="str">
            <v>BERGEPAINT21FEB710CE</v>
          </cell>
          <cell r="B19280">
            <v>19482626</v>
          </cell>
          <cell r="C19280">
            <v>44252</v>
          </cell>
        </row>
        <row r="19281">
          <cell r="A19281" t="str">
            <v>BERGEPAINT21FEB710PE</v>
          </cell>
          <cell r="B19281">
            <v>19482882</v>
          </cell>
          <cell r="C19281">
            <v>44252</v>
          </cell>
        </row>
        <row r="19282">
          <cell r="A19282" t="str">
            <v>BERGEPAINT21FEB720CE</v>
          </cell>
          <cell r="B19282">
            <v>19483138</v>
          </cell>
          <cell r="C19282">
            <v>44252</v>
          </cell>
        </row>
        <row r="19283">
          <cell r="A19283" t="str">
            <v>BERGEPAINT21FEB720PE</v>
          </cell>
          <cell r="B19283">
            <v>19483394</v>
          </cell>
          <cell r="C19283">
            <v>44252</v>
          </cell>
        </row>
        <row r="19284">
          <cell r="A19284" t="str">
            <v>BERGEPAINT21FEB730CE</v>
          </cell>
          <cell r="B19284">
            <v>19483650</v>
          </cell>
          <cell r="C19284">
            <v>44252</v>
          </cell>
        </row>
        <row r="19285">
          <cell r="A19285" t="str">
            <v>BERGEPAINT21FEB730PE</v>
          </cell>
          <cell r="B19285">
            <v>19483906</v>
          </cell>
          <cell r="C19285">
            <v>44252</v>
          </cell>
        </row>
        <row r="19286">
          <cell r="A19286" t="str">
            <v>BERGEPAINT21FEB740CE</v>
          </cell>
          <cell r="B19286">
            <v>19484162</v>
          </cell>
          <cell r="C19286">
            <v>44252</v>
          </cell>
        </row>
        <row r="19287">
          <cell r="A19287" t="str">
            <v>BERGEPAINT21FEB740PE</v>
          </cell>
          <cell r="B19287">
            <v>19484418</v>
          </cell>
          <cell r="C19287">
            <v>44252</v>
          </cell>
        </row>
        <row r="19288">
          <cell r="A19288" t="str">
            <v>BERGEPAINT21FEB750CE</v>
          </cell>
          <cell r="B19288">
            <v>19484674</v>
          </cell>
          <cell r="C19288">
            <v>44252</v>
          </cell>
        </row>
        <row r="19289">
          <cell r="A19289" t="str">
            <v>BERGEPAINT21FEB750PE</v>
          </cell>
          <cell r="B19289">
            <v>19484930</v>
          </cell>
          <cell r="C19289">
            <v>44252</v>
          </cell>
        </row>
        <row r="19290">
          <cell r="A19290" t="str">
            <v>BERGEPAINT21FEB760CE</v>
          </cell>
          <cell r="B19290">
            <v>19485186</v>
          </cell>
          <cell r="C19290">
            <v>44252</v>
          </cell>
        </row>
        <row r="19291">
          <cell r="A19291" t="str">
            <v>BERGEPAINT21FEB760PE</v>
          </cell>
          <cell r="B19291">
            <v>19485442</v>
          </cell>
          <cell r="C19291">
            <v>44252</v>
          </cell>
        </row>
        <row r="19292">
          <cell r="A19292" t="str">
            <v>BERGEPAINT21FEB770CE</v>
          </cell>
          <cell r="B19292">
            <v>19485698</v>
          </cell>
          <cell r="C19292">
            <v>44252</v>
          </cell>
        </row>
        <row r="19293">
          <cell r="A19293" t="str">
            <v>BERGEPAINT21FEB770PE</v>
          </cell>
          <cell r="B19293">
            <v>19485954</v>
          </cell>
          <cell r="C19293">
            <v>44252</v>
          </cell>
        </row>
        <row r="19294">
          <cell r="A19294" t="str">
            <v>BERGEPAINT21FEB780CE</v>
          </cell>
          <cell r="B19294">
            <v>19486210</v>
          </cell>
          <cell r="C19294">
            <v>44252</v>
          </cell>
        </row>
        <row r="19295">
          <cell r="A19295" t="str">
            <v>BERGEPAINT21FEB780PE</v>
          </cell>
          <cell r="B19295">
            <v>19486466</v>
          </cell>
          <cell r="C19295">
            <v>44252</v>
          </cell>
        </row>
        <row r="19296">
          <cell r="A19296" t="str">
            <v>BERGEPAINT21FEB790CE</v>
          </cell>
          <cell r="B19296">
            <v>19486722</v>
          </cell>
          <cell r="C19296">
            <v>44252</v>
          </cell>
        </row>
        <row r="19297">
          <cell r="A19297" t="str">
            <v>BERGEPAINT21FEB790PE</v>
          </cell>
          <cell r="B19297">
            <v>19486978</v>
          </cell>
          <cell r="C19297">
            <v>44252</v>
          </cell>
        </row>
        <row r="19298">
          <cell r="A19298" t="str">
            <v>BERGEPAINT21FEB800CE</v>
          </cell>
          <cell r="B19298">
            <v>19487234</v>
          </cell>
          <cell r="C19298">
            <v>44252</v>
          </cell>
        </row>
        <row r="19299">
          <cell r="A19299" t="str">
            <v>BERGEPAINT21FEB800PE</v>
          </cell>
          <cell r="B19299">
            <v>19487490</v>
          </cell>
          <cell r="C19299">
            <v>44252</v>
          </cell>
        </row>
        <row r="19300">
          <cell r="A19300" t="str">
            <v>BERGEPAINT21FEB810CE</v>
          </cell>
          <cell r="B19300">
            <v>19487746</v>
          </cell>
          <cell r="C19300">
            <v>44252</v>
          </cell>
        </row>
        <row r="19301">
          <cell r="A19301" t="str">
            <v>BERGEPAINT21FEB810PE</v>
          </cell>
          <cell r="B19301">
            <v>19513090</v>
          </cell>
          <cell r="C19301">
            <v>44252</v>
          </cell>
        </row>
        <row r="19302">
          <cell r="A19302" t="str">
            <v>BERGEPAINT21FEB820CE</v>
          </cell>
          <cell r="B19302">
            <v>19513346</v>
          </cell>
          <cell r="C19302">
            <v>44252</v>
          </cell>
        </row>
        <row r="19303">
          <cell r="A19303" t="str">
            <v>BERGEPAINT21FEB820PE</v>
          </cell>
          <cell r="B19303">
            <v>19513602</v>
          </cell>
          <cell r="C19303">
            <v>44252</v>
          </cell>
        </row>
        <row r="19304">
          <cell r="A19304" t="str">
            <v>BERGEPAINT21FEB830CE</v>
          </cell>
          <cell r="B19304">
            <v>19513858</v>
          </cell>
          <cell r="C19304">
            <v>44252</v>
          </cell>
        </row>
        <row r="19305">
          <cell r="A19305" t="str">
            <v>BERGEPAINT21FEB830PE</v>
          </cell>
          <cell r="B19305">
            <v>19546370</v>
          </cell>
          <cell r="C19305">
            <v>44252</v>
          </cell>
        </row>
        <row r="19306">
          <cell r="A19306" t="str">
            <v>BERGEPAINT21FEB840CE</v>
          </cell>
          <cell r="B19306">
            <v>19546626</v>
          </cell>
          <cell r="C19306">
            <v>44252</v>
          </cell>
        </row>
        <row r="19307">
          <cell r="A19307" t="str">
            <v>BERGEPAINT21FEB840PE</v>
          </cell>
          <cell r="B19307">
            <v>19546882</v>
          </cell>
          <cell r="C19307">
            <v>44252</v>
          </cell>
        </row>
        <row r="19308">
          <cell r="A19308" t="str">
            <v>BERGEPAINT21FEB850CE</v>
          </cell>
          <cell r="B19308">
            <v>19547650</v>
          </cell>
          <cell r="C19308">
            <v>44252</v>
          </cell>
        </row>
        <row r="19309">
          <cell r="A19309" t="str">
            <v>BERGEPAINT21FEB850PE</v>
          </cell>
          <cell r="B19309">
            <v>19547906</v>
          </cell>
          <cell r="C19309">
            <v>44252</v>
          </cell>
        </row>
        <row r="19310">
          <cell r="A19310" t="str">
            <v>BERGEPAINT21FEB860CE</v>
          </cell>
          <cell r="B19310">
            <v>19548162</v>
          </cell>
          <cell r="C19310">
            <v>44252</v>
          </cell>
        </row>
        <row r="19311">
          <cell r="A19311" t="str">
            <v>BERGEPAINT21FEB860PE</v>
          </cell>
          <cell r="B19311">
            <v>19548418</v>
          </cell>
          <cell r="C19311">
            <v>44252</v>
          </cell>
        </row>
        <row r="19312">
          <cell r="A19312" t="str">
            <v>BERGEPAINT21FEB870CE</v>
          </cell>
          <cell r="B19312">
            <v>19548674</v>
          </cell>
          <cell r="C19312">
            <v>44252</v>
          </cell>
        </row>
        <row r="19313">
          <cell r="A19313" t="str">
            <v>BERGEPAINT21FEB870PE</v>
          </cell>
          <cell r="B19313">
            <v>19548930</v>
          </cell>
          <cell r="C19313">
            <v>44252</v>
          </cell>
        </row>
        <row r="19314">
          <cell r="A19314" t="str">
            <v>BERGEPAINT21FEB880CE</v>
          </cell>
          <cell r="B19314">
            <v>19549186</v>
          </cell>
          <cell r="C19314">
            <v>44252</v>
          </cell>
        </row>
        <row r="19315">
          <cell r="A19315" t="str">
            <v>BERGEPAINT21FEB880PE</v>
          </cell>
          <cell r="B19315">
            <v>19549442</v>
          </cell>
          <cell r="C19315">
            <v>44252</v>
          </cell>
        </row>
        <row r="19316">
          <cell r="A19316" t="str">
            <v>BERGEPAINT21FEB890CE</v>
          </cell>
          <cell r="B19316">
            <v>9086978</v>
          </cell>
          <cell r="C19316">
            <v>44252</v>
          </cell>
        </row>
        <row r="19317">
          <cell r="A19317" t="str">
            <v>BERGEPAINT21FEB890PE</v>
          </cell>
          <cell r="B19317">
            <v>9087234</v>
          </cell>
          <cell r="C19317">
            <v>44252</v>
          </cell>
        </row>
        <row r="19318">
          <cell r="A19318" t="str">
            <v>BERGEPAINT21FEB900CE</v>
          </cell>
          <cell r="B19318">
            <v>9605378</v>
          </cell>
          <cell r="C19318">
            <v>44252</v>
          </cell>
        </row>
        <row r="19319">
          <cell r="A19319" t="str">
            <v>BERGEPAINT21FEB900PE</v>
          </cell>
          <cell r="B19319">
            <v>9605634</v>
          </cell>
          <cell r="C19319">
            <v>44252</v>
          </cell>
        </row>
        <row r="19320">
          <cell r="A19320" t="str">
            <v>BERGEPAINT21FEB910CE</v>
          </cell>
          <cell r="B19320">
            <v>9864450</v>
          </cell>
          <cell r="C19320">
            <v>44252</v>
          </cell>
        </row>
        <row r="19321">
          <cell r="A19321" t="str">
            <v>BERGEPAINT21FEB910PE</v>
          </cell>
          <cell r="B19321">
            <v>9864706</v>
          </cell>
          <cell r="C19321">
            <v>44252</v>
          </cell>
        </row>
        <row r="19322">
          <cell r="A19322" t="str">
            <v>BERGEPAINT21FEB920CE</v>
          </cell>
          <cell r="B19322">
            <v>11326978</v>
          </cell>
          <cell r="C19322">
            <v>44252</v>
          </cell>
        </row>
        <row r="19323">
          <cell r="A19323" t="str">
            <v>BERGEPAINT21FEB920PE</v>
          </cell>
          <cell r="B19323">
            <v>11327234</v>
          </cell>
          <cell r="C19323">
            <v>44252</v>
          </cell>
        </row>
        <row r="19324">
          <cell r="A19324" t="str">
            <v>BERGEPAINT21FEB930CE</v>
          </cell>
          <cell r="B19324">
            <v>11940866</v>
          </cell>
          <cell r="C19324">
            <v>44252</v>
          </cell>
        </row>
        <row r="19325">
          <cell r="A19325" t="str">
            <v>BERGEPAINT21FEB930PE</v>
          </cell>
          <cell r="B19325">
            <v>11941634</v>
          </cell>
          <cell r="C19325">
            <v>44252</v>
          </cell>
        </row>
        <row r="19326">
          <cell r="A19326" t="str">
            <v>BERGEPAINT21FEB940CE</v>
          </cell>
          <cell r="B19326">
            <v>12231682</v>
          </cell>
          <cell r="C19326">
            <v>44252</v>
          </cell>
        </row>
        <row r="19327">
          <cell r="A19327" t="str">
            <v>BERGEPAINT21FEB940PE</v>
          </cell>
          <cell r="B19327">
            <v>12231938</v>
          </cell>
          <cell r="C19327">
            <v>44252</v>
          </cell>
        </row>
        <row r="19328">
          <cell r="A19328" t="str">
            <v>BERGEPAINT21FEB950CE</v>
          </cell>
          <cell r="B19328">
            <v>12232194</v>
          </cell>
          <cell r="C19328">
            <v>44252</v>
          </cell>
        </row>
        <row r="19329">
          <cell r="A19329" t="str">
            <v>BERGEPAINT21FEB950PE</v>
          </cell>
          <cell r="B19329">
            <v>12232450</v>
          </cell>
          <cell r="C19329">
            <v>44252</v>
          </cell>
        </row>
        <row r="19330">
          <cell r="A19330" t="str">
            <v>BERGEPAINT21MAR480CE</v>
          </cell>
          <cell r="B19330">
            <v>13668866</v>
          </cell>
          <cell r="C19330">
            <v>44280</v>
          </cell>
        </row>
        <row r="19331">
          <cell r="A19331" t="str">
            <v>BERGEPAINT21MAR480PE</v>
          </cell>
          <cell r="B19331">
            <v>13669122</v>
          </cell>
          <cell r="C19331">
            <v>44280</v>
          </cell>
        </row>
        <row r="19332">
          <cell r="A19332" t="str">
            <v>BERGEPAINT21MAR490CE</v>
          </cell>
          <cell r="B19332">
            <v>13669378</v>
          </cell>
          <cell r="C19332">
            <v>44280</v>
          </cell>
        </row>
        <row r="19333">
          <cell r="A19333" t="str">
            <v>BERGEPAINT21MAR490PE</v>
          </cell>
          <cell r="B19333">
            <v>13669634</v>
          </cell>
          <cell r="C19333">
            <v>44280</v>
          </cell>
        </row>
        <row r="19334">
          <cell r="A19334" t="str">
            <v>BERGEPAINT21MAR500CE</v>
          </cell>
          <cell r="B19334">
            <v>13669890</v>
          </cell>
          <cell r="C19334">
            <v>44280</v>
          </cell>
        </row>
        <row r="19335">
          <cell r="A19335" t="str">
            <v>BERGEPAINT21MAR500PE</v>
          </cell>
          <cell r="B19335">
            <v>13670146</v>
          </cell>
          <cell r="C19335">
            <v>44280</v>
          </cell>
        </row>
        <row r="19336">
          <cell r="A19336" t="str">
            <v>BERGEPAINT21MAR510CE</v>
          </cell>
          <cell r="B19336">
            <v>13670402</v>
          </cell>
          <cell r="C19336">
            <v>44280</v>
          </cell>
        </row>
        <row r="19337">
          <cell r="A19337" t="str">
            <v>BERGEPAINT21MAR510PE</v>
          </cell>
          <cell r="B19337">
            <v>13670658</v>
          </cell>
          <cell r="C19337">
            <v>44280</v>
          </cell>
        </row>
        <row r="19338">
          <cell r="A19338" t="str">
            <v>BERGEPAINT21MAR520CE</v>
          </cell>
          <cell r="B19338">
            <v>13670914</v>
          </cell>
          <cell r="C19338">
            <v>44280</v>
          </cell>
        </row>
        <row r="19339">
          <cell r="A19339" t="str">
            <v>BERGEPAINT21MAR520PE</v>
          </cell>
          <cell r="B19339">
            <v>13671170</v>
          </cell>
          <cell r="C19339">
            <v>44280</v>
          </cell>
        </row>
        <row r="19340">
          <cell r="A19340" t="str">
            <v>BERGEPAINT21MAR530CE</v>
          </cell>
          <cell r="B19340">
            <v>13671426</v>
          </cell>
          <cell r="C19340">
            <v>44280</v>
          </cell>
        </row>
        <row r="19341">
          <cell r="A19341" t="str">
            <v>BERGEPAINT21MAR530PE</v>
          </cell>
          <cell r="B19341">
            <v>13671682</v>
          </cell>
          <cell r="C19341">
            <v>44280</v>
          </cell>
        </row>
        <row r="19342">
          <cell r="A19342" t="str">
            <v>BERGEPAINT21MAR540CE</v>
          </cell>
          <cell r="B19342">
            <v>13671938</v>
          </cell>
          <cell r="C19342">
            <v>44280</v>
          </cell>
        </row>
        <row r="19343">
          <cell r="A19343" t="str">
            <v>BERGEPAINT21MAR540PE</v>
          </cell>
          <cell r="B19343">
            <v>13672706</v>
          </cell>
          <cell r="C19343">
            <v>44280</v>
          </cell>
        </row>
        <row r="19344">
          <cell r="A19344" t="str">
            <v>BERGEPAINT21MAR550CE</v>
          </cell>
          <cell r="B19344">
            <v>13672962</v>
          </cell>
          <cell r="C19344">
            <v>44280</v>
          </cell>
        </row>
        <row r="19345">
          <cell r="A19345" t="str">
            <v>BERGEPAINT21MAR550PE</v>
          </cell>
          <cell r="B19345">
            <v>13673730</v>
          </cell>
          <cell r="C19345">
            <v>44280</v>
          </cell>
        </row>
        <row r="19346">
          <cell r="A19346" t="str">
            <v>BERGEPAINT21MAR560CE</v>
          </cell>
          <cell r="B19346">
            <v>13673986</v>
          </cell>
          <cell r="C19346">
            <v>44280</v>
          </cell>
        </row>
        <row r="19347">
          <cell r="A19347" t="str">
            <v>BERGEPAINT21MAR560PE</v>
          </cell>
          <cell r="B19347">
            <v>13674242</v>
          </cell>
          <cell r="C19347">
            <v>44280</v>
          </cell>
        </row>
        <row r="19348">
          <cell r="A19348" t="str">
            <v>BERGEPAINT21MAR570CE</v>
          </cell>
          <cell r="B19348">
            <v>13674498</v>
          </cell>
          <cell r="C19348">
            <v>44280</v>
          </cell>
        </row>
        <row r="19349">
          <cell r="A19349" t="str">
            <v>BERGEPAINT21MAR570PE</v>
          </cell>
          <cell r="B19349">
            <v>13676290</v>
          </cell>
          <cell r="C19349">
            <v>44280</v>
          </cell>
        </row>
        <row r="19350">
          <cell r="A19350" t="str">
            <v>BERGEPAINT21MAR580CE</v>
          </cell>
          <cell r="B19350">
            <v>13676546</v>
          </cell>
          <cell r="C19350">
            <v>44280</v>
          </cell>
        </row>
        <row r="19351">
          <cell r="A19351" t="str">
            <v>BERGEPAINT21MAR580PE</v>
          </cell>
          <cell r="B19351">
            <v>13678338</v>
          </cell>
          <cell r="C19351">
            <v>44280</v>
          </cell>
        </row>
        <row r="19352">
          <cell r="A19352" t="str">
            <v>BERGEPAINT21MAR590CE</v>
          </cell>
          <cell r="B19352">
            <v>13678594</v>
          </cell>
          <cell r="C19352">
            <v>44280</v>
          </cell>
        </row>
        <row r="19353">
          <cell r="A19353" t="str">
            <v>BERGEPAINT21MAR590PE</v>
          </cell>
          <cell r="B19353">
            <v>13680130</v>
          </cell>
          <cell r="C19353">
            <v>44280</v>
          </cell>
        </row>
        <row r="19354">
          <cell r="A19354" t="str">
            <v>BERGEPAINT21MAR600CE</v>
          </cell>
          <cell r="B19354">
            <v>13680386</v>
          </cell>
          <cell r="C19354">
            <v>44280</v>
          </cell>
        </row>
        <row r="19355">
          <cell r="A19355" t="str">
            <v>BERGEPAINT21MAR600PE</v>
          </cell>
          <cell r="B19355">
            <v>13680642</v>
          </cell>
          <cell r="C19355">
            <v>44280</v>
          </cell>
        </row>
        <row r="19356">
          <cell r="A19356" t="str">
            <v>BERGEPAINT21MAR610CE</v>
          </cell>
          <cell r="B19356">
            <v>13680898</v>
          </cell>
          <cell r="C19356">
            <v>44280</v>
          </cell>
        </row>
        <row r="19357">
          <cell r="A19357" t="str">
            <v>BERGEPAINT21MAR610PE</v>
          </cell>
          <cell r="B19357">
            <v>13681154</v>
          </cell>
          <cell r="C19357">
            <v>44280</v>
          </cell>
        </row>
        <row r="19358">
          <cell r="A19358" t="str">
            <v>BERGEPAINT21MAR620CE</v>
          </cell>
          <cell r="B19358">
            <v>13681410</v>
          </cell>
          <cell r="C19358">
            <v>44280</v>
          </cell>
        </row>
        <row r="19359">
          <cell r="A19359" t="str">
            <v>BERGEPAINT21MAR620PE</v>
          </cell>
          <cell r="B19359">
            <v>13681666</v>
          </cell>
          <cell r="C19359">
            <v>44280</v>
          </cell>
        </row>
        <row r="19360">
          <cell r="A19360" t="str">
            <v>BERGEPAINT21MAR630CE</v>
          </cell>
          <cell r="B19360">
            <v>13681922</v>
          </cell>
          <cell r="C19360">
            <v>44280</v>
          </cell>
        </row>
        <row r="19361">
          <cell r="A19361" t="str">
            <v>BERGEPAINT21MAR630PE</v>
          </cell>
          <cell r="B19361">
            <v>13682178</v>
          </cell>
          <cell r="C19361">
            <v>44280</v>
          </cell>
        </row>
        <row r="19362">
          <cell r="A19362" t="str">
            <v>BERGEPAINT21MAR640CE</v>
          </cell>
          <cell r="B19362">
            <v>13682946</v>
          </cell>
          <cell r="C19362">
            <v>44280</v>
          </cell>
        </row>
        <row r="19363">
          <cell r="A19363" t="str">
            <v>BERGEPAINT21MAR640PE</v>
          </cell>
          <cell r="B19363">
            <v>13683202</v>
          </cell>
          <cell r="C19363">
            <v>44280</v>
          </cell>
        </row>
        <row r="19364">
          <cell r="A19364" t="str">
            <v>BERGEPAINT21MAR650CE</v>
          </cell>
          <cell r="B19364">
            <v>13685506</v>
          </cell>
          <cell r="C19364">
            <v>44280</v>
          </cell>
        </row>
        <row r="19365">
          <cell r="A19365" t="str">
            <v>BERGEPAINT21MAR650PE</v>
          </cell>
          <cell r="B19365">
            <v>13686018</v>
          </cell>
          <cell r="C19365">
            <v>44280</v>
          </cell>
        </row>
        <row r="19366">
          <cell r="A19366" t="str">
            <v>BERGEPAINT21MAR660CE</v>
          </cell>
          <cell r="B19366">
            <v>13686274</v>
          </cell>
          <cell r="C19366">
            <v>44280</v>
          </cell>
        </row>
        <row r="19367">
          <cell r="A19367" t="str">
            <v>BERGEPAINT21MAR660PE</v>
          </cell>
          <cell r="B19367">
            <v>13687042</v>
          </cell>
          <cell r="C19367">
            <v>44280</v>
          </cell>
        </row>
        <row r="19368">
          <cell r="A19368" t="str">
            <v>BERGEPAINT21MAR670CE</v>
          </cell>
          <cell r="B19368">
            <v>13687298</v>
          </cell>
          <cell r="C19368">
            <v>44280</v>
          </cell>
        </row>
        <row r="19369">
          <cell r="A19369" t="str">
            <v>BERGEPAINT21MAR670PE</v>
          </cell>
          <cell r="B19369">
            <v>13689602</v>
          </cell>
          <cell r="C19369">
            <v>44280</v>
          </cell>
        </row>
        <row r="19370">
          <cell r="A19370" t="str">
            <v>BERGEPAINT21MAR680CE</v>
          </cell>
          <cell r="B19370">
            <v>13689858</v>
          </cell>
          <cell r="C19370">
            <v>44280</v>
          </cell>
        </row>
        <row r="19371">
          <cell r="A19371" t="str">
            <v>BERGEPAINT21MAR680PE</v>
          </cell>
          <cell r="B19371">
            <v>13691138</v>
          </cell>
          <cell r="C19371">
            <v>44280</v>
          </cell>
        </row>
        <row r="19372">
          <cell r="A19372" t="str">
            <v>BERGEPAINT21MAR690CE</v>
          </cell>
          <cell r="B19372">
            <v>13691394</v>
          </cell>
          <cell r="C19372">
            <v>44280</v>
          </cell>
        </row>
        <row r="19373">
          <cell r="A19373" t="str">
            <v>BERGEPAINT21MAR690PE</v>
          </cell>
          <cell r="B19373">
            <v>13691650</v>
          </cell>
          <cell r="C19373">
            <v>44280</v>
          </cell>
        </row>
        <row r="19374">
          <cell r="A19374" t="str">
            <v>BERGEPAINT21MAR700CE</v>
          </cell>
          <cell r="B19374">
            <v>13691906</v>
          </cell>
          <cell r="C19374">
            <v>44280</v>
          </cell>
        </row>
        <row r="19375">
          <cell r="A19375" t="str">
            <v>BERGEPAINT21MAR700PE</v>
          </cell>
          <cell r="B19375">
            <v>13692930</v>
          </cell>
          <cell r="C19375">
            <v>44280</v>
          </cell>
        </row>
        <row r="19376">
          <cell r="A19376" t="str">
            <v>BERGEPAINT21MAR710CE</v>
          </cell>
          <cell r="B19376">
            <v>13693186</v>
          </cell>
          <cell r="C19376">
            <v>44280</v>
          </cell>
        </row>
        <row r="19377">
          <cell r="A19377" t="str">
            <v>BERGEPAINT21MAR710PE</v>
          </cell>
          <cell r="B19377">
            <v>13693442</v>
          </cell>
          <cell r="C19377">
            <v>44280</v>
          </cell>
        </row>
        <row r="19378">
          <cell r="A19378" t="str">
            <v>BERGEPAINT21MAR720CE</v>
          </cell>
          <cell r="B19378">
            <v>13694210</v>
          </cell>
          <cell r="C19378">
            <v>44280</v>
          </cell>
        </row>
        <row r="19379">
          <cell r="A19379" t="str">
            <v>BERGEPAINT21MAR720PE</v>
          </cell>
          <cell r="B19379">
            <v>13695490</v>
          </cell>
          <cell r="C19379">
            <v>44280</v>
          </cell>
        </row>
        <row r="19380">
          <cell r="A19380" t="str">
            <v>BERGEPAINT21MAR730CE</v>
          </cell>
          <cell r="B19380">
            <v>13695746</v>
          </cell>
          <cell r="C19380">
            <v>44280</v>
          </cell>
        </row>
        <row r="19381">
          <cell r="A19381" t="str">
            <v>BERGEPAINT21MAR730PE</v>
          </cell>
          <cell r="B19381">
            <v>13696258</v>
          </cell>
          <cell r="C19381">
            <v>44280</v>
          </cell>
        </row>
        <row r="19382">
          <cell r="A19382" t="str">
            <v>BERGEPAINT21MAR740CE</v>
          </cell>
          <cell r="B19382">
            <v>13696514</v>
          </cell>
          <cell r="C19382">
            <v>44280</v>
          </cell>
        </row>
        <row r="19383">
          <cell r="A19383" t="str">
            <v>BERGEPAINT21MAR740PE</v>
          </cell>
          <cell r="B19383">
            <v>13696770</v>
          </cell>
          <cell r="C19383">
            <v>44280</v>
          </cell>
        </row>
        <row r="19384">
          <cell r="A19384" t="str">
            <v>BERGEPAINT21MAR750CE</v>
          </cell>
          <cell r="B19384">
            <v>13697026</v>
          </cell>
          <cell r="C19384">
            <v>44280</v>
          </cell>
        </row>
        <row r="19385">
          <cell r="A19385" t="str">
            <v>BERGEPAINT21MAR750PE</v>
          </cell>
          <cell r="B19385">
            <v>13697282</v>
          </cell>
          <cell r="C19385">
            <v>44280</v>
          </cell>
        </row>
        <row r="19386">
          <cell r="A19386" t="str">
            <v>BERGEPAINT21MAR760CE</v>
          </cell>
          <cell r="B19386">
            <v>13697538</v>
          </cell>
          <cell r="C19386">
            <v>44280</v>
          </cell>
        </row>
        <row r="19387">
          <cell r="A19387" t="str">
            <v>BERGEPAINT21MAR760PE</v>
          </cell>
          <cell r="B19387">
            <v>13697794</v>
          </cell>
          <cell r="C19387">
            <v>44280</v>
          </cell>
        </row>
        <row r="19388">
          <cell r="A19388" t="str">
            <v>BERGEPAINT21MAR770CE</v>
          </cell>
          <cell r="B19388">
            <v>13698050</v>
          </cell>
          <cell r="C19388">
            <v>44280</v>
          </cell>
        </row>
        <row r="19389">
          <cell r="A19389" t="str">
            <v>BERGEPAINT21MAR770PE</v>
          </cell>
          <cell r="B19389">
            <v>13700866</v>
          </cell>
          <cell r="C19389">
            <v>44280</v>
          </cell>
        </row>
        <row r="19390">
          <cell r="A19390" t="str">
            <v>BERGEPAINT21MAR780CE</v>
          </cell>
          <cell r="B19390">
            <v>13701122</v>
          </cell>
          <cell r="C19390">
            <v>44280</v>
          </cell>
        </row>
        <row r="19391">
          <cell r="A19391" t="str">
            <v>BERGEPAINT21MAR780PE</v>
          </cell>
          <cell r="B19391">
            <v>13702146</v>
          </cell>
          <cell r="C19391">
            <v>44280</v>
          </cell>
        </row>
        <row r="19392">
          <cell r="A19392" t="str">
            <v>BERGEPAINT21MAR790CE</v>
          </cell>
          <cell r="B19392">
            <v>13702402</v>
          </cell>
          <cell r="C19392">
            <v>44280</v>
          </cell>
        </row>
        <row r="19393">
          <cell r="A19393" t="str">
            <v>BERGEPAINT21MAR790PE</v>
          </cell>
          <cell r="B19393">
            <v>13702658</v>
          </cell>
          <cell r="C19393">
            <v>44280</v>
          </cell>
        </row>
        <row r="19394">
          <cell r="A19394" t="str">
            <v>BERGEPAINT21MAR800CE</v>
          </cell>
          <cell r="B19394">
            <v>13702914</v>
          </cell>
          <cell r="C19394">
            <v>44280</v>
          </cell>
        </row>
        <row r="19395">
          <cell r="A19395" t="str">
            <v>BERGEPAINT21MAR800PE</v>
          </cell>
          <cell r="B19395">
            <v>13703170</v>
          </cell>
          <cell r="C19395">
            <v>44280</v>
          </cell>
        </row>
        <row r="19396">
          <cell r="A19396" t="str">
            <v>BERGEPAINT21MAR810CE</v>
          </cell>
          <cell r="B19396">
            <v>13703426</v>
          </cell>
          <cell r="C19396">
            <v>44280</v>
          </cell>
        </row>
        <row r="19397">
          <cell r="A19397" t="str">
            <v>BERGEPAINT21MAR810PE</v>
          </cell>
          <cell r="B19397">
            <v>13703682</v>
          </cell>
          <cell r="C19397">
            <v>44280</v>
          </cell>
        </row>
        <row r="19398">
          <cell r="A19398" t="str">
            <v>BERGEPAINT21MAR820CE</v>
          </cell>
          <cell r="B19398">
            <v>13703938</v>
          </cell>
          <cell r="C19398">
            <v>44280</v>
          </cell>
        </row>
        <row r="19399">
          <cell r="A19399" t="str">
            <v>BERGEPAINT21MAR820PE</v>
          </cell>
          <cell r="B19399">
            <v>13704194</v>
          </cell>
          <cell r="C19399">
            <v>44280</v>
          </cell>
        </row>
        <row r="19400">
          <cell r="A19400" t="str">
            <v>BERGEPAINT21MAR830CE</v>
          </cell>
          <cell r="B19400">
            <v>13704450</v>
          </cell>
          <cell r="C19400">
            <v>44280</v>
          </cell>
        </row>
        <row r="19401">
          <cell r="A19401" t="str">
            <v>BERGEPAINT21MAR830PE</v>
          </cell>
          <cell r="B19401">
            <v>13704706</v>
          </cell>
          <cell r="C19401">
            <v>44280</v>
          </cell>
        </row>
        <row r="19402">
          <cell r="A19402" t="str">
            <v>BERGEPAINT21MAR840CE</v>
          </cell>
          <cell r="B19402">
            <v>13704962</v>
          </cell>
          <cell r="C19402">
            <v>44280</v>
          </cell>
        </row>
        <row r="19403">
          <cell r="A19403" t="str">
            <v>BERGEPAINT21MAR840PE</v>
          </cell>
          <cell r="B19403">
            <v>13705730</v>
          </cell>
          <cell r="C19403">
            <v>44280</v>
          </cell>
        </row>
        <row r="19404">
          <cell r="A19404" t="str">
            <v>BERGEPAINT21MAR850CE</v>
          </cell>
          <cell r="B19404">
            <v>13705986</v>
          </cell>
          <cell r="C19404">
            <v>44280</v>
          </cell>
        </row>
        <row r="19405">
          <cell r="A19405" t="str">
            <v>BERGEPAINT21MAR850PE</v>
          </cell>
          <cell r="B19405">
            <v>13707266</v>
          </cell>
          <cell r="C19405">
            <v>44280</v>
          </cell>
        </row>
        <row r="19406">
          <cell r="A19406" t="str">
            <v>BERGEPAINT21MAR860CE</v>
          </cell>
          <cell r="B19406">
            <v>13708034</v>
          </cell>
          <cell r="C19406">
            <v>44280</v>
          </cell>
        </row>
        <row r="19407">
          <cell r="A19407" t="str">
            <v>BERGEPAINT21MAR860PE</v>
          </cell>
          <cell r="B19407">
            <v>13708290</v>
          </cell>
          <cell r="C19407">
            <v>44280</v>
          </cell>
        </row>
        <row r="19408">
          <cell r="A19408" t="str">
            <v>BERGEPAINT21MAR870CE</v>
          </cell>
          <cell r="B19408">
            <v>13708546</v>
          </cell>
          <cell r="C19408">
            <v>44280</v>
          </cell>
        </row>
        <row r="19409">
          <cell r="A19409" t="str">
            <v>BERGEPAINT21MAR870PE</v>
          </cell>
          <cell r="B19409">
            <v>13708802</v>
          </cell>
          <cell r="C19409">
            <v>44280</v>
          </cell>
        </row>
        <row r="19410">
          <cell r="A19410" t="str">
            <v>BERGEPAINT21MAR880CE</v>
          </cell>
          <cell r="B19410">
            <v>13709058</v>
          </cell>
          <cell r="C19410">
            <v>44280</v>
          </cell>
        </row>
        <row r="19411">
          <cell r="A19411" t="str">
            <v>BERGEPAINT21MAR880PE</v>
          </cell>
          <cell r="B19411">
            <v>13709570</v>
          </cell>
          <cell r="C19411">
            <v>44280</v>
          </cell>
        </row>
        <row r="19412">
          <cell r="A19412" t="str">
            <v>BERGEPAINT21MAR890CE</v>
          </cell>
          <cell r="B19412">
            <v>13709826</v>
          </cell>
          <cell r="C19412">
            <v>44280</v>
          </cell>
        </row>
        <row r="19413">
          <cell r="A19413" t="str">
            <v>BERGEPAINT21MAR890PE</v>
          </cell>
          <cell r="B19413">
            <v>13710082</v>
          </cell>
          <cell r="C19413">
            <v>44280</v>
          </cell>
        </row>
        <row r="19414">
          <cell r="A19414" t="str">
            <v>BERGEPAINT21MAR900CE</v>
          </cell>
          <cell r="B19414">
            <v>13710338</v>
          </cell>
          <cell r="C19414">
            <v>44280</v>
          </cell>
        </row>
        <row r="19415">
          <cell r="A19415" t="str">
            <v>BERGEPAINT21MAR900PE</v>
          </cell>
          <cell r="B19415">
            <v>13711106</v>
          </cell>
          <cell r="C19415">
            <v>44280</v>
          </cell>
        </row>
        <row r="19416">
          <cell r="A19416" t="str">
            <v>BERGEPAINT21MAR910CE</v>
          </cell>
          <cell r="B19416">
            <v>13711362</v>
          </cell>
          <cell r="C19416">
            <v>44280</v>
          </cell>
        </row>
        <row r="19417">
          <cell r="A19417" t="str">
            <v>BERGEPAINT21MAR910PE</v>
          </cell>
          <cell r="B19417">
            <v>13711618</v>
          </cell>
          <cell r="C19417">
            <v>44280</v>
          </cell>
        </row>
        <row r="19418">
          <cell r="A19418" t="str">
            <v>BERGEPAINT21MAR920CE</v>
          </cell>
          <cell r="B19418">
            <v>13711874</v>
          </cell>
          <cell r="C19418">
            <v>44280</v>
          </cell>
        </row>
        <row r="19419">
          <cell r="A19419" t="str">
            <v>BERGEPAINT21MAR920PE</v>
          </cell>
          <cell r="B19419">
            <v>13712130</v>
          </cell>
          <cell r="C19419">
            <v>44280</v>
          </cell>
        </row>
        <row r="19420">
          <cell r="A19420" t="str">
            <v>BERGEPAINT21MAR930CE</v>
          </cell>
          <cell r="B19420">
            <v>13712386</v>
          </cell>
          <cell r="C19420">
            <v>44280</v>
          </cell>
        </row>
        <row r="19421">
          <cell r="A19421" t="str">
            <v>BERGEPAINT21MAR930PE</v>
          </cell>
          <cell r="B19421">
            <v>13713154</v>
          </cell>
          <cell r="C19421">
            <v>44280</v>
          </cell>
        </row>
        <row r="19422">
          <cell r="A19422" t="str">
            <v>BERGEPAINT21MAR940CE</v>
          </cell>
          <cell r="B19422">
            <v>13713410</v>
          </cell>
          <cell r="C19422">
            <v>44280</v>
          </cell>
        </row>
        <row r="19423">
          <cell r="A19423" t="str">
            <v>BERGEPAINT21MAR940PE</v>
          </cell>
          <cell r="B19423">
            <v>13714690</v>
          </cell>
          <cell r="C19423">
            <v>44280</v>
          </cell>
        </row>
        <row r="19424">
          <cell r="A19424" t="str">
            <v>BERGEPAINT21MAR950CE</v>
          </cell>
          <cell r="B19424">
            <v>13714946</v>
          </cell>
          <cell r="C19424">
            <v>44280</v>
          </cell>
        </row>
        <row r="19425">
          <cell r="A19425" t="str">
            <v>BERGEPAINT21MAR950PE</v>
          </cell>
          <cell r="B19425">
            <v>13715202</v>
          </cell>
          <cell r="C19425">
            <v>44280</v>
          </cell>
        </row>
        <row r="19426">
          <cell r="A19426" t="str">
            <v>BERGEPAINT21APR480CE</v>
          </cell>
          <cell r="B19426">
            <v>18879746</v>
          </cell>
          <cell r="C19426">
            <v>44315</v>
          </cell>
        </row>
        <row r="19427">
          <cell r="A19427" t="str">
            <v>BERGEPAINT21APR480PE</v>
          </cell>
          <cell r="B19427">
            <v>18880002</v>
          </cell>
          <cell r="C19427">
            <v>44315</v>
          </cell>
        </row>
        <row r="19428">
          <cell r="A19428" t="str">
            <v>BERGEPAINT21APR490CE</v>
          </cell>
          <cell r="B19428">
            <v>18880258</v>
          </cell>
          <cell r="C19428">
            <v>44315</v>
          </cell>
        </row>
        <row r="19429">
          <cell r="A19429" t="str">
            <v>BERGEPAINT21APR490PE</v>
          </cell>
          <cell r="B19429">
            <v>18880514</v>
          </cell>
          <cell r="C19429">
            <v>44315</v>
          </cell>
        </row>
        <row r="19430">
          <cell r="A19430" t="str">
            <v>BERGEPAINT21APR500CE</v>
          </cell>
          <cell r="B19430">
            <v>18880770</v>
          </cell>
          <cell r="C19430">
            <v>44315</v>
          </cell>
        </row>
        <row r="19431">
          <cell r="A19431" t="str">
            <v>BERGEPAINT21APR500PE</v>
          </cell>
          <cell r="B19431">
            <v>18881026</v>
          </cell>
          <cell r="C19431">
            <v>44315</v>
          </cell>
        </row>
        <row r="19432">
          <cell r="A19432" t="str">
            <v>BERGEPAINT21APR510CE</v>
          </cell>
          <cell r="B19432">
            <v>18881282</v>
          </cell>
          <cell r="C19432">
            <v>44315</v>
          </cell>
        </row>
        <row r="19433">
          <cell r="A19433" t="str">
            <v>BERGEPAINT21APR510PE</v>
          </cell>
          <cell r="B19433">
            <v>18881538</v>
          </cell>
          <cell r="C19433">
            <v>44315</v>
          </cell>
        </row>
        <row r="19434">
          <cell r="A19434" t="str">
            <v>BERGEPAINT21APR520CE</v>
          </cell>
          <cell r="B19434">
            <v>18881794</v>
          </cell>
          <cell r="C19434">
            <v>44315</v>
          </cell>
        </row>
        <row r="19435">
          <cell r="A19435" t="str">
            <v>BERGEPAINT21APR520PE</v>
          </cell>
          <cell r="B19435">
            <v>18882050</v>
          </cell>
          <cell r="C19435">
            <v>44315</v>
          </cell>
        </row>
        <row r="19436">
          <cell r="A19436" t="str">
            <v>BERGEPAINT21APR530CE</v>
          </cell>
          <cell r="B19436">
            <v>18882306</v>
          </cell>
          <cell r="C19436">
            <v>44315</v>
          </cell>
        </row>
        <row r="19437">
          <cell r="A19437" t="str">
            <v>BERGEPAINT21APR530PE</v>
          </cell>
          <cell r="B19437">
            <v>18882562</v>
          </cell>
          <cell r="C19437">
            <v>44315</v>
          </cell>
        </row>
        <row r="19438">
          <cell r="A19438" t="str">
            <v>BERGEPAINT21APR540CE</v>
          </cell>
          <cell r="B19438">
            <v>18882818</v>
          </cell>
          <cell r="C19438">
            <v>44315</v>
          </cell>
        </row>
        <row r="19439">
          <cell r="A19439" t="str">
            <v>BERGEPAINT21APR540PE</v>
          </cell>
          <cell r="B19439">
            <v>18883074</v>
          </cell>
          <cell r="C19439">
            <v>44315</v>
          </cell>
        </row>
        <row r="19440">
          <cell r="A19440" t="str">
            <v>BERGEPAINT21APR550CE</v>
          </cell>
          <cell r="B19440">
            <v>18883330</v>
          </cell>
          <cell r="C19440">
            <v>44315</v>
          </cell>
        </row>
        <row r="19441">
          <cell r="A19441" t="str">
            <v>BERGEPAINT21APR550PE</v>
          </cell>
          <cell r="B19441">
            <v>18883586</v>
          </cell>
          <cell r="C19441">
            <v>44315</v>
          </cell>
        </row>
        <row r="19442">
          <cell r="A19442" t="str">
            <v>BERGEPAINT21APR560CE</v>
          </cell>
          <cell r="B19442">
            <v>18883842</v>
          </cell>
          <cell r="C19442">
            <v>44315</v>
          </cell>
        </row>
        <row r="19443">
          <cell r="A19443" t="str">
            <v>BERGEPAINT21APR560PE</v>
          </cell>
          <cell r="B19443">
            <v>18884098</v>
          </cell>
          <cell r="C19443">
            <v>44315</v>
          </cell>
        </row>
        <row r="19444">
          <cell r="A19444" t="str">
            <v>BERGEPAINT21APR570CE</v>
          </cell>
          <cell r="B19444">
            <v>18884354</v>
          </cell>
          <cell r="C19444">
            <v>44315</v>
          </cell>
        </row>
        <row r="19445">
          <cell r="A19445" t="str">
            <v>BERGEPAINT21APR570PE</v>
          </cell>
          <cell r="B19445">
            <v>18884610</v>
          </cell>
          <cell r="C19445">
            <v>44315</v>
          </cell>
        </row>
        <row r="19446">
          <cell r="A19446" t="str">
            <v>BERGEPAINT21APR580CE</v>
          </cell>
          <cell r="B19446">
            <v>18884866</v>
          </cell>
          <cell r="C19446">
            <v>44315</v>
          </cell>
        </row>
        <row r="19447">
          <cell r="A19447" t="str">
            <v>BERGEPAINT21APR580PE</v>
          </cell>
          <cell r="B19447">
            <v>18885122</v>
          </cell>
          <cell r="C19447">
            <v>44315</v>
          </cell>
        </row>
        <row r="19448">
          <cell r="A19448" t="str">
            <v>BERGEPAINT21APR590CE</v>
          </cell>
          <cell r="B19448">
            <v>18885378</v>
          </cell>
          <cell r="C19448">
            <v>44315</v>
          </cell>
        </row>
        <row r="19449">
          <cell r="A19449" t="str">
            <v>BERGEPAINT21APR590PE</v>
          </cell>
          <cell r="B19449">
            <v>18885634</v>
          </cell>
          <cell r="C19449">
            <v>44315</v>
          </cell>
        </row>
        <row r="19450">
          <cell r="A19450" t="str">
            <v>BERGEPAINT21APR600CE</v>
          </cell>
          <cell r="B19450">
            <v>18885890</v>
          </cell>
          <cell r="C19450">
            <v>44315</v>
          </cell>
        </row>
        <row r="19451">
          <cell r="A19451" t="str">
            <v>BERGEPAINT21APR600PE</v>
          </cell>
          <cell r="B19451">
            <v>18886146</v>
          </cell>
          <cell r="C19451">
            <v>44315</v>
          </cell>
        </row>
        <row r="19452">
          <cell r="A19452" t="str">
            <v>BERGEPAINT21APR610CE</v>
          </cell>
          <cell r="B19452">
            <v>18886402</v>
          </cell>
          <cell r="C19452">
            <v>44315</v>
          </cell>
        </row>
        <row r="19453">
          <cell r="A19453" t="str">
            <v>BERGEPAINT21APR610PE</v>
          </cell>
          <cell r="B19453">
            <v>18886658</v>
          </cell>
          <cell r="C19453">
            <v>44315</v>
          </cell>
        </row>
        <row r="19454">
          <cell r="A19454" t="str">
            <v>BERGEPAINT21APR620CE</v>
          </cell>
          <cell r="B19454">
            <v>18886914</v>
          </cell>
          <cell r="C19454">
            <v>44315</v>
          </cell>
        </row>
        <row r="19455">
          <cell r="A19455" t="str">
            <v>BERGEPAINT21APR620PE</v>
          </cell>
          <cell r="B19455">
            <v>18887170</v>
          </cell>
          <cell r="C19455">
            <v>44315</v>
          </cell>
        </row>
        <row r="19456">
          <cell r="A19456" t="str">
            <v>BERGEPAINT21APR630CE</v>
          </cell>
          <cell r="B19456">
            <v>18887426</v>
          </cell>
          <cell r="C19456">
            <v>44315</v>
          </cell>
        </row>
        <row r="19457">
          <cell r="A19457" t="str">
            <v>BERGEPAINT21APR630PE</v>
          </cell>
          <cell r="B19457">
            <v>18887682</v>
          </cell>
          <cell r="C19457">
            <v>44315</v>
          </cell>
        </row>
        <row r="19458">
          <cell r="A19458" t="str">
            <v>BERGEPAINT21APR640CE</v>
          </cell>
          <cell r="B19458">
            <v>18887938</v>
          </cell>
          <cell r="C19458">
            <v>44315</v>
          </cell>
        </row>
        <row r="19459">
          <cell r="A19459" t="str">
            <v>BERGEPAINT21APR640PE</v>
          </cell>
          <cell r="B19459">
            <v>18888194</v>
          </cell>
          <cell r="C19459">
            <v>44315</v>
          </cell>
        </row>
        <row r="19460">
          <cell r="A19460" t="str">
            <v>BERGEPAINT21APR650CE</v>
          </cell>
          <cell r="B19460">
            <v>18888450</v>
          </cell>
          <cell r="C19460">
            <v>44315</v>
          </cell>
        </row>
        <row r="19461">
          <cell r="A19461" t="str">
            <v>BERGEPAINT21APR650PE</v>
          </cell>
          <cell r="B19461">
            <v>18888706</v>
          </cell>
          <cell r="C19461">
            <v>44315</v>
          </cell>
        </row>
        <row r="19462">
          <cell r="A19462" t="str">
            <v>BERGEPAINT21APR660CE</v>
          </cell>
          <cell r="B19462">
            <v>18888962</v>
          </cell>
          <cell r="C19462">
            <v>44315</v>
          </cell>
        </row>
        <row r="19463">
          <cell r="A19463" t="str">
            <v>BERGEPAINT21APR660PE</v>
          </cell>
          <cell r="B19463">
            <v>18889218</v>
          </cell>
          <cell r="C19463">
            <v>44315</v>
          </cell>
        </row>
        <row r="19464">
          <cell r="A19464" t="str">
            <v>BERGEPAINT21APR670CE</v>
          </cell>
          <cell r="B19464">
            <v>18889474</v>
          </cell>
          <cell r="C19464">
            <v>44315</v>
          </cell>
        </row>
        <row r="19465">
          <cell r="A19465" t="str">
            <v>BERGEPAINT21APR670PE</v>
          </cell>
          <cell r="B19465">
            <v>18892290</v>
          </cell>
          <cell r="C19465">
            <v>44315</v>
          </cell>
        </row>
        <row r="19466">
          <cell r="A19466" t="str">
            <v>BERGEPAINT21APR680CE</v>
          </cell>
          <cell r="B19466">
            <v>18892546</v>
          </cell>
          <cell r="C19466">
            <v>44315</v>
          </cell>
        </row>
        <row r="19467">
          <cell r="A19467" t="str">
            <v>BERGEPAINT21APR680PE</v>
          </cell>
          <cell r="B19467">
            <v>18892802</v>
          </cell>
          <cell r="C19467">
            <v>44315</v>
          </cell>
        </row>
        <row r="19468">
          <cell r="A19468" t="str">
            <v>BERGEPAINT21APR690CE</v>
          </cell>
          <cell r="B19468">
            <v>18893058</v>
          </cell>
          <cell r="C19468">
            <v>44315</v>
          </cell>
        </row>
        <row r="19469">
          <cell r="A19469" t="str">
            <v>BERGEPAINT21APR690PE</v>
          </cell>
          <cell r="B19469">
            <v>18893314</v>
          </cell>
          <cell r="C19469">
            <v>44315</v>
          </cell>
        </row>
        <row r="19470">
          <cell r="A19470" t="str">
            <v>BERGEPAINT21APR700CE</v>
          </cell>
          <cell r="B19470">
            <v>18893570</v>
          </cell>
          <cell r="C19470">
            <v>44315</v>
          </cell>
        </row>
        <row r="19471">
          <cell r="A19471" t="str">
            <v>BERGEPAINT21APR700PE</v>
          </cell>
          <cell r="B19471">
            <v>18893826</v>
          </cell>
          <cell r="C19471">
            <v>44315</v>
          </cell>
        </row>
        <row r="19472">
          <cell r="A19472" t="str">
            <v>BERGEPAINT21APR710CE</v>
          </cell>
          <cell r="B19472">
            <v>18894082</v>
          </cell>
          <cell r="C19472">
            <v>44315</v>
          </cell>
        </row>
        <row r="19473">
          <cell r="A19473" t="str">
            <v>BERGEPAINT21APR710PE</v>
          </cell>
          <cell r="B19473">
            <v>18894338</v>
          </cell>
          <cell r="C19473">
            <v>44315</v>
          </cell>
        </row>
        <row r="19474">
          <cell r="A19474" t="str">
            <v>BERGEPAINT21APR720CE</v>
          </cell>
          <cell r="B19474">
            <v>18894594</v>
          </cell>
          <cell r="C19474">
            <v>44315</v>
          </cell>
        </row>
        <row r="19475">
          <cell r="A19475" t="str">
            <v>BERGEPAINT21APR720PE</v>
          </cell>
          <cell r="B19475">
            <v>18894850</v>
          </cell>
          <cell r="C19475">
            <v>44315</v>
          </cell>
        </row>
        <row r="19476">
          <cell r="A19476" t="str">
            <v>BERGEPAINT21APR730CE</v>
          </cell>
          <cell r="B19476">
            <v>18895106</v>
          </cell>
          <cell r="C19476">
            <v>44315</v>
          </cell>
        </row>
        <row r="19477">
          <cell r="A19477" t="str">
            <v>BERGEPAINT21APR730PE</v>
          </cell>
          <cell r="B19477">
            <v>18895362</v>
          </cell>
          <cell r="C19477">
            <v>44315</v>
          </cell>
        </row>
        <row r="19478">
          <cell r="A19478" t="str">
            <v>BERGEPAINT21APR740CE</v>
          </cell>
          <cell r="B19478">
            <v>18895618</v>
          </cell>
          <cell r="C19478">
            <v>44315</v>
          </cell>
        </row>
        <row r="19479">
          <cell r="A19479" t="str">
            <v>BERGEPAINT21APR740PE</v>
          </cell>
          <cell r="B19479">
            <v>18895874</v>
          </cell>
          <cell r="C19479">
            <v>44315</v>
          </cell>
        </row>
        <row r="19480">
          <cell r="A19480" t="str">
            <v>BERGEPAINT21APR750CE</v>
          </cell>
          <cell r="B19480">
            <v>18896130</v>
          </cell>
          <cell r="C19480">
            <v>44315</v>
          </cell>
        </row>
        <row r="19481">
          <cell r="A19481" t="str">
            <v>BERGEPAINT21APR750PE</v>
          </cell>
          <cell r="B19481">
            <v>18896386</v>
          </cell>
          <cell r="C19481">
            <v>44315</v>
          </cell>
        </row>
        <row r="19482">
          <cell r="A19482" t="str">
            <v>BERGEPAINT21APR760CE</v>
          </cell>
          <cell r="B19482">
            <v>18897154</v>
          </cell>
          <cell r="C19482">
            <v>44315</v>
          </cell>
        </row>
        <row r="19483">
          <cell r="A19483" t="str">
            <v>BERGEPAINT21APR760PE</v>
          </cell>
          <cell r="B19483">
            <v>18897410</v>
          </cell>
          <cell r="C19483">
            <v>44315</v>
          </cell>
        </row>
        <row r="19484">
          <cell r="A19484" t="str">
            <v>BERGEPAINT21APR770CE</v>
          </cell>
          <cell r="B19484">
            <v>18897666</v>
          </cell>
          <cell r="C19484">
            <v>44315</v>
          </cell>
        </row>
        <row r="19485">
          <cell r="A19485" t="str">
            <v>BERGEPAINT21APR770PE</v>
          </cell>
          <cell r="B19485">
            <v>18898946</v>
          </cell>
          <cell r="C19485">
            <v>44315</v>
          </cell>
        </row>
        <row r="19486">
          <cell r="A19486" t="str">
            <v>BERGEPAINT21APR780CE</v>
          </cell>
          <cell r="B19486">
            <v>18899202</v>
          </cell>
          <cell r="C19486">
            <v>44315</v>
          </cell>
        </row>
        <row r="19487">
          <cell r="A19487" t="str">
            <v>BERGEPAINT21APR780PE</v>
          </cell>
          <cell r="B19487">
            <v>18899458</v>
          </cell>
          <cell r="C19487">
            <v>44315</v>
          </cell>
        </row>
        <row r="19488">
          <cell r="A19488" t="str">
            <v>BERGEPAINT21APR790CE</v>
          </cell>
          <cell r="B19488">
            <v>18899714</v>
          </cell>
          <cell r="C19488">
            <v>44315</v>
          </cell>
        </row>
        <row r="19489">
          <cell r="A19489" t="str">
            <v>BERGEPAINT21APR790PE</v>
          </cell>
          <cell r="B19489">
            <v>18899970</v>
          </cell>
          <cell r="C19489">
            <v>44315</v>
          </cell>
        </row>
        <row r="19490">
          <cell r="A19490" t="str">
            <v>BERGEPAINT21APR800CE</v>
          </cell>
          <cell r="B19490">
            <v>18900226</v>
          </cell>
          <cell r="C19490">
            <v>44315</v>
          </cell>
        </row>
        <row r="19491">
          <cell r="A19491" t="str">
            <v>BERGEPAINT21APR800PE</v>
          </cell>
          <cell r="B19491">
            <v>18900482</v>
          </cell>
          <cell r="C19491">
            <v>44315</v>
          </cell>
        </row>
        <row r="19492">
          <cell r="A19492" t="str">
            <v>BERGEPAINT21APR810CE</v>
          </cell>
          <cell r="B19492">
            <v>18900738</v>
          </cell>
          <cell r="C19492">
            <v>44315</v>
          </cell>
        </row>
        <row r="19493">
          <cell r="A19493" t="str">
            <v>BERGEPAINT21APR810PE</v>
          </cell>
          <cell r="B19493">
            <v>18900994</v>
          </cell>
          <cell r="C19493">
            <v>44315</v>
          </cell>
        </row>
        <row r="19494">
          <cell r="A19494" t="str">
            <v>BERGEPAINT21APR820CE</v>
          </cell>
          <cell r="B19494">
            <v>18901250</v>
          </cell>
          <cell r="C19494">
            <v>44315</v>
          </cell>
        </row>
        <row r="19495">
          <cell r="A19495" t="str">
            <v>BERGEPAINT21APR820PE</v>
          </cell>
          <cell r="B19495">
            <v>18901506</v>
          </cell>
          <cell r="C19495">
            <v>44315</v>
          </cell>
        </row>
        <row r="19496">
          <cell r="A19496" t="str">
            <v>BERGEPAINT21APR830CE</v>
          </cell>
          <cell r="B19496">
            <v>18901762</v>
          </cell>
          <cell r="C19496">
            <v>44315</v>
          </cell>
        </row>
        <row r="19497">
          <cell r="A19497" t="str">
            <v>BERGEPAINT21APR830PE</v>
          </cell>
          <cell r="B19497">
            <v>18902018</v>
          </cell>
          <cell r="C19497">
            <v>44315</v>
          </cell>
        </row>
        <row r="19498">
          <cell r="A19498" t="str">
            <v>BERGEPAINT21APR840CE</v>
          </cell>
          <cell r="B19498">
            <v>18902274</v>
          </cell>
          <cell r="C19498">
            <v>44315</v>
          </cell>
        </row>
        <row r="19499">
          <cell r="A19499" t="str">
            <v>BERGEPAINT21APR840PE</v>
          </cell>
          <cell r="B19499">
            <v>18902530</v>
          </cell>
          <cell r="C19499">
            <v>44315</v>
          </cell>
        </row>
        <row r="19500">
          <cell r="A19500" t="str">
            <v>BERGEPAINT21APR850CE</v>
          </cell>
          <cell r="B19500">
            <v>18902786</v>
          </cell>
          <cell r="C19500">
            <v>44315</v>
          </cell>
        </row>
        <row r="19501">
          <cell r="A19501" t="str">
            <v>BERGEPAINT21APR850PE</v>
          </cell>
          <cell r="B19501">
            <v>18903042</v>
          </cell>
          <cell r="C19501">
            <v>44315</v>
          </cell>
        </row>
        <row r="19502">
          <cell r="A19502" t="str">
            <v>BERGEPAINT21APR860CE</v>
          </cell>
          <cell r="B19502">
            <v>18903298</v>
          </cell>
          <cell r="C19502">
            <v>44315</v>
          </cell>
        </row>
        <row r="19503">
          <cell r="A19503" t="str">
            <v>BERGEPAINT21APR860PE</v>
          </cell>
          <cell r="B19503">
            <v>18904834</v>
          </cell>
          <cell r="C19503">
            <v>44315</v>
          </cell>
        </row>
        <row r="19504">
          <cell r="A19504" t="str">
            <v>BERGEPAINT21APR870CE</v>
          </cell>
          <cell r="B19504">
            <v>18905090</v>
          </cell>
          <cell r="C19504">
            <v>44315</v>
          </cell>
        </row>
        <row r="19505">
          <cell r="A19505" t="str">
            <v>BERGEPAINT21APR870PE</v>
          </cell>
          <cell r="B19505">
            <v>18905346</v>
          </cell>
          <cell r="C19505">
            <v>44315</v>
          </cell>
        </row>
        <row r="19506">
          <cell r="A19506" t="str">
            <v>BERGEPAINT21APR880CE</v>
          </cell>
          <cell r="B19506">
            <v>18905602</v>
          </cell>
          <cell r="C19506">
            <v>44315</v>
          </cell>
        </row>
        <row r="19507">
          <cell r="A19507" t="str">
            <v>BERGEPAINT21APR880PE</v>
          </cell>
          <cell r="B19507">
            <v>18905858</v>
          </cell>
          <cell r="C19507">
            <v>44315</v>
          </cell>
        </row>
        <row r="19508">
          <cell r="A19508" t="str">
            <v>BERGEPAINT21APR890CE</v>
          </cell>
          <cell r="B19508">
            <v>18906114</v>
          </cell>
          <cell r="C19508">
            <v>44315</v>
          </cell>
        </row>
        <row r="19509">
          <cell r="A19509" t="str">
            <v>BERGEPAINT21APR890PE</v>
          </cell>
          <cell r="B19509">
            <v>18906370</v>
          </cell>
          <cell r="C19509">
            <v>44315</v>
          </cell>
        </row>
        <row r="19510">
          <cell r="A19510" t="str">
            <v>BERGEPAINT21APR900CE</v>
          </cell>
          <cell r="B19510">
            <v>18906626</v>
          </cell>
          <cell r="C19510">
            <v>44315</v>
          </cell>
        </row>
        <row r="19511">
          <cell r="A19511" t="str">
            <v>BERGEPAINT21APR900PE</v>
          </cell>
          <cell r="B19511">
            <v>18906882</v>
          </cell>
          <cell r="C19511">
            <v>44315</v>
          </cell>
        </row>
        <row r="19512">
          <cell r="A19512" t="str">
            <v>BERGEPAINT21APR910CE</v>
          </cell>
          <cell r="B19512">
            <v>18907138</v>
          </cell>
          <cell r="C19512">
            <v>44315</v>
          </cell>
        </row>
        <row r="19513">
          <cell r="A19513" t="str">
            <v>BERGEPAINT21APR910PE</v>
          </cell>
          <cell r="B19513">
            <v>18907394</v>
          </cell>
          <cell r="C19513">
            <v>44315</v>
          </cell>
        </row>
        <row r="19514">
          <cell r="A19514" t="str">
            <v>BERGEPAINT21APR920CE</v>
          </cell>
          <cell r="B19514">
            <v>18907650</v>
          </cell>
          <cell r="C19514">
            <v>44315</v>
          </cell>
        </row>
        <row r="19515">
          <cell r="A19515" t="str">
            <v>BERGEPAINT21APR920PE</v>
          </cell>
          <cell r="B19515">
            <v>18907906</v>
          </cell>
          <cell r="C19515">
            <v>44315</v>
          </cell>
        </row>
        <row r="19516">
          <cell r="A19516" t="str">
            <v>BERGEPAINT21APR930CE</v>
          </cell>
          <cell r="B19516">
            <v>18908162</v>
          </cell>
          <cell r="C19516">
            <v>44315</v>
          </cell>
        </row>
        <row r="19517">
          <cell r="A19517" t="str">
            <v>BERGEPAINT21APR930PE</v>
          </cell>
          <cell r="B19517">
            <v>18908418</v>
          </cell>
          <cell r="C19517">
            <v>44315</v>
          </cell>
        </row>
        <row r="19518">
          <cell r="A19518" t="str">
            <v>BERGEPAINT21APR940CE</v>
          </cell>
          <cell r="B19518">
            <v>18908674</v>
          </cell>
          <cell r="C19518">
            <v>44315</v>
          </cell>
        </row>
        <row r="19519">
          <cell r="A19519" t="str">
            <v>BERGEPAINT21APR940PE</v>
          </cell>
          <cell r="B19519">
            <v>18908930</v>
          </cell>
          <cell r="C19519">
            <v>44315</v>
          </cell>
        </row>
        <row r="19520">
          <cell r="A19520" t="str">
            <v>BERGEPAINT21APR950CE</v>
          </cell>
          <cell r="B19520">
            <v>18909186</v>
          </cell>
          <cell r="C19520">
            <v>44315</v>
          </cell>
        </row>
        <row r="19521">
          <cell r="A19521" t="str">
            <v>BERGEPAINT21APR950PE</v>
          </cell>
          <cell r="B19521">
            <v>18909442</v>
          </cell>
          <cell r="C19521">
            <v>44315</v>
          </cell>
        </row>
        <row r="19522">
          <cell r="A19522" t="str">
            <v>BHARATFORG21FEB330CE</v>
          </cell>
          <cell r="B19522">
            <v>19550722</v>
          </cell>
          <cell r="C19522">
            <v>44252</v>
          </cell>
        </row>
        <row r="19523">
          <cell r="A19523" t="str">
            <v>BHARATFORG21FEB330PE</v>
          </cell>
          <cell r="B19523">
            <v>19550978</v>
          </cell>
          <cell r="C19523">
            <v>44252</v>
          </cell>
        </row>
        <row r="19524">
          <cell r="A19524" t="str">
            <v>BHARATFORG21FEB340CE</v>
          </cell>
          <cell r="B19524">
            <v>19551234</v>
          </cell>
          <cell r="C19524">
            <v>44252</v>
          </cell>
        </row>
        <row r="19525">
          <cell r="A19525" t="str">
            <v>BHARATFORG21FEB340PE</v>
          </cell>
          <cell r="B19525">
            <v>19552002</v>
          </cell>
          <cell r="C19525">
            <v>44252</v>
          </cell>
        </row>
        <row r="19526">
          <cell r="A19526" t="str">
            <v>BHARATFORG21FEB350CE</v>
          </cell>
          <cell r="B19526">
            <v>19552258</v>
          </cell>
          <cell r="C19526">
            <v>44252</v>
          </cell>
        </row>
        <row r="19527">
          <cell r="A19527" t="str">
            <v>BHARATFORG21FEB350PE</v>
          </cell>
          <cell r="B19527">
            <v>19552514</v>
          </cell>
          <cell r="C19527">
            <v>44252</v>
          </cell>
        </row>
        <row r="19528">
          <cell r="A19528" t="str">
            <v>BHARATFORG21FEB360CE</v>
          </cell>
          <cell r="B19528">
            <v>19552770</v>
          </cell>
          <cell r="C19528">
            <v>44252</v>
          </cell>
        </row>
        <row r="19529">
          <cell r="A19529" t="str">
            <v>BHARATFORG21FEB360PE</v>
          </cell>
          <cell r="B19529">
            <v>19553282</v>
          </cell>
          <cell r="C19529">
            <v>44252</v>
          </cell>
        </row>
        <row r="19530">
          <cell r="A19530" t="str">
            <v>BHARATFORG21FEB370CE</v>
          </cell>
          <cell r="B19530">
            <v>19553538</v>
          </cell>
          <cell r="C19530">
            <v>44252</v>
          </cell>
        </row>
        <row r="19531">
          <cell r="A19531" t="str">
            <v>BHARATFORG21FEB370PE</v>
          </cell>
          <cell r="B19531">
            <v>19553794</v>
          </cell>
          <cell r="C19531">
            <v>44252</v>
          </cell>
        </row>
        <row r="19532">
          <cell r="A19532" t="str">
            <v>BHARATFORG21FEB380CE</v>
          </cell>
          <cell r="B19532">
            <v>19554050</v>
          </cell>
          <cell r="C19532">
            <v>44252</v>
          </cell>
        </row>
        <row r="19533">
          <cell r="A19533" t="str">
            <v>BHARATFORG21FEB380PE</v>
          </cell>
          <cell r="B19533">
            <v>19554562</v>
          </cell>
          <cell r="C19533">
            <v>44252</v>
          </cell>
        </row>
        <row r="19534">
          <cell r="A19534" t="str">
            <v>BHARATFORG21FEB390CE</v>
          </cell>
          <cell r="B19534">
            <v>19554818</v>
          </cell>
          <cell r="C19534">
            <v>44252</v>
          </cell>
        </row>
        <row r="19535">
          <cell r="A19535" t="str">
            <v>BHARATFORG21FEB390PE</v>
          </cell>
          <cell r="B19535">
            <v>19555074</v>
          </cell>
          <cell r="C19535">
            <v>44252</v>
          </cell>
        </row>
        <row r="19536">
          <cell r="A19536" t="str">
            <v>BHARATFORG21FEB400CE</v>
          </cell>
          <cell r="B19536">
            <v>19555330</v>
          </cell>
          <cell r="C19536">
            <v>44252</v>
          </cell>
        </row>
        <row r="19537">
          <cell r="A19537" t="str">
            <v>BHARATFORG21FEB400PE</v>
          </cell>
          <cell r="B19537">
            <v>19555586</v>
          </cell>
          <cell r="C19537">
            <v>44252</v>
          </cell>
        </row>
        <row r="19538">
          <cell r="A19538" t="str">
            <v>BHARATFORG21FEB410CE</v>
          </cell>
          <cell r="B19538">
            <v>19555842</v>
          </cell>
          <cell r="C19538">
            <v>44252</v>
          </cell>
        </row>
        <row r="19539">
          <cell r="A19539" t="str">
            <v>BHARATFORG21FEB410PE</v>
          </cell>
          <cell r="B19539">
            <v>19556098</v>
          </cell>
          <cell r="C19539">
            <v>44252</v>
          </cell>
        </row>
        <row r="19540">
          <cell r="A19540" t="str">
            <v>BHARATFORG21FEB420CE</v>
          </cell>
          <cell r="B19540">
            <v>19556354</v>
          </cell>
          <cell r="C19540">
            <v>44252</v>
          </cell>
        </row>
        <row r="19541">
          <cell r="A19541" t="str">
            <v>BHARATFORG21FEB420PE</v>
          </cell>
          <cell r="B19541">
            <v>19557634</v>
          </cell>
          <cell r="C19541">
            <v>44252</v>
          </cell>
        </row>
        <row r="19542">
          <cell r="A19542" t="str">
            <v>BHARATFORG21FEB430CE</v>
          </cell>
          <cell r="B19542">
            <v>19557890</v>
          </cell>
          <cell r="C19542">
            <v>44252</v>
          </cell>
        </row>
        <row r="19543">
          <cell r="A19543" t="str">
            <v>BHARATFORG21FEB430PE</v>
          </cell>
          <cell r="B19543">
            <v>19558146</v>
          </cell>
          <cell r="C19543">
            <v>44252</v>
          </cell>
        </row>
        <row r="19544">
          <cell r="A19544" t="str">
            <v>BHARATFORG21FEB440CE</v>
          </cell>
          <cell r="B19544">
            <v>19558402</v>
          </cell>
          <cell r="C19544">
            <v>44252</v>
          </cell>
        </row>
        <row r="19545">
          <cell r="A19545" t="str">
            <v>BHARATFORG21FEB440PE</v>
          </cell>
          <cell r="B19545">
            <v>19558658</v>
          </cell>
          <cell r="C19545">
            <v>44252</v>
          </cell>
        </row>
        <row r="19546">
          <cell r="A19546" t="str">
            <v>BHARATFORG21FEB450CE</v>
          </cell>
          <cell r="B19546">
            <v>19558914</v>
          </cell>
          <cell r="C19546">
            <v>44252</v>
          </cell>
        </row>
        <row r="19547">
          <cell r="A19547" t="str">
            <v>BHARATFORG21FEB450PE</v>
          </cell>
          <cell r="B19547">
            <v>19559170</v>
          </cell>
          <cell r="C19547">
            <v>44252</v>
          </cell>
        </row>
        <row r="19548">
          <cell r="A19548" t="str">
            <v>BHARATFORG21FEB460CE</v>
          </cell>
          <cell r="B19548">
            <v>19559426</v>
          </cell>
          <cell r="C19548">
            <v>44252</v>
          </cell>
        </row>
        <row r="19549">
          <cell r="A19549" t="str">
            <v>BHARATFORG21FEB460PE</v>
          </cell>
          <cell r="B19549">
            <v>19559682</v>
          </cell>
          <cell r="C19549">
            <v>44252</v>
          </cell>
        </row>
        <row r="19550">
          <cell r="A19550" t="str">
            <v>BHARATFORG21FEB470CE</v>
          </cell>
          <cell r="B19550">
            <v>19559938</v>
          </cell>
          <cell r="C19550">
            <v>44252</v>
          </cell>
        </row>
        <row r="19551">
          <cell r="A19551" t="str">
            <v>BHARATFORG21FEB470PE</v>
          </cell>
          <cell r="B19551">
            <v>19560194</v>
          </cell>
          <cell r="C19551">
            <v>44252</v>
          </cell>
        </row>
        <row r="19552">
          <cell r="A19552" t="str">
            <v>BHARATFORG21FEB480CE</v>
          </cell>
          <cell r="B19552">
            <v>19560450</v>
          </cell>
          <cell r="C19552">
            <v>44252</v>
          </cell>
        </row>
        <row r="19553">
          <cell r="A19553" t="str">
            <v>BHARATFORG21FEB480PE</v>
          </cell>
          <cell r="B19553">
            <v>19560706</v>
          </cell>
          <cell r="C19553">
            <v>44252</v>
          </cell>
        </row>
        <row r="19554">
          <cell r="A19554" t="str">
            <v>BHARATFORG21FEB490CE</v>
          </cell>
          <cell r="B19554">
            <v>19560962</v>
          </cell>
          <cell r="C19554">
            <v>44252</v>
          </cell>
        </row>
        <row r="19555">
          <cell r="A19555" t="str">
            <v>BHARATFORG21FEB490PE</v>
          </cell>
          <cell r="B19555">
            <v>19561218</v>
          </cell>
          <cell r="C19555">
            <v>44252</v>
          </cell>
        </row>
        <row r="19556">
          <cell r="A19556" t="str">
            <v>BHARATFORG21FEB500CE</v>
          </cell>
          <cell r="B19556">
            <v>19561474</v>
          </cell>
          <cell r="C19556">
            <v>44252</v>
          </cell>
        </row>
        <row r="19557">
          <cell r="A19557" t="str">
            <v>BHARATFORG21FEB500PE</v>
          </cell>
          <cell r="B19557">
            <v>19561986</v>
          </cell>
          <cell r="C19557">
            <v>44252</v>
          </cell>
        </row>
        <row r="19558">
          <cell r="A19558" t="str">
            <v>BHARATFORG21FEB510CE</v>
          </cell>
          <cell r="B19558">
            <v>19562242</v>
          </cell>
          <cell r="C19558">
            <v>44252</v>
          </cell>
        </row>
        <row r="19559">
          <cell r="A19559" t="str">
            <v>BHARATFORG21FEB510PE</v>
          </cell>
          <cell r="B19559">
            <v>19562498</v>
          </cell>
          <cell r="C19559">
            <v>44252</v>
          </cell>
        </row>
        <row r="19560">
          <cell r="A19560" t="str">
            <v>BHARATFORG21FEB520CE</v>
          </cell>
          <cell r="B19560">
            <v>19562754</v>
          </cell>
          <cell r="C19560">
            <v>44252</v>
          </cell>
        </row>
        <row r="19561">
          <cell r="A19561" t="str">
            <v>BHARATFORG21FEB520PE</v>
          </cell>
          <cell r="B19561">
            <v>19563010</v>
          </cell>
          <cell r="C19561">
            <v>44252</v>
          </cell>
        </row>
        <row r="19562">
          <cell r="A19562" t="str">
            <v>BHARATFORG21FEB530CE</v>
          </cell>
          <cell r="B19562">
            <v>19563266</v>
          </cell>
          <cell r="C19562">
            <v>44252</v>
          </cell>
        </row>
        <row r="19563">
          <cell r="A19563" t="str">
            <v>BHARATFORG21FEB530PE</v>
          </cell>
          <cell r="B19563">
            <v>19563522</v>
          </cell>
          <cell r="C19563">
            <v>44252</v>
          </cell>
        </row>
        <row r="19564">
          <cell r="A19564" t="str">
            <v>BHARATFORG21FEB540CE</v>
          </cell>
          <cell r="B19564">
            <v>19563778</v>
          </cell>
          <cell r="C19564">
            <v>44252</v>
          </cell>
        </row>
        <row r="19565">
          <cell r="A19565" t="str">
            <v>BHARATFORG21FEB540PE</v>
          </cell>
          <cell r="B19565">
            <v>19564034</v>
          </cell>
          <cell r="C19565">
            <v>44252</v>
          </cell>
        </row>
        <row r="19566">
          <cell r="A19566" t="str">
            <v>BHARATFORG21FEB550CE</v>
          </cell>
          <cell r="B19566">
            <v>19564290</v>
          </cell>
          <cell r="C19566">
            <v>44252</v>
          </cell>
        </row>
        <row r="19567">
          <cell r="A19567" t="str">
            <v>BHARATFORG21FEB550PE</v>
          </cell>
          <cell r="B19567">
            <v>19564546</v>
          </cell>
          <cell r="C19567">
            <v>44252</v>
          </cell>
        </row>
        <row r="19568">
          <cell r="A19568" t="str">
            <v>BHARATFORG21FEB560CE</v>
          </cell>
          <cell r="B19568">
            <v>19564802</v>
          </cell>
          <cell r="C19568">
            <v>44252</v>
          </cell>
        </row>
        <row r="19569">
          <cell r="A19569" t="str">
            <v>BHARATFORG21FEB560PE</v>
          </cell>
          <cell r="B19569">
            <v>19565058</v>
          </cell>
          <cell r="C19569">
            <v>44252</v>
          </cell>
        </row>
        <row r="19570">
          <cell r="A19570" t="str">
            <v>BHARATFORG21FEB570CE</v>
          </cell>
          <cell r="B19570">
            <v>19565314</v>
          </cell>
          <cell r="C19570">
            <v>44252</v>
          </cell>
        </row>
        <row r="19571">
          <cell r="A19571" t="str">
            <v>BHARATFORG21FEB570PE</v>
          </cell>
          <cell r="B19571">
            <v>19576066</v>
          </cell>
          <cell r="C19571">
            <v>44252</v>
          </cell>
        </row>
        <row r="19572">
          <cell r="A19572" t="str">
            <v>BHARATFORG21FEB580CE</v>
          </cell>
          <cell r="B19572">
            <v>19576322</v>
          </cell>
          <cell r="C19572">
            <v>44252</v>
          </cell>
        </row>
        <row r="19573">
          <cell r="A19573" t="str">
            <v>BHARATFORG21FEB580PE</v>
          </cell>
          <cell r="B19573">
            <v>19576578</v>
          </cell>
          <cell r="C19573">
            <v>44252</v>
          </cell>
        </row>
        <row r="19574">
          <cell r="A19574" t="str">
            <v>BHARATFORG21FEB590CE</v>
          </cell>
          <cell r="B19574">
            <v>19576834</v>
          </cell>
          <cell r="C19574">
            <v>44252</v>
          </cell>
        </row>
        <row r="19575">
          <cell r="A19575" t="str">
            <v>BHARATFORG21FEB590PE</v>
          </cell>
          <cell r="B19575">
            <v>19577090</v>
          </cell>
          <cell r="C19575">
            <v>44252</v>
          </cell>
        </row>
        <row r="19576">
          <cell r="A19576" t="str">
            <v>BHARATFORG21FEB600CE</v>
          </cell>
          <cell r="B19576">
            <v>19577346</v>
          </cell>
          <cell r="C19576">
            <v>44252</v>
          </cell>
        </row>
        <row r="19577">
          <cell r="A19577" t="str">
            <v>BHARATFORG21FEB600PE</v>
          </cell>
          <cell r="B19577">
            <v>19579138</v>
          </cell>
          <cell r="C19577">
            <v>44252</v>
          </cell>
        </row>
        <row r="19578">
          <cell r="A19578" t="str">
            <v>BHARATFORG21FEB610CE</v>
          </cell>
          <cell r="B19578">
            <v>19579394</v>
          </cell>
          <cell r="C19578">
            <v>44252</v>
          </cell>
        </row>
        <row r="19579">
          <cell r="A19579" t="str">
            <v>BHARATFORG21FEB610PE</v>
          </cell>
          <cell r="B19579">
            <v>19579650</v>
          </cell>
          <cell r="C19579">
            <v>44252</v>
          </cell>
        </row>
        <row r="19580">
          <cell r="A19580" t="str">
            <v>BHARATFORG21FEB620CE</v>
          </cell>
          <cell r="B19580">
            <v>19579906</v>
          </cell>
          <cell r="C19580">
            <v>44252</v>
          </cell>
        </row>
        <row r="19581">
          <cell r="A19581" t="str">
            <v>BHARATFORG21FEB620PE</v>
          </cell>
          <cell r="B19581">
            <v>19605762</v>
          </cell>
          <cell r="C19581">
            <v>44252</v>
          </cell>
        </row>
        <row r="19582">
          <cell r="A19582" t="str">
            <v>BHARATFORG21FEB630CE</v>
          </cell>
          <cell r="B19582">
            <v>19606018</v>
          </cell>
          <cell r="C19582">
            <v>44252</v>
          </cell>
        </row>
        <row r="19583">
          <cell r="A19583" t="str">
            <v>BHARATFORG21FEB630PE</v>
          </cell>
          <cell r="B19583">
            <v>19620866</v>
          </cell>
          <cell r="C19583">
            <v>44252</v>
          </cell>
        </row>
        <row r="19584">
          <cell r="A19584" t="str">
            <v>BHARATFORG21FEB640CE</v>
          </cell>
          <cell r="B19584">
            <v>19621122</v>
          </cell>
          <cell r="C19584">
            <v>44252</v>
          </cell>
        </row>
        <row r="19585">
          <cell r="A19585" t="str">
            <v>BHARATFORG21FEB640PE</v>
          </cell>
          <cell r="B19585">
            <v>19656194</v>
          </cell>
          <cell r="C19585">
            <v>44252</v>
          </cell>
        </row>
        <row r="19586">
          <cell r="A19586" t="str">
            <v>BHARATFORG21FEB650CE</v>
          </cell>
          <cell r="B19586">
            <v>19656450</v>
          </cell>
          <cell r="C19586">
            <v>44252</v>
          </cell>
        </row>
        <row r="19587">
          <cell r="A19587" t="str">
            <v>BHARATFORG21FEB650PE</v>
          </cell>
          <cell r="B19587">
            <v>19657218</v>
          </cell>
          <cell r="C19587">
            <v>44252</v>
          </cell>
        </row>
        <row r="19588">
          <cell r="A19588" t="str">
            <v>BHARATFORG21FEB660CE</v>
          </cell>
          <cell r="B19588">
            <v>19657474</v>
          </cell>
          <cell r="C19588">
            <v>44252</v>
          </cell>
        </row>
        <row r="19589">
          <cell r="A19589" t="str">
            <v>BHARATFORG21FEB660PE</v>
          </cell>
          <cell r="B19589">
            <v>19657730</v>
          </cell>
          <cell r="C19589">
            <v>44252</v>
          </cell>
        </row>
        <row r="19590">
          <cell r="A19590" t="str">
            <v>BHARATFORG21FEB670CE</v>
          </cell>
          <cell r="B19590">
            <v>19657986</v>
          </cell>
          <cell r="C19590">
            <v>44252</v>
          </cell>
        </row>
        <row r="19591">
          <cell r="A19591" t="str">
            <v>BHARATFORG21FEB670PE</v>
          </cell>
          <cell r="B19591">
            <v>19661826</v>
          </cell>
          <cell r="C19591">
            <v>44252</v>
          </cell>
        </row>
        <row r="19592">
          <cell r="A19592" t="str">
            <v>BHARATFORG21FEB680CE</v>
          </cell>
          <cell r="B19592">
            <v>19662082</v>
          </cell>
          <cell r="C19592">
            <v>44252</v>
          </cell>
        </row>
        <row r="19593">
          <cell r="A19593" t="str">
            <v>BHARATFORG21FEB680PE</v>
          </cell>
          <cell r="B19593">
            <v>19662338</v>
          </cell>
          <cell r="C19593">
            <v>44252</v>
          </cell>
        </row>
        <row r="19594">
          <cell r="A19594" t="str">
            <v>BHARATFORG21FEB690CE</v>
          </cell>
          <cell r="B19594">
            <v>19662594</v>
          </cell>
          <cell r="C19594">
            <v>44252</v>
          </cell>
        </row>
        <row r="19595">
          <cell r="A19595" t="str">
            <v>BHARATFORG21FEB690PE</v>
          </cell>
          <cell r="B19595">
            <v>19662850</v>
          </cell>
          <cell r="C19595">
            <v>44252</v>
          </cell>
        </row>
        <row r="19596">
          <cell r="A19596" t="str">
            <v>BHARATFORG21FEB700CE</v>
          </cell>
          <cell r="B19596">
            <v>19663106</v>
          </cell>
          <cell r="C19596">
            <v>44252</v>
          </cell>
        </row>
        <row r="19597">
          <cell r="A19597" t="str">
            <v>BHARATFORG21FEB700PE</v>
          </cell>
          <cell r="B19597">
            <v>19663362</v>
          </cell>
          <cell r="C19597">
            <v>44252</v>
          </cell>
        </row>
        <row r="19598">
          <cell r="A19598" t="str">
            <v>BHARATFORG21FEB710CE</v>
          </cell>
          <cell r="B19598">
            <v>19663618</v>
          </cell>
          <cell r="C19598">
            <v>44252</v>
          </cell>
        </row>
        <row r="19599">
          <cell r="A19599" t="str">
            <v>BHARATFORG21FEB710PE</v>
          </cell>
          <cell r="B19599">
            <v>19663874</v>
          </cell>
          <cell r="C19599">
            <v>44252</v>
          </cell>
        </row>
        <row r="19600">
          <cell r="A19600" t="str">
            <v>BHARATFORG21FEB720CE</v>
          </cell>
          <cell r="B19600">
            <v>9864962</v>
          </cell>
          <cell r="C19600">
            <v>44252</v>
          </cell>
        </row>
        <row r="19601">
          <cell r="A19601" t="str">
            <v>BHARATFORG21FEB720PE</v>
          </cell>
          <cell r="B19601">
            <v>9865730</v>
          </cell>
          <cell r="C19601">
            <v>44252</v>
          </cell>
        </row>
        <row r="19602">
          <cell r="A19602" t="str">
            <v>BHARATFORG21FEB730CE</v>
          </cell>
          <cell r="B19602">
            <v>10316802</v>
          </cell>
          <cell r="C19602">
            <v>44252</v>
          </cell>
        </row>
        <row r="19603">
          <cell r="A19603" t="str">
            <v>BHARATFORG21FEB730PE</v>
          </cell>
          <cell r="B19603">
            <v>10317058</v>
          </cell>
          <cell r="C19603">
            <v>44252</v>
          </cell>
        </row>
        <row r="19604">
          <cell r="A19604" t="str">
            <v>BHARATFORG21FEB740CE</v>
          </cell>
          <cell r="B19604">
            <v>10317314</v>
          </cell>
          <cell r="C19604">
            <v>44252</v>
          </cell>
        </row>
        <row r="19605">
          <cell r="A19605" t="str">
            <v>BHARATFORG21FEB740PE</v>
          </cell>
          <cell r="B19605">
            <v>10317570</v>
          </cell>
          <cell r="C19605">
            <v>44252</v>
          </cell>
        </row>
        <row r="19606">
          <cell r="A19606" t="str">
            <v>BHARATFORG21FEB750CE</v>
          </cell>
          <cell r="B19606">
            <v>10197250</v>
          </cell>
          <cell r="C19606">
            <v>44252</v>
          </cell>
        </row>
        <row r="19607">
          <cell r="A19607" t="str">
            <v>BHARATFORG21FEB750PE</v>
          </cell>
          <cell r="B19607">
            <v>10203650</v>
          </cell>
          <cell r="C19607">
            <v>44252</v>
          </cell>
        </row>
        <row r="19608">
          <cell r="A19608" t="str">
            <v>BHARATFORG21FEB760CE</v>
          </cell>
          <cell r="B19608">
            <v>11953922</v>
          </cell>
          <cell r="C19608">
            <v>44252</v>
          </cell>
        </row>
        <row r="19609">
          <cell r="A19609" t="str">
            <v>BHARATFORG21FEB760PE</v>
          </cell>
          <cell r="B19609">
            <v>11954434</v>
          </cell>
          <cell r="C19609">
            <v>44252</v>
          </cell>
        </row>
        <row r="19610">
          <cell r="A19610" t="str">
            <v>BHARATFORG21FEB770CE</v>
          </cell>
          <cell r="B19610">
            <v>9359618</v>
          </cell>
          <cell r="C19610">
            <v>44252</v>
          </cell>
        </row>
        <row r="19611">
          <cell r="A19611" t="str">
            <v>BHARATFORG21FEB770PE</v>
          </cell>
          <cell r="B19611">
            <v>9359874</v>
          </cell>
          <cell r="C19611">
            <v>44252</v>
          </cell>
        </row>
        <row r="19612">
          <cell r="A19612" t="str">
            <v>BHARATFORG21MAR330CE</v>
          </cell>
          <cell r="B19612">
            <v>13722626</v>
          </cell>
          <cell r="C19612">
            <v>44280</v>
          </cell>
        </row>
        <row r="19613">
          <cell r="A19613" t="str">
            <v>BHARATFORG21MAR330PE</v>
          </cell>
          <cell r="B19613">
            <v>13722882</v>
          </cell>
          <cell r="C19613">
            <v>44280</v>
          </cell>
        </row>
        <row r="19614">
          <cell r="A19614" t="str">
            <v>BHARATFORG21MAR340CE</v>
          </cell>
          <cell r="B19614">
            <v>13723394</v>
          </cell>
          <cell r="C19614">
            <v>44280</v>
          </cell>
        </row>
        <row r="19615">
          <cell r="A19615" t="str">
            <v>BHARATFORG21MAR340PE</v>
          </cell>
          <cell r="B19615">
            <v>13723650</v>
          </cell>
          <cell r="C19615">
            <v>44280</v>
          </cell>
        </row>
        <row r="19616">
          <cell r="A19616" t="str">
            <v>BHARATFORG21MAR350CE</v>
          </cell>
          <cell r="B19616">
            <v>13723906</v>
          </cell>
          <cell r="C19616">
            <v>44280</v>
          </cell>
        </row>
        <row r="19617">
          <cell r="A19617" t="str">
            <v>BHARATFORG21MAR350PE</v>
          </cell>
          <cell r="B19617">
            <v>13724162</v>
          </cell>
          <cell r="C19617">
            <v>44280</v>
          </cell>
        </row>
        <row r="19618">
          <cell r="A19618" t="str">
            <v>BHARATFORG21MAR360CE</v>
          </cell>
          <cell r="B19618">
            <v>13724418</v>
          </cell>
          <cell r="C19618">
            <v>44280</v>
          </cell>
        </row>
        <row r="19619">
          <cell r="A19619" t="str">
            <v>BHARATFORG21MAR360PE</v>
          </cell>
          <cell r="B19619">
            <v>13725186</v>
          </cell>
          <cell r="C19619">
            <v>44280</v>
          </cell>
        </row>
        <row r="19620">
          <cell r="A19620" t="str">
            <v>BHARATFORG21MAR370CE</v>
          </cell>
          <cell r="B19620">
            <v>13725442</v>
          </cell>
          <cell r="C19620">
            <v>44280</v>
          </cell>
        </row>
        <row r="19621">
          <cell r="A19621" t="str">
            <v>BHARATFORG21MAR370PE</v>
          </cell>
          <cell r="B19621">
            <v>13725698</v>
          </cell>
          <cell r="C19621">
            <v>44280</v>
          </cell>
        </row>
        <row r="19622">
          <cell r="A19622" t="str">
            <v>BHARATFORG21MAR380CE</v>
          </cell>
          <cell r="B19622">
            <v>13725954</v>
          </cell>
          <cell r="C19622">
            <v>44280</v>
          </cell>
        </row>
        <row r="19623">
          <cell r="A19623" t="str">
            <v>BHARATFORG21MAR380PE</v>
          </cell>
          <cell r="B19623">
            <v>13726210</v>
          </cell>
          <cell r="C19623">
            <v>44280</v>
          </cell>
        </row>
        <row r="19624">
          <cell r="A19624" t="str">
            <v>BHARATFORG21MAR390CE</v>
          </cell>
          <cell r="B19624">
            <v>13726466</v>
          </cell>
          <cell r="C19624">
            <v>44280</v>
          </cell>
        </row>
        <row r="19625">
          <cell r="A19625" t="str">
            <v>BHARATFORG21MAR390PE</v>
          </cell>
          <cell r="B19625">
            <v>13726722</v>
          </cell>
          <cell r="C19625">
            <v>44280</v>
          </cell>
        </row>
        <row r="19626">
          <cell r="A19626" t="str">
            <v>BHARATFORG21MAR400CE</v>
          </cell>
          <cell r="B19626">
            <v>13726978</v>
          </cell>
          <cell r="C19626">
            <v>44280</v>
          </cell>
        </row>
        <row r="19627">
          <cell r="A19627" t="str">
            <v>BHARATFORG21MAR400PE</v>
          </cell>
          <cell r="B19627">
            <v>13727234</v>
          </cell>
          <cell r="C19627">
            <v>44280</v>
          </cell>
        </row>
        <row r="19628">
          <cell r="A19628" t="str">
            <v>BHARATFORG21MAR410CE</v>
          </cell>
          <cell r="B19628">
            <v>13727490</v>
          </cell>
          <cell r="C19628">
            <v>44280</v>
          </cell>
        </row>
        <row r="19629">
          <cell r="A19629" t="str">
            <v>BHARATFORG21MAR410PE</v>
          </cell>
          <cell r="B19629">
            <v>13727746</v>
          </cell>
          <cell r="C19629">
            <v>44280</v>
          </cell>
        </row>
        <row r="19630">
          <cell r="A19630" t="str">
            <v>BHARATFORG21MAR420CE</v>
          </cell>
          <cell r="B19630">
            <v>13728258</v>
          </cell>
          <cell r="C19630">
            <v>44280</v>
          </cell>
        </row>
        <row r="19631">
          <cell r="A19631" t="str">
            <v>BHARATFORG21MAR420PE</v>
          </cell>
          <cell r="B19631">
            <v>13728514</v>
          </cell>
          <cell r="C19631">
            <v>44280</v>
          </cell>
        </row>
        <row r="19632">
          <cell r="A19632" t="str">
            <v>BHARATFORG21MAR430CE</v>
          </cell>
          <cell r="B19632">
            <v>13728770</v>
          </cell>
          <cell r="C19632">
            <v>44280</v>
          </cell>
        </row>
        <row r="19633">
          <cell r="A19633" t="str">
            <v>BHARATFORG21MAR430PE</v>
          </cell>
          <cell r="B19633">
            <v>13729026</v>
          </cell>
          <cell r="C19633">
            <v>44280</v>
          </cell>
        </row>
        <row r="19634">
          <cell r="A19634" t="str">
            <v>BHARATFORG21MAR440CE</v>
          </cell>
          <cell r="B19634">
            <v>13729538</v>
          </cell>
          <cell r="C19634">
            <v>44280</v>
          </cell>
        </row>
        <row r="19635">
          <cell r="A19635" t="str">
            <v>BHARATFORG21MAR440PE</v>
          </cell>
          <cell r="B19635">
            <v>13729794</v>
          </cell>
          <cell r="C19635">
            <v>44280</v>
          </cell>
        </row>
        <row r="19636">
          <cell r="A19636" t="str">
            <v>BHARATFORG21MAR450CE</v>
          </cell>
          <cell r="B19636">
            <v>13730050</v>
          </cell>
          <cell r="C19636">
            <v>44280</v>
          </cell>
        </row>
        <row r="19637">
          <cell r="A19637" t="str">
            <v>BHARATFORG21MAR450PE</v>
          </cell>
          <cell r="B19637">
            <v>13730306</v>
          </cell>
          <cell r="C19637">
            <v>44280</v>
          </cell>
        </row>
        <row r="19638">
          <cell r="A19638" t="str">
            <v>BHARATFORG21MAR460CE</v>
          </cell>
          <cell r="B19638">
            <v>13730562</v>
          </cell>
          <cell r="C19638">
            <v>44280</v>
          </cell>
        </row>
        <row r="19639">
          <cell r="A19639" t="str">
            <v>BHARATFORG21MAR460PE</v>
          </cell>
          <cell r="B19639">
            <v>13730818</v>
          </cell>
          <cell r="C19639">
            <v>44280</v>
          </cell>
        </row>
        <row r="19640">
          <cell r="A19640" t="str">
            <v>BHARATFORG21MAR470CE</v>
          </cell>
          <cell r="B19640">
            <v>13731074</v>
          </cell>
          <cell r="C19640">
            <v>44280</v>
          </cell>
        </row>
        <row r="19641">
          <cell r="A19641" t="str">
            <v>BHARATFORG21MAR470PE</v>
          </cell>
          <cell r="B19641">
            <v>13731330</v>
          </cell>
          <cell r="C19641">
            <v>44280</v>
          </cell>
        </row>
        <row r="19642">
          <cell r="A19642" t="str">
            <v>BHARATFORG21MAR480CE</v>
          </cell>
          <cell r="B19642">
            <v>13731586</v>
          </cell>
          <cell r="C19642">
            <v>44280</v>
          </cell>
        </row>
        <row r="19643">
          <cell r="A19643" t="str">
            <v>BHARATFORG21MAR480PE</v>
          </cell>
          <cell r="B19643">
            <v>13733890</v>
          </cell>
          <cell r="C19643">
            <v>44280</v>
          </cell>
        </row>
        <row r="19644">
          <cell r="A19644" t="str">
            <v>BHARATFORG21MAR490CE</v>
          </cell>
          <cell r="B19644">
            <v>13734402</v>
          </cell>
          <cell r="C19644">
            <v>44280</v>
          </cell>
        </row>
        <row r="19645">
          <cell r="A19645" t="str">
            <v>BHARATFORG21MAR490PE</v>
          </cell>
          <cell r="B19645">
            <v>13734658</v>
          </cell>
          <cell r="C19645">
            <v>44280</v>
          </cell>
        </row>
        <row r="19646">
          <cell r="A19646" t="str">
            <v>BHARATFORG21MAR500CE</v>
          </cell>
          <cell r="B19646">
            <v>13736962</v>
          </cell>
          <cell r="C19646">
            <v>44280</v>
          </cell>
        </row>
        <row r="19647">
          <cell r="A19647" t="str">
            <v>BHARATFORG21MAR500PE</v>
          </cell>
          <cell r="B19647">
            <v>13737218</v>
          </cell>
          <cell r="C19647">
            <v>44280</v>
          </cell>
        </row>
        <row r="19648">
          <cell r="A19648" t="str">
            <v>BHARATFORG21MAR510CE</v>
          </cell>
          <cell r="B19648">
            <v>13737474</v>
          </cell>
          <cell r="C19648">
            <v>44280</v>
          </cell>
        </row>
        <row r="19649">
          <cell r="A19649" t="str">
            <v>BHARATFORG21MAR510PE</v>
          </cell>
          <cell r="B19649">
            <v>13737730</v>
          </cell>
          <cell r="C19649">
            <v>44280</v>
          </cell>
        </row>
        <row r="19650">
          <cell r="A19650" t="str">
            <v>BHARATFORG21MAR520CE</v>
          </cell>
          <cell r="B19650">
            <v>13737986</v>
          </cell>
          <cell r="C19650">
            <v>44280</v>
          </cell>
        </row>
        <row r="19651">
          <cell r="A19651" t="str">
            <v>BHARATFORG21MAR520PE</v>
          </cell>
          <cell r="B19651">
            <v>13738242</v>
          </cell>
          <cell r="C19651">
            <v>44280</v>
          </cell>
        </row>
        <row r="19652">
          <cell r="A19652" t="str">
            <v>BHARATFORG21MAR530CE</v>
          </cell>
          <cell r="B19652">
            <v>13740290</v>
          </cell>
          <cell r="C19652">
            <v>44280</v>
          </cell>
        </row>
        <row r="19653">
          <cell r="A19653" t="str">
            <v>BHARATFORG21MAR530PE</v>
          </cell>
          <cell r="B19653">
            <v>13740546</v>
          </cell>
          <cell r="C19653">
            <v>44280</v>
          </cell>
        </row>
        <row r="19654">
          <cell r="A19654" t="str">
            <v>BHARATFORG21MAR540CE</v>
          </cell>
          <cell r="B19654">
            <v>13740802</v>
          </cell>
          <cell r="C19654">
            <v>44280</v>
          </cell>
        </row>
        <row r="19655">
          <cell r="A19655" t="str">
            <v>BHARATFORG21MAR540PE</v>
          </cell>
          <cell r="B19655">
            <v>13741058</v>
          </cell>
          <cell r="C19655">
            <v>44280</v>
          </cell>
        </row>
        <row r="19656">
          <cell r="A19656" t="str">
            <v>BHARATFORG21MAR550CE</v>
          </cell>
          <cell r="B19656">
            <v>13741314</v>
          </cell>
          <cell r="C19656">
            <v>44280</v>
          </cell>
        </row>
        <row r="19657">
          <cell r="A19657" t="str">
            <v>BHARATFORG21MAR550PE</v>
          </cell>
          <cell r="B19657">
            <v>13741570</v>
          </cell>
          <cell r="C19657">
            <v>44280</v>
          </cell>
        </row>
        <row r="19658">
          <cell r="A19658" t="str">
            <v>BHARATFORG21MAR560CE</v>
          </cell>
          <cell r="B19658">
            <v>13743106</v>
          </cell>
          <cell r="C19658">
            <v>44280</v>
          </cell>
        </row>
        <row r="19659">
          <cell r="A19659" t="str">
            <v>BHARATFORG21MAR560PE</v>
          </cell>
          <cell r="B19659">
            <v>13743362</v>
          </cell>
          <cell r="C19659">
            <v>44280</v>
          </cell>
        </row>
        <row r="19660">
          <cell r="A19660" t="str">
            <v>BHARATFORG21MAR570CE</v>
          </cell>
          <cell r="B19660">
            <v>13743618</v>
          </cell>
          <cell r="C19660">
            <v>44280</v>
          </cell>
        </row>
        <row r="19661">
          <cell r="A19661" t="str">
            <v>BHARATFORG21MAR570PE</v>
          </cell>
          <cell r="B19661">
            <v>13743874</v>
          </cell>
          <cell r="C19661">
            <v>44280</v>
          </cell>
        </row>
        <row r="19662">
          <cell r="A19662" t="str">
            <v>BHARATFORG21MAR580CE</v>
          </cell>
          <cell r="B19662">
            <v>13744130</v>
          </cell>
          <cell r="C19662">
            <v>44280</v>
          </cell>
        </row>
        <row r="19663">
          <cell r="A19663" t="str">
            <v>BHARATFORG21MAR580PE</v>
          </cell>
          <cell r="B19663">
            <v>13744386</v>
          </cell>
          <cell r="C19663">
            <v>44280</v>
          </cell>
        </row>
        <row r="19664">
          <cell r="A19664" t="str">
            <v>BHARATFORG21MAR590CE</v>
          </cell>
          <cell r="B19664">
            <v>13745410</v>
          </cell>
          <cell r="C19664">
            <v>44280</v>
          </cell>
        </row>
        <row r="19665">
          <cell r="A19665" t="str">
            <v>BHARATFORG21MAR590PE</v>
          </cell>
          <cell r="B19665">
            <v>13745666</v>
          </cell>
          <cell r="C19665">
            <v>44280</v>
          </cell>
        </row>
        <row r="19666">
          <cell r="A19666" t="str">
            <v>BHARATFORG21MAR600CE</v>
          </cell>
          <cell r="B19666">
            <v>13746690</v>
          </cell>
          <cell r="C19666">
            <v>44280</v>
          </cell>
        </row>
        <row r="19667">
          <cell r="A19667" t="str">
            <v>BHARATFORG21MAR600PE</v>
          </cell>
          <cell r="B19667">
            <v>13746946</v>
          </cell>
          <cell r="C19667">
            <v>44280</v>
          </cell>
        </row>
        <row r="19668">
          <cell r="A19668" t="str">
            <v>BHARATFORG21MAR610CE</v>
          </cell>
          <cell r="B19668">
            <v>13747458</v>
          </cell>
          <cell r="C19668">
            <v>44280</v>
          </cell>
        </row>
        <row r="19669">
          <cell r="A19669" t="str">
            <v>BHARATFORG21MAR610PE</v>
          </cell>
          <cell r="B19669">
            <v>13747714</v>
          </cell>
          <cell r="C19669">
            <v>44280</v>
          </cell>
        </row>
        <row r="19670">
          <cell r="A19670" t="str">
            <v>BHARATFORG21MAR620CE</v>
          </cell>
          <cell r="B19670">
            <v>13748226</v>
          </cell>
          <cell r="C19670">
            <v>44280</v>
          </cell>
        </row>
        <row r="19671">
          <cell r="A19671" t="str">
            <v>BHARATFORG21MAR620PE</v>
          </cell>
          <cell r="B19671">
            <v>13748994</v>
          </cell>
          <cell r="C19671">
            <v>44280</v>
          </cell>
        </row>
        <row r="19672">
          <cell r="A19672" t="str">
            <v>BHARATFORG21MAR630CE</v>
          </cell>
          <cell r="B19672">
            <v>13750018</v>
          </cell>
          <cell r="C19672">
            <v>44280</v>
          </cell>
        </row>
        <row r="19673">
          <cell r="A19673" t="str">
            <v>BHARATFORG21MAR630PE</v>
          </cell>
          <cell r="B19673">
            <v>13750274</v>
          </cell>
          <cell r="C19673">
            <v>44280</v>
          </cell>
        </row>
        <row r="19674">
          <cell r="A19674" t="str">
            <v>BHARATFORG21MAR640CE</v>
          </cell>
          <cell r="B19674">
            <v>13751042</v>
          </cell>
          <cell r="C19674">
            <v>44280</v>
          </cell>
        </row>
        <row r="19675">
          <cell r="A19675" t="str">
            <v>BHARATFORG21MAR640PE</v>
          </cell>
          <cell r="B19675">
            <v>13751298</v>
          </cell>
          <cell r="C19675">
            <v>44280</v>
          </cell>
        </row>
        <row r="19676">
          <cell r="A19676" t="str">
            <v>BHARATFORG21MAR650CE</v>
          </cell>
          <cell r="B19676">
            <v>13751554</v>
          </cell>
          <cell r="C19676">
            <v>44280</v>
          </cell>
        </row>
        <row r="19677">
          <cell r="A19677" t="str">
            <v>BHARATFORG21MAR650PE</v>
          </cell>
          <cell r="B19677">
            <v>13752322</v>
          </cell>
          <cell r="C19677">
            <v>44280</v>
          </cell>
        </row>
        <row r="19678">
          <cell r="A19678" t="str">
            <v>BHARATFORG21MAR660CE</v>
          </cell>
          <cell r="B19678">
            <v>13752578</v>
          </cell>
          <cell r="C19678">
            <v>44280</v>
          </cell>
        </row>
        <row r="19679">
          <cell r="A19679" t="str">
            <v>BHARATFORG21MAR660PE</v>
          </cell>
          <cell r="B19679">
            <v>13753346</v>
          </cell>
          <cell r="C19679">
            <v>44280</v>
          </cell>
        </row>
        <row r="19680">
          <cell r="A19680" t="str">
            <v>BHARATFORG21MAR670CE</v>
          </cell>
          <cell r="B19680">
            <v>13753602</v>
          </cell>
          <cell r="C19680">
            <v>44280</v>
          </cell>
        </row>
        <row r="19681">
          <cell r="A19681" t="str">
            <v>BHARATFORG21MAR670PE</v>
          </cell>
          <cell r="B19681">
            <v>13753858</v>
          </cell>
          <cell r="C19681">
            <v>44280</v>
          </cell>
        </row>
        <row r="19682">
          <cell r="A19682" t="str">
            <v>BHARATFORG21MAR680CE</v>
          </cell>
          <cell r="B19682">
            <v>13754626</v>
          </cell>
          <cell r="C19682">
            <v>44280</v>
          </cell>
        </row>
        <row r="19683">
          <cell r="A19683" t="str">
            <v>BHARATFORG21MAR680PE</v>
          </cell>
          <cell r="B19683">
            <v>13754882</v>
          </cell>
          <cell r="C19683">
            <v>44280</v>
          </cell>
        </row>
        <row r="19684">
          <cell r="A19684" t="str">
            <v>BHARATFORG21MAR690CE</v>
          </cell>
          <cell r="B19684">
            <v>13755138</v>
          </cell>
          <cell r="C19684">
            <v>44280</v>
          </cell>
        </row>
        <row r="19685">
          <cell r="A19685" t="str">
            <v>BHARATFORG21MAR690PE</v>
          </cell>
          <cell r="B19685">
            <v>13755394</v>
          </cell>
          <cell r="C19685">
            <v>44280</v>
          </cell>
        </row>
        <row r="19686">
          <cell r="A19686" t="str">
            <v>BHARATFORG21MAR700CE</v>
          </cell>
          <cell r="B19686">
            <v>13755650</v>
          </cell>
          <cell r="C19686">
            <v>44280</v>
          </cell>
        </row>
        <row r="19687">
          <cell r="A19687" t="str">
            <v>BHARATFORG21MAR700PE</v>
          </cell>
          <cell r="B19687">
            <v>13755906</v>
          </cell>
          <cell r="C19687">
            <v>44280</v>
          </cell>
        </row>
        <row r="19688">
          <cell r="A19688" t="str">
            <v>BHARATFORG21MAR710CE</v>
          </cell>
          <cell r="B19688">
            <v>13756162</v>
          </cell>
          <cell r="C19688">
            <v>44280</v>
          </cell>
        </row>
        <row r="19689">
          <cell r="A19689" t="str">
            <v>BHARATFORG21MAR710PE</v>
          </cell>
          <cell r="B19689">
            <v>13756418</v>
          </cell>
          <cell r="C19689">
            <v>44280</v>
          </cell>
        </row>
        <row r="19690">
          <cell r="A19690" t="str">
            <v>BHARATFORG21MAR720CE</v>
          </cell>
          <cell r="B19690">
            <v>13756674</v>
          </cell>
          <cell r="C19690">
            <v>44280</v>
          </cell>
        </row>
        <row r="19691">
          <cell r="A19691" t="str">
            <v>BHARATFORG21MAR720PE</v>
          </cell>
          <cell r="B19691">
            <v>13756930</v>
          </cell>
          <cell r="C19691">
            <v>44280</v>
          </cell>
        </row>
        <row r="19692">
          <cell r="A19692" t="str">
            <v>BHARATFORG21MAR730CE</v>
          </cell>
          <cell r="B19692">
            <v>13757186</v>
          </cell>
          <cell r="C19692">
            <v>44280</v>
          </cell>
        </row>
        <row r="19693">
          <cell r="A19693" t="str">
            <v>BHARATFORG21MAR730PE</v>
          </cell>
          <cell r="B19693">
            <v>13757442</v>
          </cell>
          <cell r="C19693">
            <v>44280</v>
          </cell>
        </row>
        <row r="19694">
          <cell r="A19694" t="str">
            <v>BHARATFORG21MAR740CE</v>
          </cell>
          <cell r="B19694">
            <v>13757698</v>
          </cell>
          <cell r="C19694">
            <v>44280</v>
          </cell>
        </row>
        <row r="19695">
          <cell r="A19695" t="str">
            <v>BHARATFORG21MAR740PE</v>
          </cell>
          <cell r="B19695">
            <v>13758210</v>
          </cell>
          <cell r="C19695">
            <v>44280</v>
          </cell>
        </row>
        <row r="19696">
          <cell r="A19696" t="str">
            <v>BHARATFORG21MAR750CE</v>
          </cell>
          <cell r="B19696">
            <v>13758466</v>
          </cell>
          <cell r="C19696">
            <v>44280</v>
          </cell>
        </row>
        <row r="19697">
          <cell r="A19697" t="str">
            <v>BHARATFORG21MAR750PE</v>
          </cell>
          <cell r="B19697">
            <v>13758722</v>
          </cell>
          <cell r="C19697">
            <v>44280</v>
          </cell>
        </row>
        <row r="19698">
          <cell r="A19698" t="str">
            <v>BHARATFORG21MAR760CE</v>
          </cell>
          <cell r="B19698">
            <v>9033218</v>
          </cell>
          <cell r="C19698">
            <v>44280</v>
          </cell>
        </row>
        <row r="19699">
          <cell r="A19699" t="str">
            <v>BHARATFORG21MAR760PE</v>
          </cell>
          <cell r="B19699">
            <v>9033474</v>
          </cell>
          <cell r="C19699">
            <v>44280</v>
          </cell>
        </row>
        <row r="19700">
          <cell r="A19700" t="str">
            <v>BHARATFORG21MAR770CE</v>
          </cell>
          <cell r="B19700">
            <v>9360642</v>
          </cell>
          <cell r="C19700">
            <v>44280</v>
          </cell>
        </row>
        <row r="19701">
          <cell r="A19701" t="str">
            <v>BHARATFORG21MAR770PE</v>
          </cell>
          <cell r="B19701">
            <v>9360898</v>
          </cell>
          <cell r="C19701">
            <v>44280</v>
          </cell>
        </row>
        <row r="19702">
          <cell r="A19702" t="str">
            <v>BHARATFORG21APR360CE</v>
          </cell>
          <cell r="B19702">
            <v>18955522</v>
          </cell>
          <cell r="C19702">
            <v>44315</v>
          </cell>
        </row>
        <row r="19703">
          <cell r="A19703" t="str">
            <v>BHARATFORG21APR360PE</v>
          </cell>
          <cell r="B19703">
            <v>18955778</v>
          </cell>
          <cell r="C19703">
            <v>44315</v>
          </cell>
        </row>
        <row r="19704">
          <cell r="A19704" t="str">
            <v>BHARATFORG21APR370CE</v>
          </cell>
          <cell r="B19704">
            <v>18956034</v>
          </cell>
          <cell r="C19704">
            <v>44315</v>
          </cell>
        </row>
        <row r="19705">
          <cell r="A19705" t="str">
            <v>BHARATFORG21APR370PE</v>
          </cell>
          <cell r="B19705">
            <v>18956290</v>
          </cell>
          <cell r="C19705">
            <v>44315</v>
          </cell>
        </row>
        <row r="19706">
          <cell r="A19706" t="str">
            <v>BHARATFORG21APR380CE</v>
          </cell>
          <cell r="B19706">
            <v>18956546</v>
          </cell>
          <cell r="C19706">
            <v>44315</v>
          </cell>
        </row>
        <row r="19707">
          <cell r="A19707" t="str">
            <v>BHARATFORG21APR380PE</v>
          </cell>
          <cell r="B19707">
            <v>18956802</v>
          </cell>
          <cell r="C19707">
            <v>44315</v>
          </cell>
        </row>
        <row r="19708">
          <cell r="A19708" t="str">
            <v>BHARATFORG21APR390CE</v>
          </cell>
          <cell r="B19708">
            <v>18957058</v>
          </cell>
          <cell r="C19708">
            <v>44315</v>
          </cell>
        </row>
        <row r="19709">
          <cell r="A19709" t="str">
            <v>BHARATFORG21APR390PE</v>
          </cell>
          <cell r="B19709">
            <v>18957314</v>
          </cell>
          <cell r="C19709">
            <v>44315</v>
          </cell>
        </row>
        <row r="19710">
          <cell r="A19710" t="str">
            <v>BHARATFORG21APR400CE</v>
          </cell>
          <cell r="B19710">
            <v>18957570</v>
          </cell>
          <cell r="C19710">
            <v>44315</v>
          </cell>
        </row>
        <row r="19711">
          <cell r="A19711" t="str">
            <v>BHARATFORG21APR400PE</v>
          </cell>
          <cell r="B19711">
            <v>18957826</v>
          </cell>
          <cell r="C19711">
            <v>44315</v>
          </cell>
        </row>
        <row r="19712">
          <cell r="A19712" t="str">
            <v>BHARATFORG21APR410CE</v>
          </cell>
          <cell r="B19712">
            <v>18958082</v>
          </cell>
          <cell r="C19712">
            <v>44315</v>
          </cell>
        </row>
        <row r="19713">
          <cell r="A19713" t="str">
            <v>BHARATFORG21APR410PE</v>
          </cell>
          <cell r="B19713">
            <v>18958338</v>
          </cell>
          <cell r="C19713">
            <v>44315</v>
          </cell>
        </row>
        <row r="19714">
          <cell r="A19714" t="str">
            <v>BHARATFORG21APR420CE</v>
          </cell>
          <cell r="B19714">
            <v>18958594</v>
          </cell>
          <cell r="C19714">
            <v>44315</v>
          </cell>
        </row>
        <row r="19715">
          <cell r="A19715" t="str">
            <v>BHARATFORG21APR420PE</v>
          </cell>
          <cell r="B19715">
            <v>18958850</v>
          </cell>
          <cell r="C19715">
            <v>44315</v>
          </cell>
        </row>
        <row r="19716">
          <cell r="A19716" t="str">
            <v>BHARATFORG21APR430CE</v>
          </cell>
          <cell r="B19716">
            <v>18959106</v>
          </cell>
          <cell r="C19716">
            <v>44315</v>
          </cell>
        </row>
        <row r="19717">
          <cell r="A19717" t="str">
            <v>BHARATFORG21APR430PE</v>
          </cell>
          <cell r="B19717">
            <v>18959362</v>
          </cell>
          <cell r="C19717">
            <v>44315</v>
          </cell>
        </row>
        <row r="19718">
          <cell r="A19718" t="str">
            <v>BHARATFORG21APR440CE</v>
          </cell>
          <cell r="B19718">
            <v>18959618</v>
          </cell>
          <cell r="C19718">
            <v>44315</v>
          </cell>
        </row>
        <row r="19719">
          <cell r="A19719" t="str">
            <v>BHARATFORG21APR440PE</v>
          </cell>
          <cell r="B19719">
            <v>18959874</v>
          </cell>
          <cell r="C19719">
            <v>44315</v>
          </cell>
        </row>
        <row r="19720">
          <cell r="A19720" t="str">
            <v>BHARATFORG21APR450CE</v>
          </cell>
          <cell r="B19720">
            <v>18960130</v>
          </cell>
          <cell r="C19720">
            <v>44315</v>
          </cell>
        </row>
        <row r="19721">
          <cell r="A19721" t="str">
            <v>BHARATFORG21APR450PE</v>
          </cell>
          <cell r="B19721">
            <v>18960386</v>
          </cell>
          <cell r="C19721">
            <v>44315</v>
          </cell>
        </row>
        <row r="19722">
          <cell r="A19722" t="str">
            <v>BHARATFORG21APR460CE</v>
          </cell>
          <cell r="B19722">
            <v>18960642</v>
          </cell>
          <cell r="C19722">
            <v>44315</v>
          </cell>
        </row>
        <row r="19723">
          <cell r="A19723" t="str">
            <v>BHARATFORG21APR460PE</v>
          </cell>
          <cell r="B19723">
            <v>18960898</v>
          </cell>
          <cell r="C19723">
            <v>44315</v>
          </cell>
        </row>
        <row r="19724">
          <cell r="A19724" t="str">
            <v>BHARATFORG21APR470CE</v>
          </cell>
          <cell r="B19724">
            <v>18961154</v>
          </cell>
          <cell r="C19724">
            <v>44315</v>
          </cell>
        </row>
        <row r="19725">
          <cell r="A19725" t="str">
            <v>BHARATFORG21APR470PE</v>
          </cell>
          <cell r="B19725">
            <v>18961410</v>
          </cell>
          <cell r="C19725">
            <v>44315</v>
          </cell>
        </row>
        <row r="19726">
          <cell r="A19726" t="str">
            <v>BHARATFORG21APR480CE</v>
          </cell>
          <cell r="B19726">
            <v>18961666</v>
          </cell>
          <cell r="C19726">
            <v>44315</v>
          </cell>
        </row>
        <row r="19727">
          <cell r="A19727" t="str">
            <v>BHARATFORG21APR480PE</v>
          </cell>
          <cell r="B19727">
            <v>18961922</v>
          </cell>
          <cell r="C19727">
            <v>44315</v>
          </cell>
        </row>
        <row r="19728">
          <cell r="A19728" t="str">
            <v>BHARATFORG21APR490CE</v>
          </cell>
          <cell r="B19728">
            <v>18962178</v>
          </cell>
          <cell r="C19728">
            <v>44315</v>
          </cell>
        </row>
        <row r="19729">
          <cell r="A19729" t="str">
            <v>BHARATFORG21APR490PE</v>
          </cell>
          <cell r="B19729">
            <v>18962434</v>
          </cell>
          <cell r="C19729">
            <v>44315</v>
          </cell>
        </row>
        <row r="19730">
          <cell r="A19730" t="str">
            <v>BHARATFORG21APR500CE</v>
          </cell>
          <cell r="B19730">
            <v>18962690</v>
          </cell>
          <cell r="C19730">
            <v>44315</v>
          </cell>
        </row>
        <row r="19731">
          <cell r="A19731" t="str">
            <v>BHARATFORG21APR500PE</v>
          </cell>
          <cell r="B19731">
            <v>18962946</v>
          </cell>
          <cell r="C19731">
            <v>44315</v>
          </cell>
        </row>
        <row r="19732">
          <cell r="A19732" t="str">
            <v>BHARATFORG21APR510CE</v>
          </cell>
          <cell r="B19732">
            <v>18963202</v>
          </cell>
          <cell r="C19732">
            <v>44315</v>
          </cell>
        </row>
        <row r="19733">
          <cell r="A19733" t="str">
            <v>BHARATFORG21APR510PE</v>
          </cell>
          <cell r="B19733">
            <v>18963458</v>
          </cell>
          <cell r="C19733">
            <v>44315</v>
          </cell>
        </row>
        <row r="19734">
          <cell r="A19734" t="str">
            <v>BHARATFORG21APR520CE</v>
          </cell>
          <cell r="B19734">
            <v>18963714</v>
          </cell>
          <cell r="C19734">
            <v>44315</v>
          </cell>
        </row>
        <row r="19735">
          <cell r="A19735" t="str">
            <v>BHARATFORG21APR520PE</v>
          </cell>
          <cell r="B19735">
            <v>18963970</v>
          </cell>
          <cell r="C19735">
            <v>44315</v>
          </cell>
        </row>
        <row r="19736">
          <cell r="A19736" t="str">
            <v>BHARATFORG21APR530CE</v>
          </cell>
          <cell r="B19736">
            <v>18964226</v>
          </cell>
          <cell r="C19736">
            <v>44315</v>
          </cell>
        </row>
        <row r="19737">
          <cell r="A19737" t="str">
            <v>BHARATFORG21APR530PE</v>
          </cell>
          <cell r="B19737">
            <v>18964482</v>
          </cell>
          <cell r="C19737">
            <v>44315</v>
          </cell>
        </row>
        <row r="19738">
          <cell r="A19738" t="str">
            <v>BHARATFORG21APR540CE</v>
          </cell>
          <cell r="B19738">
            <v>18964738</v>
          </cell>
          <cell r="C19738">
            <v>44315</v>
          </cell>
        </row>
        <row r="19739">
          <cell r="A19739" t="str">
            <v>BHARATFORG21APR540PE</v>
          </cell>
          <cell r="B19739">
            <v>18964994</v>
          </cell>
          <cell r="C19739">
            <v>44315</v>
          </cell>
        </row>
        <row r="19740">
          <cell r="A19740" t="str">
            <v>BHARATFORG21APR550CE</v>
          </cell>
          <cell r="B19740">
            <v>18965250</v>
          </cell>
          <cell r="C19740">
            <v>44315</v>
          </cell>
        </row>
        <row r="19741">
          <cell r="A19741" t="str">
            <v>BHARATFORG21APR550PE</v>
          </cell>
          <cell r="B19741">
            <v>18965506</v>
          </cell>
          <cell r="C19741">
            <v>44315</v>
          </cell>
        </row>
        <row r="19742">
          <cell r="A19742" t="str">
            <v>BHARATFORG21APR560CE</v>
          </cell>
          <cell r="B19742">
            <v>18965762</v>
          </cell>
          <cell r="C19742">
            <v>44315</v>
          </cell>
        </row>
        <row r="19743">
          <cell r="A19743" t="str">
            <v>BHARATFORG21APR560PE</v>
          </cell>
          <cell r="B19743">
            <v>18966018</v>
          </cell>
          <cell r="C19743">
            <v>44315</v>
          </cell>
        </row>
        <row r="19744">
          <cell r="A19744" t="str">
            <v>BHARATFORG21APR570CE</v>
          </cell>
          <cell r="B19744">
            <v>18968322</v>
          </cell>
          <cell r="C19744">
            <v>44315</v>
          </cell>
        </row>
        <row r="19745">
          <cell r="A19745" t="str">
            <v>BHARATFORG21APR570PE</v>
          </cell>
          <cell r="B19745">
            <v>18969858</v>
          </cell>
          <cell r="C19745">
            <v>44315</v>
          </cell>
        </row>
        <row r="19746">
          <cell r="A19746" t="str">
            <v>BHARATFORG21APR580CE</v>
          </cell>
          <cell r="B19746">
            <v>18970114</v>
          </cell>
          <cell r="C19746">
            <v>44315</v>
          </cell>
        </row>
        <row r="19747">
          <cell r="A19747" t="str">
            <v>BHARATFORG21APR580PE</v>
          </cell>
          <cell r="B19747">
            <v>18970370</v>
          </cell>
          <cell r="C19747">
            <v>44315</v>
          </cell>
        </row>
        <row r="19748">
          <cell r="A19748" t="str">
            <v>BHARATFORG21APR590CE</v>
          </cell>
          <cell r="B19748">
            <v>18970626</v>
          </cell>
          <cell r="C19748">
            <v>44315</v>
          </cell>
        </row>
        <row r="19749">
          <cell r="A19749" t="str">
            <v>BHARATFORG21APR590PE</v>
          </cell>
          <cell r="B19749">
            <v>18970882</v>
          </cell>
          <cell r="C19749">
            <v>44315</v>
          </cell>
        </row>
        <row r="19750">
          <cell r="A19750" t="str">
            <v>BHARATFORG21APR600CE</v>
          </cell>
          <cell r="B19750">
            <v>18971138</v>
          </cell>
          <cell r="C19750">
            <v>44315</v>
          </cell>
        </row>
        <row r="19751">
          <cell r="A19751" t="str">
            <v>BHARATFORG21APR600PE</v>
          </cell>
          <cell r="B19751">
            <v>18971394</v>
          </cell>
          <cell r="C19751">
            <v>44315</v>
          </cell>
        </row>
        <row r="19752">
          <cell r="A19752" t="str">
            <v>BHARATFORG21APR610CE</v>
          </cell>
          <cell r="B19752">
            <v>18971650</v>
          </cell>
          <cell r="C19752">
            <v>44315</v>
          </cell>
        </row>
        <row r="19753">
          <cell r="A19753" t="str">
            <v>BHARATFORG21APR610PE</v>
          </cell>
          <cell r="B19753">
            <v>18971906</v>
          </cell>
          <cell r="C19753">
            <v>44315</v>
          </cell>
        </row>
        <row r="19754">
          <cell r="A19754" t="str">
            <v>BHARATFORG21APR620CE</v>
          </cell>
          <cell r="B19754">
            <v>18972162</v>
          </cell>
          <cell r="C19754">
            <v>44315</v>
          </cell>
        </row>
        <row r="19755">
          <cell r="A19755" t="str">
            <v>BHARATFORG21APR620PE</v>
          </cell>
          <cell r="B19755">
            <v>18972674</v>
          </cell>
          <cell r="C19755">
            <v>44315</v>
          </cell>
        </row>
        <row r="19756">
          <cell r="A19756" t="str">
            <v>BHARATFORG21APR630CE</v>
          </cell>
          <cell r="B19756">
            <v>18972930</v>
          </cell>
          <cell r="C19756">
            <v>44315</v>
          </cell>
        </row>
        <row r="19757">
          <cell r="A19757" t="str">
            <v>BHARATFORG21APR630PE</v>
          </cell>
          <cell r="B19757">
            <v>18973186</v>
          </cell>
          <cell r="C19757">
            <v>44315</v>
          </cell>
        </row>
        <row r="19758">
          <cell r="A19758" t="str">
            <v>BHARATFORG21APR640CE</v>
          </cell>
          <cell r="B19758">
            <v>18973442</v>
          </cell>
          <cell r="C19758">
            <v>44315</v>
          </cell>
        </row>
        <row r="19759">
          <cell r="A19759" t="str">
            <v>BHARATFORG21APR640PE</v>
          </cell>
          <cell r="B19759">
            <v>18973698</v>
          </cell>
          <cell r="C19759">
            <v>44315</v>
          </cell>
        </row>
        <row r="19760">
          <cell r="A19760" t="str">
            <v>BHARATFORG21APR650CE</v>
          </cell>
          <cell r="B19760">
            <v>18973954</v>
          </cell>
          <cell r="C19760">
            <v>44315</v>
          </cell>
        </row>
        <row r="19761">
          <cell r="A19761" t="str">
            <v>BHARATFORG21APR650PE</v>
          </cell>
          <cell r="B19761">
            <v>19004162</v>
          </cell>
          <cell r="C19761">
            <v>44315</v>
          </cell>
        </row>
        <row r="19762">
          <cell r="A19762" t="str">
            <v>BHARATFORG21APR660CE</v>
          </cell>
          <cell r="B19762">
            <v>19004418</v>
          </cell>
          <cell r="C19762">
            <v>44315</v>
          </cell>
        </row>
        <row r="19763">
          <cell r="A19763" t="str">
            <v>BHARATFORG21APR660PE</v>
          </cell>
          <cell r="B19763">
            <v>19004674</v>
          </cell>
          <cell r="C19763">
            <v>44315</v>
          </cell>
        </row>
        <row r="19764">
          <cell r="A19764" t="str">
            <v>BHARATFORG21APR670CE</v>
          </cell>
          <cell r="B19764">
            <v>19004930</v>
          </cell>
          <cell r="C19764">
            <v>44315</v>
          </cell>
        </row>
        <row r="19765">
          <cell r="A19765" t="str">
            <v>BHARATFORG21APR670PE</v>
          </cell>
          <cell r="B19765">
            <v>19005186</v>
          </cell>
          <cell r="C19765">
            <v>44315</v>
          </cell>
        </row>
        <row r="19766">
          <cell r="A19766" t="str">
            <v>BHARATFORG21APR680CE</v>
          </cell>
          <cell r="B19766">
            <v>19005442</v>
          </cell>
          <cell r="C19766">
            <v>44315</v>
          </cell>
        </row>
        <row r="19767">
          <cell r="A19767" t="str">
            <v>BHARATFORG21APR680PE</v>
          </cell>
          <cell r="B19767">
            <v>19005698</v>
          </cell>
          <cell r="C19767">
            <v>44315</v>
          </cell>
        </row>
        <row r="19768">
          <cell r="A19768" t="str">
            <v>BHARATFORG21APR690CE</v>
          </cell>
          <cell r="B19768">
            <v>19005954</v>
          </cell>
          <cell r="C19768">
            <v>44315</v>
          </cell>
        </row>
        <row r="19769">
          <cell r="A19769" t="str">
            <v>BHARATFORG21APR690PE</v>
          </cell>
          <cell r="B19769">
            <v>19006210</v>
          </cell>
          <cell r="C19769">
            <v>44315</v>
          </cell>
        </row>
        <row r="19770">
          <cell r="A19770" t="str">
            <v>BHARATFORG21APR700CE</v>
          </cell>
          <cell r="B19770">
            <v>19006466</v>
          </cell>
          <cell r="C19770">
            <v>44315</v>
          </cell>
        </row>
        <row r="19771">
          <cell r="A19771" t="str">
            <v>BHARATFORG21APR700PE</v>
          </cell>
          <cell r="B19771">
            <v>19006722</v>
          </cell>
          <cell r="C19771">
            <v>44315</v>
          </cell>
        </row>
        <row r="19772">
          <cell r="A19772" t="str">
            <v>BHARATFORG21APR710CE</v>
          </cell>
          <cell r="B19772">
            <v>19006978</v>
          </cell>
          <cell r="C19772">
            <v>44315</v>
          </cell>
        </row>
        <row r="19773">
          <cell r="A19773" t="str">
            <v>BHARATFORG21APR710PE</v>
          </cell>
          <cell r="B19773">
            <v>19007746</v>
          </cell>
          <cell r="C19773">
            <v>44315</v>
          </cell>
        </row>
        <row r="19774">
          <cell r="A19774" t="str">
            <v>BHARATFORG21APR720CE</v>
          </cell>
          <cell r="B19774">
            <v>19008002</v>
          </cell>
          <cell r="C19774">
            <v>44315</v>
          </cell>
        </row>
        <row r="19775">
          <cell r="A19775" t="str">
            <v>BHARATFORG21APR720PE</v>
          </cell>
          <cell r="B19775">
            <v>19008258</v>
          </cell>
          <cell r="C19775">
            <v>44315</v>
          </cell>
        </row>
        <row r="19776">
          <cell r="A19776" t="str">
            <v>BHARATFORG21APR730CE</v>
          </cell>
          <cell r="B19776">
            <v>19008514</v>
          </cell>
          <cell r="C19776">
            <v>44315</v>
          </cell>
        </row>
        <row r="19777">
          <cell r="A19777" t="str">
            <v>BHARATFORG21APR730PE</v>
          </cell>
          <cell r="B19777">
            <v>19009794</v>
          </cell>
          <cell r="C19777">
            <v>44315</v>
          </cell>
        </row>
        <row r="19778">
          <cell r="A19778" t="str">
            <v>BHARATFORG21APR740CE</v>
          </cell>
          <cell r="B19778">
            <v>19010050</v>
          </cell>
          <cell r="C19778">
            <v>44315</v>
          </cell>
        </row>
        <row r="19779">
          <cell r="A19779" t="str">
            <v>BHARATFORG21APR740PE</v>
          </cell>
          <cell r="B19779">
            <v>19010306</v>
          </cell>
          <cell r="C19779">
            <v>44315</v>
          </cell>
        </row>
        <row r="19780">
          <cell r="A19780" t="str">
            <v>BHARATFORG21APR750CE</v>
          </cell>
          <cell r="B19780">
            <v>19010562</v>
          </cell>
          <cell r="C19780">
            <v>44315</v>
          </cell>
        </row>
        <row r="19781">
          <cell r="A19781" t="str">
            <v>BHARATFORG21APR750PE</v>
          </cell>
          <cell r="B19781">
            <v>19011074</v>
          </cell>
          <cell r="C19781">
            <v>44315</v>
          </cell>
        </row>
        <row r="19782">
          <cell r="A19782" t="str">
            <v>BHARATFORG21APR760CE</v>
          </cell>
          <cell r="B19782">
            <v>19011842</v>
          </cell>
          <cell r="C19782">
            <v>44315</v>
          </cell>
        </row>
        <row r="19783">
          <cell r="A19783" t="str">
            <v>BHARATFORG21APR760PE</v>
          </cell>
          <cell r="B19783">
            <v>19012098</v>
          </cell>
          <cell r="C19783">
            <v>44315</v>
          </cell>
        </row>
        <row r="19784">
          <cell r="A19784" t="str">
            <v>BHARATFORG21APR770CE</v>
          </cell>
          <cell r="B19784">
            <v>19012354</v>
          </cell>
          <cell r="C19784">
            <v>44315</v>
          </cell>
        </row>
        <row r="19785">
          <cell r="A19785" t="str">
            <v>BHARATFORG21APR770PE</v>
          </cell>
          <cell r="B19785">
            <v>19013634</v>
          </cell>
          <cell r="C19785">
            <v>44315</v>
          </cell>
        </row>
        <row r="19786">
          <cell r="A19786" t="str">
            <v>BHARTIARTL21FEB300CE</v>
          </cell>
          <cell r="B19786">
            <v>19665666</v>
          </cell>
          <cell r="C19786">
            <v>44252</v>
          </cell>
        </row>
        <row r="19787">
          <cell r="A19787" t="str">
            <v>BHARTIARTL21FEB300PE</v>
          </cell>
          <cell r="B19787">
            <v>19665922</v>
          </cell>
          <cell r="C19787">
            <v>44252</v>
          </cell>
        </row>
        <row r="19788">
          <cell r="A19788" t="str">
            <v>BHARTIARTL21FEB310CE</v>
          </cell>
          <cell r="B19788">
            <v>19666178</v>
          </cell>
          <cell r="C19788">
            <v>44252</v>
          </cell>
        </row>
        <row r="19789">
          <cell r="A19789" t="str">
            <v>BHARTIARTL21FEB310PE</v>
          </cell>
          <cell r="B19789">
            <v>19666434</v>
          </cell>
          <cell r="C19789">
            <v>44252</v>
          </cell>
        </row>
        <row r="19790">
          <cell r="A19790" t="str">
            <v>BHARTIARTL21FEB320CE</v>
          </cell>
          <cell r="B19790">
            <v>19666690</v>
          </cell>
          <cell r="C19790">
            <v>44252</v>
          </cell>
        </row>
        <row r="19791">
          <cell r="A19791" t="str">
            <v>BHARTIARTL21FEB320PE</v>
          </cell>
          <cell r="B19791">
            <v>19667458</v>
          </cell>
          <cell r="C19791">
            <v>44252</v>
          </cell>
        </row>
        <row r="19792">
          <cell r="A19792" t="str">
            <v>BHARTIARTL21FEB330CE</v>
          </cell>
          <cell r="B19792">
            <v>19667714</v>
          </cell>
          <cell r="C19792">
            <v>44252</v>
          </cell>
        </row>
        <row r="19793">
          <cell r="A19793" t="str">
            <v>BHARTIARTL21FEB330PE</v>
          </cell>
          <cell r="B19793">
            <v>19667970</v>
          </cell>
          <cell r="C19793">
            <v>44252</v>
          </cell>
        </row>
        <row r="19794">
          <cell r="A19794" t="str">
            <v>BHARTIARTL21FEB340CE</v>
          </cell>
          <cell r="B19794">
            <v>19668226</v>
          </cell>
          <cell r="C19794">
            <v>44252</v>
          </cell>
        </row>
        <row r="19795">
          <cell r="A19795" t="str">
            <v>BHARTIARTL21FEB340PE</v>
          </cell>
          <cell r="B19795">
            <v>19668482</v>
          </cell>
          <cell r="C19795">
            <v>44252</v>
          </cell>
        </row>
        <row r="19796">
          <cell r="A19796" t="str">
            <v>BHARTIARTL21FEB350CE</v>
          </cell>
          <cell r="B19796">
            <v>19668738</v>
          </cell>
          <cell r="C19796">
            <v>44252</v>
          </cell>
        </row>
        <row r="19797">
          <cell r="A19797" t="str">
            <v>BHARTIARTL21FEB350PE</v>
          </cell>
          <cell r="B19797">
            <v>19668994</v>
          </cell>
          <cell r="C19797">
            <v>44252</v>
          </cell>
        </row>
        <row r="19798">
          <cell r="A19798" t="str">
            <v>BHARTIARTL21FEB360CE</v>
          </cell>
          <cell r="B19798">
            <v>19669250</v>
          </cell>
          <cell r="C19798">
            <v>44252</v>
          </cell>
        </row>
        <row r="19799">
          <cell r="A19799" t="str">
            <v>BHARTIARTL21FEB360PE</v>
          </cell>
          <cell r="B19799">
            <v>19669506</v>
          </cell>
          <cell r="C19799">
            <v>44252</v>
          </cell>
        </row>
        <row r="19800">
          <cell r="A19800" t="str">
            <v>BHARTIARTL21FEB370CE</v>
          </cell>
          <cell r="B19800">
            <v>19669762</v>
          </cell>
          <cell r="C19800">
            <v>44252</v>
          </cell>
        </row>
        <row r="19801">
          <cell r="A19801" t="str">
            <v>BHARTIARTL21FEB370PE</v>
          </cell>
          <cell r="B19801">
            <v>19702786</v>
          </cell>
          <cell r="C19801">
            <v>44252</v>
          </cell>
        </row>
        <row r="19802">
          <cell r="A19802" t="str">
            <v>BHARTIARTL21FEB380CE</v>
          </cell>
          <cell r="B19802">
            <v>19703042</v>
          </cell>
          <cell r="C19802">
            <v>44252</v>
          </cell>
        </row>
        <row r="19803">
          <cell r="A19803" t="str">
            <v>BHARTIARTL21FEB380PE</v>
          </cell>
          <cell r="B19803">
            <v>19703298</v>
          </cell>
          <cell r="C19803">
            <v>44252</v>
          </cell>
        </row>
        <row r="19804">
          <cell r="A19804" t="str">
            <v>BHARTIARTL21FEB390CE</v>
          </cell>
          <cell r="B19804">
            <v>19703554</v>
          </cell>
          <cell r="C19804">
            <v>44252</v>
          </cell>
        </row>
        <row r="19805">
          <cell r="A19805" t="str">
            <v>BHARTIARTL21FEB390PE</v>
          </cell>
          <cell r="B19805">
            <v>19703810</v>
          </cell>
          <cell r="C19805">
            <v>44252</v>
          </cell>
        </row>
        <row r="19806">
          <cell r="A19806" t="str">
            <v>BHARTIARTL21FEB400CE</v>
          </cell>
          <cell r="B19806">
            <v>19704066</v>
          </cell>
          <cell r="C19806">
            <v>44252</v>
          </cell>
        </row>
        <row r="19807">
          <cell r="A19807" t="str">
            <v>BHARTIARTL21FEB400PE</v>
          </cell>
          <cell r="B19807">
            <v>19704322</v>
          </cell>
          <cell r="C19807">
            <v>44252</v>
          </cell>
        </row>
        <row r="19808">
          <cell r="A19808" t="str">
            <v>BHARTIARTL21FEB410CE</v>
          </cell>
          <cell r="B19808">
            <v>19704578</v>
          </cell>
          <cell r="C19808">
            <v>44252</v>
          </cell>
        </row>
        <row r="19809">
          <cell r="A19809" t="str">
            <v>BHARTIARTL21FEB410PE</v>
          </cell>
          <cell r="B19809">
            <v>19704834</v>
          </cell>
          <cell r="C19809">
            <v>44252</v>
          </cell>
        </row>
        <row r="19810">
          <cell r="A19810" t="str">
            <v>BHARTIARTL21FEB420CE</v>
          </cell>
          <cell r="B19810">
            <v>19705090</v>
          </cell>
          <cell r="C19810">
            <v>44252</v>
          </cell>
        </row>
        <row r="19811">
          <cell r="A19811" t="str">
            <v>BHARTIARTL21FEB420PE</v>
          </cell>
          <cell r="B19811">
            <v>19705346</v>
          </cell>
          <cell r="C19811">
            <v>44252</v>
          </cell>
        </row>
        <row r="19812">
          <cell r="A19812" t="str">
            <v>BHARTIARTL21FEB430CE</v>
          </cell>
          <cell r="B19812">
            <v>19705602</v>
          </cell>
          <cell r="C19812">
            <v>44252</v>
          </cell>
        </row>
        <row r="19813">
          <cell r="A19813" t="str">
            <v>BHARTIARTL21FEB430PE</v>
          </cell>
          <cell r="B19813">
            <v>19705858</v>
          </cell>
          <cell r="C19813">
            <v>44252</v>
          </cell>
        </row>
        <row r="19814">
          <cell r="A19814" t="str">
            <v>BHARTIARTL21FEB440CE</v>
          </cell>
          <cell r="B19814">
            <v>19706114</v>
          </cell>
          <cell r="C19814">
            <v>44252</v>
          </cell>
        </row>
        <row r="19815">
          <cell r="A19815" t="str">
            <v>BHARTIARTL21FEB440PE</v>
          </cell>
          <cell r="B19815">
            <v>19706370</v>
          </cell>
          <cell r="C19815">
            <v>44252</v>
          </cell>
        </row>
        <row r="19816">
          <cell r="A19816" t="str">
            <v>BHARTIARTL21FEB450CE</v>
          </cell>
          <cell r="B19816">
            <v>19706626</v>
          </cell>
          <cell r="C19816">
            <v>44252</v>
          </cell>
        </row>
        <row r="19817">
          <cell r="A19817" t="str">
            <v>BHARTIARTL21FEB450PE</v>
          </cell>
          <cell r="B19817">
            <v>19706882</v>
          </cell>
          <cell r="C19817">
            <v>44252</v>
          </cell>
        </row>
        <row r="19818">
          <cell r="A19818" t="str">
            <v>BHARTIARTL21FEB460CE</v>
          </cell>
          <cell r="B19818">
            <v>19707138</v>
          </cell>
          <cell r="C19818">
            <v>44252</v>
          </cell>
        </row>
        <row r="19819">
          <cell r="A19819" t="str">
            <v>BHARTIARTL21FEB460PE</v>
          </cell>
          <cell r="B19819">
            <v>19707394</v>
          </cell>
          <cell r="C19819">
            <v>44252</v>
          </cell>
        </row>
        <row r="19820">
          <cell r="A19820" t="str">
            <v>BHARTIARTL21FEB470CE</v>
          </cell>
          <cell r="B19820">
            <v>19707650</v>
          </cell>
          <cell r="C19820">
            <v>44252</v>
          </cell>
        </row>
        <row r="19821">
          <cell r="A19821" t="str">
            <v>BHARTIARTL21FEB470PE</v>
          </cell>
          <cell r="B19821">
            <v>19707906</v>
          </cell>
          <cell r="C19821">
            <v>44252</v>
          </cell>
        </row>
        <row r="19822">
          <cell r="A19822" t="str">
            <v>BHARTIARTL21FEB480CE</v>
          </cell>
          <cell r="B19822">
            <v>19708162</v>
          </cell>
          <cell r="C19822">
            <v>44252</v>
          </cell>
        </row>
        <row r="19823">
          <cell r="A19823" t="str">
            <v>BHARTIARTL21FEB480PE</v>
          </cell>
          <cell r="B19823">
            <v>19708418</v>
          </cell>
          <cell r="C19823">
            <v>44252</v>
          </cell>
        </row>
        <row r="19824">
          <cell r="A19824" t="str">
            <v>BHARTIARTL21FEB490CE</v>
          </cell>
          <cell r="B19824">
            <v>19708674</v>
          </cell>
          <cell r="C19824">
            <v>44252</v>
          </cell>
        </row>
        <row r="19825">
          <cell r="A19825" t="str">
            <v>BHARTIARTL21FEB490PE</v>
          </cell>
          <cell r="B19825">
            <v>19708930</v>
          </cell>
          <cell r="C19825">
            <v>44252</v>
          </cell>
        </row>
        <row r="19826">
          <cell r="A19826" t="str">
            <v>BHARTIARTL21FEB500CE</v>
          </cell>
          <cell r="B19826">
            <v>19709186</v>
          </cell>
          <cell r="C19826">
            <v>44252</v>
          </cell>
        </row>
        <row r="19827">
          <cell r="A19827" t="str">
            <v>BHARTIARTL21FEB500PE</v>
          </cell>
          <cell r="B19827">
            <v>19709442</v>
          </cell>
          <cell r="C19827">
            <v>44252</v>
          </cell>
        </row>
        <row r="19828">
          <cell r="A19828" t="str">
            <v>BHARTIARTL21FEB510CE</v>
          </cell>
          <cell r="B19828">
            <v>19709698</v>
          </cell>
          <cell r="C19828">
            <v>44252</v>
          </cell>
        </row>
        <row r="19829">
          <cell r="A19829" t="str">
            <v>BHARTIARTL21FEB510PE</v>
          </cell>
          <cell r="B19829">
            <v>19709954</v>
          </cell>
          <cell r="C19829">
            <v>44252</v>
          </cell>
        </row>
        <row r="19830">
          <cell r="A19830" t="str">
            <v>BHARTIARTL21FEB520CE</v>
          </cell>
          <cell r="B19830">
            <v>19710210</v>
          </cell>
          <cell r="C19830">
            <v>44252</v>
          </cell>
        </row>
        <row r="19831">
          <cell r="A19831" t="str">
            <v>BHARTIARTL21FEB520PE</v>
          </cell>
          <cell r="B19831">
            <v>19710466</v>
          </cell>
          <cell r="C19831">
            <v>44252</v>
          </cell>
        </row>
        <row r="19832">
          <cell r="A19832" t="str">
            <v>BHARTIARTL21FEB530CE</v>
          </cell>
          <cell r="B19832">
            <v>19710978</v>
          </cell>
          <cell r="C19832">
            <v>44252</v>
          </cell>
        </row>
        <row r="19833">
          <cell r="A19833" t="str">
            <v>BHARTIARTL21FEB530PE</v>
          </cell>
          <cell r="B19833">
            <v>19711234</v>
          </cell>
          <cell r="C19833">
            <v>44252</v>
          </cell>
        </row>
        <row r="19834">
          <cell r="A19834" t="str">
            <v>BHARTIARTL21FEB540CE</v>
          </cell>
          <cell r="B19834">
            <v>19711490</v>
          </cell>
          <cell r="C19834">
            <v>44252</v>
          </cell>
        </row>
        <row r="19835">
          <cell r="A19835" t="str">
            <v>BHARTIARTL21FEB540PE</v>
          </cell>
          <cell r="B19835">
            <v>19712258</v>
          </cell>
          <cell r="C19835">
            <v>44252</v>
          </cell>
        </row>
        <row r="19836">
          <cell r="A19836" t="str">
            <v>BHARTIARTL21FEB550CE</v>
          </cell>
          <cell r="B19836">
            <v>19712514</v>
          </cell>
          <cell r="C19836">
            <v>44252</v>
          </cell>
        </row>
        <row r="19837">
          <cell r="A19837" t="str">
            <v>BHARTIARTL21FEB550PE</v>
          </cell>
          <cell r="B19837">
            <v>19712770</v>
          </cell>
          <cell r="C19837">
            <v>44252</v>
          </cell>
        </row>
        <row r="19838">
          <cell r="A19838" t="str">
            <v>BHARTIARTL21FEB560CE</v>
          </cell>
          <cell r="B19838">
            <v>19713026</v>
          </cell>
          <cell r="C19838">
            <v>44252</v>
          </cell>
        </row>
        <row r="19839">
          <cell r="A19839" t="str">
            <v>BHARTIARTL21FEB560PE</v>
          </cell>
          <cell r="B19839">
            <v>19713282</v>
          </cell>
          <cell r="C19839">
            <v>44252</v>
          </cell>
        </row>
        <row r="19840">
          <cell r="A19840" t="str">
            <v>BHARTIARTL21FEB570CE</v>
          </cell>
          <cell r="B19840">
            <v>19713538</v>
          </cell>
          <cell r="C19840">
            <v>44252</v>
          </cell>
        </row>
        <row r="19841">
          <cell r="A19841" t="str">
            <v>BHARTIARTL21FEB570PE</v>
          </cell>
          <cell r="B19841">
            <v>19713794</v>
          </cell>
          <cell r="C19841">
            <v>44252</v>
          </cell>
        </row>
        <row r="19842">
          <cell r="A19842" t="str">
            <v>BHARTIARTL21FEB580CE</v>
          </cell>
          <cell r="B19842">
            <v>19714050</v>
          </cell>
          <cell r="C19842">
            <v>44252</v>
          </cell>
        </row>
        <row r="19843">
          <cell r="A19843" t="str">
            <v>BHARTIARTL21FEB580PE</v>
          </cell>
          <cell r="B19843">
            <v>19714306</v>
          </cell>
          <cell r="C19843">
            <v>44252</v>
          </cell>
        </row>
        <row r="19844">
          <cell r="A19844" t="str">
            <v>BHARTIARTL21FEB590CE</v>
          </cell>
          <cell r="B19844">
            <v>19714562</v>
          </cell>
          <cell r="C19844">
            <v>44252</v>
          </cell>
        </row>
        <row r="19845">
          <cell r="A19845" t="str">
            <v>BHARTIARTL21FEB590PE</v>
          </cell>
          <cell r="B19845">
            <v>19721986</v>
          </cell>
          <cell r="C19845">
            <v>44252</v>
          </cell>
        </row>
        <row r="19846">
          <cell r="A19846" t="str">
            <v>BHARTIARTL21FEB600CE</v>
          </cell>
          <cell r="B19846">
            <v>19722498</v>
          </cell>
          <cell r="C19846">
            <v>44252</v>
          </cell>
        </row>
        <row r="19847">
          <cell r="A19847" t="str">
            <v>BHARTIARTL21FEB600PE</v>
          </cell>
          <cell r="B19847">
            <v>19722754</v>
          </cell>
          <cell r="C19847">
            <v>44252</v>
          </cell>
        </row>
        <row r="19848">
          <cell r="A19848" t="str">
            <v>BHARTIARTL21FEB610CE</v>
          </cell>
          <cell r="B19848">
            <v>19723010</v>
          </cell>
          <cell r="C19848">
            <v>44252</v>
          </cell>
        </row>
        <row r="19849">
          <cell r="A19849" t="str">
            <v>BHARTIARTL21FEB610PE</v>
          </cell>
          <cell r="B19849">
            <v>19723266</v>
          </cell>
          <cell r="C19849">
            <v>44252</v>
          </cell>
        </row>
        <row r="19850">
          <cell r="A19850" t="str">
            <v>BHARTIARTL21FEB620CE</v>
          </cell>
          <cell r="B19850">
            <v>19723522</v>
          </cell>
          <cell r="C19850">
            <v>44252</v>
          </cell>
        </row>
        <row r="19851">
          <cell r="A19851" t="str">
            <v>BHARTIARTL21FEB620PE</v>
          </cell>
          <cell r="B19851">
            <v>19723778</v>
          </cell>
          <cell r="C19851">
            <v>44252</v>
          </cell>
        </row>
        <row r="19852">
          <cell r="A19852" t="str">
            <v>BHARTIARTL21FEB630CE</v>
          </cell>
          <cell r="B19852">
            <v>19728642</v>
          </cell>
          <cell r="C19852">
            <v>44252</v>
          </cell>
        </row>
        <row r="19853">
          <cell r="A19853" t="str">
            <v>BHARTIARTL21FEB630PE</v>
          </cell>
          <cell r="B19853">
            <v>19761410</v>
          </cell>
          <cell r="C19853">
            <v>44252</v>
          </cell>
        </row>
        <row r="19854">
          <cell r="A19854" t="str">
            <v>BHARTIARTL21FEB640CE</v>
          </cell>
          <cell r="B19854">
            <v>19761666</v>
          </cell>
          <cell r="C19854">
            <v>44252</v>
          </cell>
        </row>
        <row r="19855">
          <cell r="A19855" t="str">
            <v>BHARTIARTL21FEB640PE</v>
          </cell>
          <cell r="B19855">
            <v>19761922</v>
          </cell>
          <cell r="C19855">
            <v>44252</v>
          </cell>
        </row>
        <row r="19856">
          <cell r="A19856" t="str">
            <v>BHARTIARTL21FEB650CE</v>
          </cell>
          <cell r="B19856">
            <v>19762178</v>
          </cell>
          <cell r="C19856">
            <v>44252</v>
          </cell>
        </row>
        <row r="19857">
          <cell r="A19857" t="str">
            <v>BHARTIARTL21FEB650PE</v>
          </cell>
          <cell r="B19857">
            <v>19762434</v>
          </cell>
          <cell r="C19857">
            <v>44252</v>
          </cell>
        </row>
        <row r="19858">
          <cell r="A19858" t="str">
            <v>BHARTIARTL21FEB660CE</v>
          </cell>
          <cell r="B19858">
            <v>19762690</v>
          </cell>
          <cell r="C19858">
            <v>44252</v>
          </cell>
        </row>
        <row r="19859">
          <cell r="A19859" t="str">
            <v>BHARTIARTL21FEB660PE</v>
          </cell>
          <cell r="B19859">
            <v>19762946</v>
          </cell>
          <cell r="C19859">
            <v>44252</v>
          </cell>
        </row>
        <row r="19860">
          <cell r="A19860" t="str">
            <v>BHARTIARTL21FEB670CE</v>
          </cell>
          <cell r="B19860">
            <v>19763202</v>
          </cell>
          <cell r="C19860">
            <v>44252</v>
          </cell>
        </row>
        <row r="19861">
          <cell r="A19861" t="str">
            <v>BHARTIARTL21FEB670PE</v>
          </cell>
          <cell r="B19861">
            <v>19763458</v>
          </cell>
          <cell r="C19861">
            <v>44252</v>
          </cell>
        </row>
        <row r="19862">
          <cell r="A19862" t="str">
            <v>BHARTIARTL21FEB680CE</v>
          </cell>
          <cell r="B19862">
            <v>9605890</v>
          </cell>
          <cell r="C19862">
            <v>44252</v>
          </cell>
        </row>
        <row r="19863">
          <cell r="A19863" t="str">
            <v>BHARTIARTL21FEB680PE</v>
          </cell>
          <cell r="B19863">
            <v>9606146</v>
          </cell>
          <cell r="C19863">
            <v>44252</v>
          </cell>
        </row>
        <row r="19864">
          <cell r="A19864" t="str">
            <v>BHARTIARTL21FEB690CE</v>
          </cell>
          <cell r="B19864">
            <v>10206978</v>
          </cell>
          <cell r="C19864">
            <v>44252</v>
          </cell>
        </row>
        <row r="19865">
          <cell r="A19865" t="str">
            <v>BHARTIARTL21FEB690PE</v>
          </cell>
          <cell r="B19865">
            <v>10210306</v>
          </cell>
          <cell r="C19865">
            <v>44252</v>
          </cell>
        </row>
        <row r="19866">
          <cell r="A19866" t="str">
            <v>BHARTIARTL21FEB700CE</v>
          </cell>
          <cell r="B19866">
            <v>10748162</v>
          </cell>
          <cell r="C19866">
            <v>44252</v>
          </cell>
        </row>
        <row r="19867">
          <cell r="A19867" t="str">
            <v>BHARTIARTL21FEB700PE</v>
          </cell>
          <cell r="B19867">
            <v>10749442</v>
          </cell>
          <cell r="C19867">
            <v>44252</v>
          </cell>
        </row>
        <row r="19868">
          <cell r="A19868" t="str">
            <v>BHARTIARTL21FEB710CE</v>
          </cell>
          <cell r="B19868">
            <v>10749698</v>
          </cell>
          <cell r="C19868">
            <v>44252</v>
          </cell>
        </row>
        <row r="19869">
          <cell r="A19869" t="str">
            <v>BHARTIARTL21FEB710PE</v>
          </cell>
          <cell r="B19869">
            <v>10750978</v>
          </cell>
          <cell r="C19869">
            <v>44252</v>
          </cell>
        </row>
        <row r="19870">
          <cell r="A19870" t="str">
            <v>BHARTIARTL21MAR310CE</v>
          </cell>
          <cell r="B19870">
            <v>13758978</v>
          </cell>
          <cell r="C19870">
            <v>44280</v>
          </cell>
        </row>
        <row r="19871">
          <cell r="A19871" t="str">
            <v>BHARTIARTL21MAR310PE</v>
          </cell>
          <cell r="B19871">
            <v>13759234</v>
          </cell>
          <cell r="C19871">
            <v>44280</v>
          </cell>
        </row>
        <row r="19872">
          <cell r="A19872" t="str">
            <v>BHARTIARTL21MAR320CE</v>
          </cell>
          <cell r="B19872">
            <v>13759490</v>
          </cell>
          <cell r="C19872">
            <v>44280</v>
          </cell>
        </row>
        <row r="19873">
          <cell r="A19873" t="str">
            <v>BHARTIARTL21MAR320PE</v>
          </cell>
          <cell r="B19873">
            <v>13759746</v>
          </cell>
          <cell r="C19873">
            <v>44280</v>
          </cell>
        </row>
        <row r="19874">
          <cell r="A19874" t="str">
            <v>BHARTIARTL21MAR330CE</v>
          </cell>
          <cell r="B19874">
            <v>13760002</v>
          </cell>
          <cell r="C19874">
            <v>44280</v>
          </cell>
        </row>
        <row r="19875">
          <cell r="A19875" t="str">
            <v>BHARTIARTL21MAR330PE</v>
          </cell>
          <cell r="B19875">
            <v>13760258</v>
          </cell>
          <cell r="C19875">
            <v>44280</v>
          </cell>
        </row>
        <row r="19876">
          <cell r="A19876" t="str">
            <v>BHARTIARTL21MAR340CE</v>
          </cell>
          <cell r="B19876">
            <v>13760514</v>
          </cell>
          <cell r="C19876">
            <v>44280</v>
          </cell>
        </row>
        <row r="19877">
          <cell r="A19877" t="str">
            <v>BHARTIARTL21MAR340PE</v>
          </cell>
          <cell r="B19877">
            <v>13760770</v>
          </cell>
          <cell r="C19877">
            <v>44280</v>
          </cell>
        </row>
        <row r="19878">
          <cell r="A19878" t="str">
            <v>BHARTIARTL21MAR350CE</v>
          </cell>
          <cell r="B19878">
            <v>13761026</v>
          </cell>
          <cell r="C19878">
            <v>44280</v>
          </cell>
        </row>
        <row r="19879">
          <cell r="A19879" t="str">
            <v>BHARTIARTL21MAR350PE</v>
          </cell>
          <cell r="B19879">
            <v>13761538</v>
          </cell>
          <cell r="C19879">
            <v>44280</v>
          </cell>
        </row>
        <row r="19880">
          <cell r="A19880" t="str">
            <v>BHARTIARTL21MAR360CE</v>
          </cell>
          <cell r="B19880">
            <v>13761794</v>
          </cell>
          <cell r="C19880">
            <v>44280</v>
          </cell>
        </row>
        <row r="19881">
          <cell r="A19881" t="str">
            <v>BHARTIARTL21MAR360PE</v>
          </cell>
          <cell r="B19881">
            <v>13762050</v>
          </cell>
          <cell r="C19881">
            <v>44280</v>
          </cell>
        </row>
        <row r="19882">
          <cell r="A19882" t="str">
            <v>BHARTIARTL21MAR370CE</v>
          </cell>
          <cell r="B19882">
            <v>13762306</v>
          </cell>
          <cell r="C19882">
            <v>44280</v>
          </cell>
        </row>
        <row r="19883">
          <cell r="A19883" t="str">
            <v>BHARTIARTL21MAR370PE</v>
          </cell>
          <cell r="B19883">
            <v>13762562</v>
          </cell>
          <cell r="C19883">
            <v>44280</v>
          </cell>
        </row>
        <row r="19884">
          <cell r="A19884" t="str">
            <v>BHARTIARTL21MAR380CE</v>
          </cell>
          <cell r="B19884">
            <v>13762818</v>
          </cell>
          <cell r="C19884">
            <v>44280</v>
          </cell>
        </row>
        <row r="19885">
          <cell r="A19885" t="str">
            <v>BHARTIARTL21MAR380PE</v>
          </cell>
          <cell r="B19885">
            <v>13763074</v>
          </cell>
          <cell r="C19885">
            <v>44280</v>
          </cell>
        </row>
        <row r="19886">
          <cell r="A19886" t="str">
            <v>BHARTIARTL21MAR390CE</v>
          </cell>
          <cell r="B19886">
            <v>13763330</v>
          </cell>
          <cell r="C19886">
            <v>44280</v>
          </cell>
        </row>
        <row r="19887">
          <cell r="A19887" t="str">
            <v>BHARTIARTL21MAR390PE</v>
          </cell>
          <cell r="B19887">
            <v>13763586</v>
          </cell>
          <cell r="C19887">
            <v>44280</v>
          </cell>
        </row>
        <row r="19888">
          <cell r="A19888" t="str">
            <v>BHARTIARTL21MAR400CE</v>
          </cell>
          <cell r="B19888">
            <v>13763842</v>
          </cell>
          <cell r="C19888">
            <v>44280</v>
          </cell>
        </row>
        <row r="19889">
          <cell r="A19889" t="str">
            <v>BHARTIARTL21MAR400PE</v>
          </cell>
          <cell r="B19889">
            <v>13764098</v>
          </cell>
          <cell r="C19889">
            <v>44280</v>
          </cell>
        </row>
        <row r="19890">
          <cell r="A19890" t="str">
            <v>BHARTIARTL21MAR410CE</v>
          </cell>
          <cell r="B19890">
            <v>13764354</v>
          </cell>
          <cell r="C19890">
            <v>44280</v>
          </cell>
        </row>
        <row r="19891">
          <cell r="A19891" t="str">
            <v>BHARTIARTL21MAR410PE</v>
          </cell>
          <cell r="B19891">
            <v>13764610</v>
          </cell>
          <cell r="C19891">
            <v>44280</v>
          </cell>
        </row>
        <row r="19892">
          <cell r="A19892" t="str">
            <v>BHARTIARTL21MAR420CE</v>
          </cell>
          <cell r="B19892">
            <v>13764866</v>
          </cell>
          <cell r="C19892">
            <v>44280</v>
          </cell>
        </row>
        <row r="19893">
          <cell r="A19893" t="str">
            <v>BHARTIARTL21MAR420PE</v>
          </cell>
          <cell r="B19893">
            <v>13765122</v>
          </cell>
          <cell r="C19893">
            <v>44280</v>
          </cell>
        </row>
        <row r="19894">
          <cell r="A19894" t="str">
            <v>BHARTIARTL21MAR430CE</v>
          </cell>
          <cell r="B19894">
            <v>13765378</v>
          </cell>
          <cell r="C19894">
            <v>44280</v>
          </cell>
        </row>
        <row r="19895">
          <cell r="A19895" t="str">
            <v>BHARTIARTL21MAR430PE</v>
          </cell>
          <cell r="B19895">
            <v>13765634</v>
          </cell>
          <cell r="C19895">
            <v>44280</v>
          </cell>
        </row>
        <row r="19896">
          <cell r="A19896" t="str">
            <v>BHARTIARTL21MAR440CE</v>
          </cell>
          <cell r="B19896">
            <v>13765890</v>
          </cell>
          <cell r="C19896">
            <v>44280</v>
          </cell>
        </row>
        <row r="19897">
          <cell r="A19897" t="str">
            <v>BHARTIARTL21MAR440PE</v>
          </cell>
          <cell r="B19897">
            <v>13766402</v>
          </cell>
          <cell r="C19897">
            <v>44280</v>
          </cell>
        </row>
        <row r="19898">
          <cell r="A19898" t="str">
            <v>BHARTIARTL21MAR450CE</v>
          </cell>
          <cell r="B19898">
            <v>13766658</v>
          </cell>
          <cell r="C19898">
            <v>44280</v>
          </cell>
        </row>
        <row r="19899">
          <cell r="A19899" t="str">
            <v>BHARTIARTL21MAR450PE</v>
          </cell>
          <cell r="B19899">
            <v>13766914</v>
          </cell>
          <cell r="C19899">
            <v>44280</v>
          </cell>
        </row>
        <row r="19900">
          <cell r="A19900" t="str">
            <v>BHARTIARTL21MAR460CE</v>
          </cell>
          <cell r="B19900">
            <v>13767170</v>
          </cell>
          <cell r="C19900">
            <v>44280</v>
          </cell>
        </row>
        <row r="19901">
          <cell r="A19901" t="str">
            <v>BHARTIARTL21MAR460PE</v>
          </cell>
          <cell r="B19901">
            <v>13767426</v>
          </cell>
          <cell r="C19901">
            <v>44280</v>
          </cell>
        </row>
        <row r="19902">
          <cell r="A19902" t="str">
            <v>BHARTIARTL21MAR470CE</v>
          </cell>
          <cell r="B19902">
            <v>13767682</v>
          </cell>
          <cell r="C19902">
            <v>44280</v>
          </cell>
        </row>
        <row r="19903">
          <cell r="A19903" t="str">
            <v>BHARTIARTL21MAR470PE</v>
          </cell>
          <cell r="B19903">
            <v>13767938</v>
          </cell>
          <cell r="C19903">
            <v>44280</v>
          </cell>
        </row>
        <row r="19904">
          <cell r="A19904" t="str">
            <v>BHARTIARTL21MAR480CE</v>
          </cell>
          <cell r="B19904">
            <v>13768194</v>
          </cell>
          <cell r="C19904">
            <v>44280</v>
          </cell>
        </row>
        <row r="19905">
          <cell r="A19905" t="str">
            <v>BHARTIARTL21MAR480PE</v>
          </cell>
          <cell r="B19905">
            <v>13768450</v>
          </cell>
          <cell r="C19905">
            <v>44280</v>
          </cell>
        </row>
        <row r="19906">
          <cell r="A19906" t="str">
            <v>BHARTIARTL21MAR490CE</v>
          </cell>
          <cell r="B19906">
            <v>13768706</v>
          </cell>
          <cell r="C19906">
            <v>44280</v>
          </cell>
        </row>
        <row r="19907">
          <cell r="A19907" t="str">
            <v>BHARTIARTL21MAR490PE</v>
          </cell>
          <cell r="B19907">
            <v>13768962</v>
          </cell>
          <cell r="C19907">
            <v>44280</v>
          </cell>
        </row>
        <row r="19908">
          <cell r="A19908" t="str">
            <v>BHARTIARTL21MAR500CE</v>
          </cell>
          <cell r="B19908">
            <v>13769218</v>
          </cell>
          <cell r="C19908">
            <v>44280</v>
          </cell>
        </row>
        <row r="19909">
          <cell r="A19909" t="str">
            <v>BHARTIARTL21MAR500PE</v>
          </cell>
          <cell r="B19909">
            <v>13769474</v>
          </cell>
          <cell r="C19909">
            <v>44280</v>
          </cell>
        </row>
        <row r="19910">
          <cell r="A19910" t="str">
            <v>BHARTIARTL21MAR510CE</v>
          </cell>
          <cell r="B19910">
            <v>13769730</v>
          </cell>
          <cell r="C19910">
            <v>44280</v>
          </cell>
        </row>
        <row r="19911">
          <cell r="A19911" t="str">
            <v>BHARTIARTL21MAR510PE</v>
          </cell>
          <cell r="B19911">
            <v>13769986</v>
          </cell>
          <cell r="C19911">
            <v>44280</v>
          </cell>
        </row>
        <row r="19912">
          <cell r="A19912" t="str">
            <v>BHARTIARTL21MAR520CE</v>
          </cell>
          <cell r="B19912">
            <v>13770242</v>
          </cell>
          <cell r="C19912">
            <v>44280</v>
          </cell>
        </row>
        <row r="19913">
          <cell r="A19913" t="str">
            <v>BHARTIARTL21MAR520PE</v>
          </cell>
          <cell r="B19913">
            <v>13770498</v>
          </cell>
          <cell r="C19913">
            <v>44280</v>
          </cell>
        </row>
        <row r="19914">
          <cell r="A19914" t="str">
            <v>BHARTIARTL21MAR530CE</v>
          </cell>
          <cell r="B19914">
            <v>13770754</v>
          </cell>
          <cell r="C19914">
            <v>44280</v>
          </cell>
        </row>
        <row r="19915">
          <cell r="A19915" t="str">
            <v>BHARTIARTL21MAR530PE</v>
          </cell>
          <cell r="B19915">
            <v>13771010</v>
          </cell>
          <cell r="C19915">
            <v>44280</v>
          </cell>
        </row>
        <row r="19916">
          <cell r="A19916" t="str">
            <v>BHARTIARTL21MAR540CE</v>
          </cell>
          <cell r="B19916">
            <v>13771266</v>
          </cell>
          <cell r="C19916">
            <v>44280</v>
          </cell>
        </row>
        <row r="19917">
          <cell r="A19917" t="str">
            <v>BHARTIARTL21MAR540PE</v>
          </cell>
          <cell r="B19917">
            <v>13771522</v>
          </cell>
          <cell r="C19917">
            <v>44280</v>
          </cell>
        </row>
        <row r="19918">
          <cell r="A19918" t="str">
            <v>BHARTIARTL21MAR550CE</v>
          </cell>
          <cell r="B19918">
            <v>13771778</v>
          </cell>
          <cell r="C19918">
            <v>44280</v>
          </cell>
        </row>
        <row r="19919">
          <cell r="A19919" t="str">
            <v>BHARTIARTL21MAR550PE</v>
          </cell>
          <cell r="B19919">
            <v>13772034</v>
          </cell>
          <cell r="C19919">
            <v>44280</v>
          </cell>
        </row>
        <row r="19920">
          <cell r="A19920" t="str">
            <v>BHARTIARTL21MAR560CE</v>
          </cell>
          <cell r="B19920">
            <v>13772290</v>
          </cell>
          <cell r="C19920">
            <v>44280</v>
          </cell>
        </row>
        <row r="19921">
          <cell r="A19921" t="str">
            <v>BHARTIARTL21MAR560PE</v>
          </cell>
          <cell r="B19921">
            <v>13772546</v>
          </cell>
          <cell r="C19921">
            <v>44280</v>
          </cell>
        </row>
        <row r="19922">
          <cell r="A19922" t="str">
            <v>BHARTIARTL21MAR570CE</v>
          </cell>
          <cell r="B19922">
            <v>13772802</v>
          </cell>
          <cell r="C19922">
            <v>44280</v>
          </cell>
        </row>
        <row r="19923">
          <cell r="A19923" t="str">
            <v>BHARTIARTL21MAR570PE</v>
          </cell>
          <cell r="B19923">
            <v>13773058</v>
          </cell>
          <cell r="C19923">
            <v>44280</v>
          </cell>
        </row>
        <row r="19924">
          <cell r="A19924" t="str">
            <v>BHARTIARTL21MAR580CE</v>
          </cell>
          <cell r="B19924">
            <v>13773314</v>
          </cell>
          <cell r="C19924">
            <v>44280</v>
          </cell>
        </row>
        <row r="19925">
          <cell r="A19925" t="str">
            <v>BHARTIARTL21MAR580PE</v>
          </cell>
          <cell r="B19925">
            <v>13773570</v>
          </cell>
          <cell r="C19925">
            <v>44280</v>
          </cell>
        </row>
        <row r="19926">
          <cell r="A19926" t="str">
            <v>BHARTIARTL21MAR590CE</v>
          </cell>
          <cell r="B19926">
            <v>13773826</v>
          </cell>
          <cell r="C19926">
            <v>44280</v>
          </cell>
        </row>
        <row r="19927">
          <cell r="A19927" t="str">
            <v>BHARTIARTL21MAR590PE</v>
          </cell>
          <cell r="B19927">
            <v>13774082</v>
          </cell>
          <cell r="C19927">
            <v>44280</v>
          </cell>
        </row>
        <row r="19928">
          <cell r="A19928" t="str">
            <v>BHARTIARTL21MAR600CE</v>
          </cell>
          <cell r="B19928">
            <v>13774338</v>
          </cell>
          <cell r="C19928">
            <v>44280</v>
          </cell>
        </row>
        <row r="19929">
          <cell r="A19929" t="str">
            <v>BHARTIARTL21MAR600PE</v>
          </cell>
          <cell r="B19929">
            <v>13774594</v>
          </cell>
          <cell r="C19929">
            <v>44280</v>
          </cell>
        </row>
        <row r="19930">
          <cell r="A19930" t="str">
            <v>BHARTIARTL21MAR610CE</v>
          </cell>
          <cell r="B19930">
            <v>13774850</v>
          </cell>
          <cell r="C19930">
            <v>44280</v>
          </cell>
        </row>
        <row r="19931">
          <cell r="A19931" t="str">
            <v>BHARTIARTL21MAR610PE</v>
          </cell>
          <cell r="B19931">
            <v>13775106</v>
          </cell>
          <cell r="C19931">
            <v>44280</v>
          </cell>
        </row>
        <row r="19932">
          <cell r="A19932" t="str">
            <v>BHARTIARTL21MAR620CE</v>
          </cell>
          <cell r="B19932">
            <v>13775362</v>
          </cell>
          <cell r="C19932">
            <v>44280</v>
          </cell>
        </row>
        <row r="19933">
          <cell r="A19933" t="str">
            <v>BHARTIARTL21MAR620PE</v>
          </cell>
          <cell r="B19933">
            <v>13775618</v>
          </cell>
          <cell r="C19933">
            <v>44280</v>
          </cell>
        </row>
        <row r="19934">
          <cell r="A19934" t="str">
            <v>BHARTIARTL21MAR630CE</v>
          </cell>
          <cell r="B19934">
            <v>13775874</v>
          </cell>
          <cell r="C19934">
            <v>44280</v>
          </cell>
        </row>
        <row r="19935">
          <cell r="A19935" t="str">
            <v>BHARTIARTL21MAR630PE</v>
          </cell>
          <cell r="B19935">
            <v>13776130</v>
          </cell>
          <cell r="C19935">
            <v>44280</v>
          </cell>
        </row>
        <row r="19936">
          <cell r="A19936" t="str">
            <v>BHARTIARTL21MAR640CE</v>
          </cell>
          <cell r="B19936">
            <v>13776386</v>
          </cell>
          <cell r="C19936">
            <v>44280</v>
          </cell>
        </row>
        <row r="19937">
          <cell r="A19937" t="str">
            <v>BHARTIARTL21MAR640PE</v>
          </cell>
          <cell r="B19937">
            <v>13776642</v>
          </cell>
          <cell r="C19937">
            <v>44280</v>
          </cell>
        </row>
        <row r="19938">
          <cell r="A19938" t="str">
            <v>BHARTIARTL21MAR650CE</v>
          </cell>
          <cell r="B19938">
            <v>13776898</v>
          </cell>
          <cell r="C19938">
            <v>44280</v>
          </cell>
        </row>
        <row r="19939">
          <cell r="A19939" t="str">
            <v>BHARTIARTL21MAR650PE</v>
          </cell>
          <cell r="B19939">
            <v>13777154</v>
          </cell>
          <cell r="C19939">
            <v>44280</v>
          </cell>
        </row>
        <row r="19940">
          <cell r="A19940" t="str">
            <v>BHARTIARTL21MAR660CE</v>
          </cell>
          <cell r="B19940">
            <v>13777410</v>
          </cell>
          <cell r="C19940">
            <v>44280</v>
          </cell>
        </row>
        <row r="19941">
          <cell r="A19941" t="str">
            <v>BHARTIARTL21MAR660PE</v>
          </cell>
          <cell r="B19941">
            <v>13777666</v>
          </cell>
          <cell r="C19941">
            <v>44280</v>
          </cell>
        </row>
        <row r="19942">
          <cell r="A19942" t="str">
            <v>BHARTIARTL21MAR670CE</v>
          </cell>
          <cell r="B19942">
            <v>13777922</v>
          </cell>
          <cell r="C19942">
            <v>44280</v>
          </cell>
        </row>
        <row r="19943">
          <cell r="A19943" t="str">
            <v>BHARTIARTL21MAR670PE</v>
          </cell>
          <cell r="B19943">
            <v>13778178</v>
          </cell>
          <cell r="C19943">
            <v>44280</v>
          </cell>
        </row>
        <row r="19944">
          <cell r="A19944" t="str">
            <v>BHARTIARTL21MAR680CE</v>
          </cell>
          <cell r="B19944">
            <v>13778434</v>
          </cell>
          <cell r="C19944">
            <v>44280</v>
          </cell>
        </row>
        <row r="19945">
          <cell r="A19945" t="str">
            <v>BHARTIARTL21MAR680PE</v>
          </cell>
          <cell r="B19945">
            <v>13778690</v>
          </cell>
          <cell r="C19945">
            <v>44280</v>
          </cell>
        </row>
        <row r="19946">
          <cell r="A19946" t="str">
            <v>BHARTIARTL21MAR690CE</v>
          </cell>
          <cell r="B19946">
            <v>13778946</v>
          </cell>
          <cell r="C19946">
            <v>44280</v>
          </cell>
        </row>
        <row r="19947">
          <cell r="A19947" t="str">
            <v>BHARTIARTL21MAR690PE</v>
          </cell>
          <cell r="B19947">
            <v>13779202</v>
          </cell>
          <cell r="C19947">
            <v>44280</v>
          </cell>
        </row>
        <row r="19948">
          <cell r="A19948" t="str">
            <v>BHARTIARTL21MAR700CE</v>
          </cell>
          <cell r="B19948">
            <v>13779970</v>
          </cell>
          <cell r="C19948">
            <v>44280</v>
          </cell>
        </row>
        <row r="19949">
          <cell r="A19949" t="str">
            <v>BHARTIARTL21MAR700PE</v>
          </cell>
          <cell r="B19949">
            <v>13780226</v>
          </cell>
          <cell r="C19949">
            <v>44280</v>
          </cell>
        </row>
        <row r="19950">
          <cell r="A19950" t="str">
            <v>BHARTIARTL21MAR710CE</v>
          </cell>
          <cell r="B19950">
            <v>13780482</v>
          </cell>
          <cell r="C19950">
            <v>44280</v>
          </cell>
        </row>
        <row r="19951">
          <cell r="A19951" t="str">
            <v>BHARTIARTL21MAR710PE</v>
          </cell>
          <cell r="B19951">
            <v>13780738</v>
          </cell>
          <cell r="C19951">
            <v>44280</v>
          </cell>
        </row>
        <row r="19952">
          <cell r="A19952" t="str">
            <v>BHARTIARTL21APR370CE</v>
          </cell>
          <cell r="B19952">
            <v>19016450</v>
          </cell>
          <cell r="C19952">
            <v>44315</v>
          </cell>
        </row>
        <row r="19953">
          <cell r="A19953" t="str">
            <v>BHARTIARTL21APR370PE</v>
          </cell>
          <cell r="B19953">
            <v>19017218</v>
          </cell>
          <cell r="C19953">
            <v>44315</v>
          </cell>
        </row>
        <row r="19954">
          <cell r="A19954" t="str">
            <v>BHARTIARTL21APR380CE</v>
          </cell>
          <cell r="B19954">
            <v>19017474</v>
          </cell>
          <cell r="C19954">
            <v>44315</v>
          </cell>
        </row>
        <row r="19955">
          <cell r="A19955" t="str">
            <v>BHARTIARTL21APR380PE</v>
          </cell>
          <cell r="B19955">
            <v>19017730</v>
          </cell>
          <cell r="C19955">
            <v>44315</v>
          </cell>
        </row>
        <row r="19956">
          <cell r="A19956" t="str">
            <v>BHARTIARTL21APR390CE</v>
          </cell>
          <cell r="B19956">
            <v>19017986</v>
          </cell>
          <cell r="C19956">
            <v>44315</v>
          </cell>
        </row>
        <row r="19957">
          <cell r="A19957" t="str">
            <v>BHARTIARTL21APR390PE</v>
          </cell>
          <cell r="B19957">
            <v>19018242</v>
          </cell>
          <cell r="C19957">
            <v>44315</v>
          </cell>
        </row>
        <row r="19958">
          <cell r="A19958" t="str">
            <v>BHARTIARTL21APR400CE</v>
          </cell>
          <cell r="B19958">
            <v>19018498</v>
          </cell>
          <cell r="C19958">
            <v>44315</v>
          </cell>
        </row>
        <row r="19959">
          <cell r="A19959" t="str">
            <v>BHARTIARTL21APR400PE</v>
          </cell>
          <cell r="B19959">
            <v>19018754</v>
          </cell>
          <cell r="C19959">
            <v>44315</v>
          </cell>
        </row>
        <row r="19960">
          <cell r="A19960" t="str">
            <v>BHARTIARTL21APR410CE</v>
          </cell>
          <cell r="B19960">
            <v>19019010</v>
          </cell>
          <cell r="C19960">
            <v>44315</v>
          </cell>
        </row>
        <row r="19961">
          <cell r="A19961" t="str">
            <v>BHARTIARTL21APR410PE</v>
          </cell>
          <cell r="B19961">
            <v>19019266</v>
          </cell>
          <cell r="C19961">
            <v>44315</v>
          </cell>
        </row>
        <row r="19962">
          <cell r="A19962" t="str">
            <v>BHARTIARTL21APR420CE</v>
          </cell>
          <cell r="B19962">
            <v>19019522</v>
          </cell>
          <cell r="C19962">
            <v>44315</v>
          </cell>
        </row>
        <row r="19963">
          <cell r="A19963" t="str">
            <v>BHARTIARTL21APR420PE</v>
          </cell>
          <cell r="B19963">
            <v>19019778</v>
          </cell>
          <cell r="C19963">
            <v>44315</v>
          </cell>
        </row>
        <row r="19964">
          <cell r="A19964" t="str">
            <v>BHARTIARTL21APR430CE</v>
          </cell>
          <cell r="B19964">
            <v>19020034</v>
          </cell>
          <cell r="C19964">
            <v>44315</v>
          </cell>
        </row>
        <row r="19965">
          <cell r="A19965" t="str">
            <v>BHARTIARTL21APR430PE</v>
          </cell>
          <cell r="B19965">
            <v>19020290</v>
          </cell>
          <cell r="C19965">
            <v>44315</v>
          </cell>
        </row>
        <row r="19966">
          <cell r="A19966" t="str">
            <v>BHARTIARTL21APR440CE</v>
          </cell>
          <cell r="B19966">
            <v>19020546</v>
          </cell>
          <cell r="C19966">
            <v>44315</v>
          </cell>
        </row>
        <row r="19967">
          <cell r="A19967" t="str">
            <v>BHARTIARTL21APR440PE</v>
          </cell>
          <cell r="B19967">
            <v>19020802</v>
          </cell>
          <cell r="C19967">
            <v>44315</v>
          </cell>
        </row>
        <row r="19968">
          <cell r="A19968" t="str">
            <v>BHARTIARTL21APR450CE</v>
          </cell>
          <cell r="B19968">
            <v>19021058</v>
          </cell>
          <cell r="C19968">
            <v>44315</v>
          </cell>
        </row>
        <row r="19969">
          <cell r="A19969" t="str">
            <v>BHARTIARTL21APR450PE</v>
          </cell>
          <cell r="B19969">
            <v>19021570</v>
          </cell>
          <cell r="C19969">
            <v>44315</v>
          </cell>
        </row>
        <row r="19970">
          <cell r="A19970" t="str">
            <v>BHARTIARTL21APR460CE</v>
          </cell>
          <cell r="B19970">
            <v>19021826</v>
          </cell>
          <cell r="C19970">
            <v>44315</v>
          </cell>
        </row>
        <row r="19971">
          <cell r="A19971" t="str">
            <v>BHARTIARTL21APR460PE</v>
          </cell>
          <cell r="B19971">
            <v>19030274</v>
          </cell>
          <cell r="C19971">
            <v>44315</v>
          </cell>
        </row>
        <row r="19972">
          <cell r="A19972" t="str">
            <v>BHARTIARTL21APR470CE</v>
          </cell>
          <cell r="B19972">
            <v>19030530</v>
          </cell>
          <cell r="C19972">
            <v>44315</v>
          </cell>
        </row>
        <row r="19973">
          <cell r="A19973" t="str">
            <v>BHARTIARTL21APR470PE</v>
          </cell>
          <cell r="B19973">
            <v>19030786</v>
          </cell>
          <cell r="C19973">
            <v>44315</v>
          </cell>
        </row>
        <row r="19974">
          <cell r="A19974" t="str">
            <v>BHARTIARTL21APR480CE</v>
          </cell>
          <cell r="B19974">
            <v>19031042</v>
          </cell>
          <cell r="C19974">
            <v>44315</v>
          </cell>
        </row>
        <row r="19975">
          <cell r="A19975" t="str">
            <v>BHARTIARTL21APR480PE</v>
          </cell>
          <cell r="B19975">
            <v>19031298</v>
          </cell>
          <cell r="C19975">
            <v>44315</v>
          </cell>
        </row>
        <row r="19976">
          <cell r="A19976" t="str">
            <v>BHARTIARTL21APR490CE</v>
          </cell>
          <cell r="B19976">
            <v>19031554</v>
          </cell>
          <cell r="C19976">
            <v>44315</v>
          </cell>
        </row>
        <row r="19977">
          <cell r="A19977" t="str">
            <v>BHARTIARTL21APR490PE</v>
          </cell>
          <cell r="B19977">
            <v>19031810</v>
          </cell>
          <cell r="C19977">
            <v>44315</v>
          </cell>
        </row>
        <row r="19978">
          <cell r="A19978" t="str">
            <v>BHARTIARTL21APR500CE</v>
          </cell>
          <cell r="B19978">
            <v>19032066</v>
          </cell>
          <cell r="C19978">
            <v>44315</v>
          </cell>
        </row>
        <row r="19979">
          <cell r="A19979" t="str">
            <v>BHARTIARTL21APR500PE</v>
          </cell>
          <cell r="B19979">
            <v>19046402</v>
          </cell>
          <cell r="C19979">
            <v>44315</v>
          </cell>
        </row>
        <row r="19980">
          <cell r="A19980" t="str">
            <v>BHARTIARTL21APR510CE</v>
          </cell>
          <cell r="B19980">
            <v>19046658</v>
          </cell>
          <cell r="C19980">
            <v>44315</v>
          </cell>
        </row>
        <row r="19981">
          <cell r="A19981" t="str">
            <v>BHARTIARTL21APR510PE</v>
          </cell>
          <cell r="B19981">
            <v>19046914</v>
          </cell>
          <cell r="C19981">
            <v>44315</v>
          </cell>
        </row>
        <row r="19982">
          <cell r="A19982" t="str">
            <v>BHARTIARTL21APR520CE</v>
          </cell>
          <cell r="B19982">
            <v>19047170</v>
          </cell>
          <cell r="C19982">
            <v>44315</v>
          </cell>
        </row>
        <row r="19983">
          <cell r="A19983" t="str">
            <v>BHARTIARTL21APR520PE</v>
          </cell>
          <cell r="B19983">
            <v>19048450</v>
          </cell>
          <cell r="C19983">
            <v>44315</v>
          </cell>
        </row>
        <row r="19984">
          <cell r="A19984" t="str">
            <v>BHARTIARTL21APR530CE</v>
          </cell>
          <cell r="B19984">
            <v>19048706</v>
          </cell>
          <cell r="C19984">
            <v>44315</v>
          </cell>
        </row>
        <row r="19985">
          <cell r="A19985" t="str">
            <v>BHARTIARTL21APR530PE</v>
          </cell>
          <cell r="B19985">
            <v>19048962</v>
          </cell>
          <cell r="C19985">
            <v>44315</v>
          </cell>
        </row>
        <row r="19986">
          <cell r="A19986" t="str">
            <v>BHARTIARTL21APR540CE</v>
          </cell>
          <cell r="B19986">
            <v>19049218</v>
          </cell>
          <cell r="C19986">
            <v>44315</v>
          </cell>
        </row>
        <row r="19987">
          <cell r="A19987" t="str">
            <v>BHARTIARTL21APR540PE</v>
          </cell>
          <cell r="B19987">
            <v>19049986</v>
          </cell>
          <cell r="C19987">
            <v>44315</v>
          </cell>
        </row>
        <row r="19988">
          <cell r="A19988" t="str">
            <v>BHARTIARTL21APR550CE</v>
          </cell>
          <cell r="B19988">
            <v>19050242</v>
          </cell>
          <cell r="C19988">
            <v>44315</v>
          </cell>
        </row>
        <row r="19989">
          <cell r="A19989" t="str">
            <v>BHARTIARTL21APR550PE</v>
          </cell>
          <cell r="B19989">
            <v>19050498</v>
          </cell>
          <cell r="C19989">
            <v>44315</v>
          </cell>
        </row>
        <row r="19990">
          <cell r="A19990" t="str">
            <v>BHARTIARTL21APR560CE</v>
          </cell>
          <cell r="B19990">
            <v>19050754</v>
          </cell>
          <cell r="C19990">
            <v>44315</v>
          </cell>
        </row>
        <row r="19991">
          <cell r="A19991" t="str">
            <v>BHARTIARTL21APR560PE</v>
          </cell>
          <cell r="B19991">
            <v>19051522</v>
          </cell>
          <cell r="C19991">
            <v>44315</v>
          </cell>
        </row>
        <row r="19992">
          <cell r="A19992" t="str">
            <v>BHARTIARTL21APR570CE</v>
          </cell>
          <cell r="B19992">
            <v>19051778</v>
          </cell>
          <cell r="C19992">
            <v>44315</v>
          </cell>
        </row>
        <row r="19993">
          <cell r="A19993" t="str">
            <v>BHARTIARTL21APR570PE</v>
          </cell>
          <cell r="B19993">
            <v>19052034</v>
          </cell>
          <cell r="C19993">
            <v>44315</v>
          </cell>
        </row>
        <row r="19994">
          <cell r="A19994" t="str">
            <v>BHARTIARTL21APR580CE</v>
          </cell>
          <cell r="B19994">
            <v>19052290</v>
          </cell>
          <cell r="C19994">
            <v>44315</v>
          </cell>
        </row>
        <row r="19995">
          <cell r="A19995" t="str">
            <v>BHARTIARTL21APR580PE</v>
          </cell>
          <cell r="B19995">
            <v>19052546</v>
          </cell>
          <cell r="C19995">
            <v>44315</v>
          </cell>
        </row>
        <row r="19996">
          <cell r="A19996" t="str">
            <v>BHARTIARTL21APR590CE</v>
          </cell>
          <cell r="B19996">
            <v>19052802</v>
          </cell>
          <cell r="C19996">
            <v>44315</v>
          </cell>
        </row>
        <row r="19997">
          <cell r="A19997" t="str">
            <v>BHARTIARTL21APR590PE</v>
          </cell>
          <cell r="B19997">
            <v>19053058</v>
          </cell>
          <cell r="C19997">
            <v>44315</v>
          </cell>
        </row>
        <row r="19998">
          <cell r="A19998" t="str">
            <v>BHARTIARTL21APR600CE</v>
          </cell>
          <cell r="B19998">
            <v>19053314</v>
          </cell>
          <cell r="C19998">
            <v>44315</v>
          </cell>
        </row>
        <row r="19999">
          <cell r="A19999" t="str">
            <v>BHARTIARTL21APR600PE</v>
          </cell>
          <cell r="B19999">
            <v>19053570</v>
          </cell>
          <cell r="C19999">
            <v>44315</v>
          </cell>
        </row>
        <row r="20000">
          <cell r="A20000" t="str">
            <v>BHARTIARTL21APR610CE</v>
          </cell>
          <cell r="B20000">
            <v>19053826</v>
          </cell>
          <cell r="C20000">
            <v>44315</v>
          </cell>
        </row>
        <row r="20001">
          <cell r="A20001" t="str">
            <v>BHARTIARTL21APR610PE</v>
          </cell>
          <cell r="B20001">
            <v>19054082</v>
          </cell>
          <cell r="C20001">
            <v>44315</v>
          </cell>
        </row>
        <row r="20002">
          <cell r="A20002" t="str">
            <v>BHARTIARTL21APR620CE</v>
          </cell>
          <cell r="B20002">
            <v>19054338</v>
          </cell>
          <cell r="C20002">
            <v>44315</v>
          </cell>
        </row>
        <row r="20003">
          <cell r="A20003" t="str">
            <v>BHARTIARTL21APR620PE</v>
          </cell>
          <cell r="B20003">
            <v>19054594</v>
          </cell>
          <cell r="C20003">
            <v>44315</v>
          </cell>
        </row>
        <row r="20004">
          <cell r="A20004" t="str">
            <v>BHARTIARTL21APR630CE</v>
          </cell>
          <cell r="B20004">
            <v>19055362</v>
          </cell>
          <cell r="C20004">
            <v>44315</v>
          </cell>
        </row>
        <row r="20005">
          <cell r="A20005" t="str">
            <v>BHARTIARTL21APR630PE</v>
          </cell>
          <cell r="B20005">
            <v>19055618</v>
          </cell>
          <cell r="C20005">
            <v>44315</v>
          </cell>
        </row>
        <row r="20006">
          <cell r="A20006" t="str">
            <v>BHARTIARTL21APR640CE</v>
          </cell>
          <cell r="B20006">
            <v>19055874</v>
          </cell>
          <cell r="C20006">
            <v>44315</v>
          </cell>
        </row>
        <row r="20007">
          <cell r="A20007" t="str">
            <v>BHARTIARTL21APR640PE</v>
          </cell>
          <cell r="B20007">
            <v>19056130</v>
          </cell>
          <cell r="C20007">
            <v>44315</v>
          </cell>
        </row>
        <row r="20008">
          <cell r="A20008" t="str">
            <v>BHARTIARTL21APR650CE</v>
          </cell>
          <cell r="B20008">
            <v>19056386</v>
          </cell>
          <cell r="C20008">
            <v>44315</v>
          </cell>
        </row>
        <row r="20009">
          <cell r="A20009" t="str">
            <v>BHARTIARTL21APR650PE</v>
          </cell>
          <cell r="B20009">
            <v>19056642</v>
          </cell>
          <cell r="C20009">
            <v>44315</v>
          </cell>
        </row>
        <row r="20010">
          <cell r="A20010" t="str">
            <v>BHARTIARTL21APR660CE</v>
          </cell>
          <cell r="B20010">
            <v>19056898</v>
          </cell>
          <cell r="C20010">
            <v>44315</v>
          </cell>
        </row>
        <row r="20011">
          <cell r="A20011" t="str">
            <v>BHARTIARTL21APR660PE</v>
          </cell>
          <cell r="B20011">
            <v>19057154</v>
          </cell>
          <cell r="C20011">
            <v>44315</v>
          </cell>
        </row>
        <row r="20012">
          <cell r="A20012" t="str">
            <v>BHARTIARTL21APR670CE</v>
          </cell>
          <cell r="B20012">
            <v>19057410</v>
          </cell>
          <cell r="C20012">
            <v>44315</v>
          </cell>
        </row>
        <row r="20013">
          <cell r="A20013" t="str">
            <v>BHARTIARTL21APR670PE</v>
          </cell>
          <cell r="B20013">
            <v>19057666</v>
          </cell>
          <cell r="C20013">
            <v>44315</v>
          </cell>
        </row>
        <row r="20014">
          <cell r="A20014" t="str">
            <v>BHARTIARTL21APR680CE</v>
          </cell>
          <cell r="B20014">
            <v>19057922</v>
          </cell>
          <cell r="C20014">
            <v>44315</v>
          </cell>
        </row>
        <row r="20015">
          <cell r="A20015" t="str">
            <v>BHARTIARTL21APR680PE</v>
          </cell>
          <cell r="B20015">
            <v>19058690</v>
          </cell>
          <cell r="C20015">
            <v>44315</v>
          </cell>
        </row>
        <row r="20016">
          <cell r="A20016" t="str">
            <v>BHARTIARTL21APR690CE</v>
          </cell>
          <cell r="B20016">
            <v>19058946</v>
          </cell>
          <cell r="C20016">
            <v>44315</v>
          </cell>
        </row>
        <row r="20017">
          <cell r="A20017" t="str">
            <v>BHARTIARTL21APR690PE</v>
          </cell>
          <cell r="B20017">
            <v>19059202</v>
          </cell>
          <cell r="C20017">
            <v>44315</v>
          </cell>
        </row>
        <row r="20018">
          <cell r="A20018" t="str">
            <v>BHARTIARTL21APR700CE</v>
          </cell>
          <cell r="B20018">
            <v>19059458</v>
          </cell>
          <cell r="C20018">
            <v>44315</v>
          </cell>
        </row>
        <row r="20019">
          <cell r="A20019" t="str">
            <v>BHARTIARTL21APR700PE</v>
          </cell>
          <cell r="B20019">
            <v>19059714</v>
          </cell>
          <cell r="C20019">
            <v>44315</v>
          </cell>
        </row>
        <row r="20020">
          <cell r="A20020" t="str">
            <v>BHARTIARTL21APR710CE</v>
          </cell>
          <cell r="B20020">
            <v>19059970</v>
          </cell>
          <cell r="C20020">
            <v>44315</v>
          </cell>
        </row>
        <row r="20021">
          <cell r="A20021" t="str">
            <v>BHARTIARTL21APR710PE</v>
          </cell>
          <cell r="B20021">
            <v>19060226</v>
          </cell>
          <cell r="C20021">
            <v>44315</v>
          </cell>
        </row>
        <row r="20022">
          <cell r="A20022" t="str">
            <v>BHEL21FEB19CE</v>
          </cell>
          <cell r="B20022">
            <v>19777794</v>
          </cell>
          <cell r="C20022">
            <v>44252</v>
          </cell>
        </row>
        <row r="20023">
          <cell r="A20023" t="str">
            <v>BHEL21FEB19PE</v>
          </cell>
          <cell r="B20023">
            <v>19796482</v>
          </cell>
          <cell r="C20023">
            <v>44252</v>
          </cell>
        </row>
        <row r="20024">
          <cell r="A20024" t="str">
            <v>BHEL21FEB20CE</v>
          </cell>
          <cell r="B20024">
            <v>19796738</v>
          </cell>
          <cell r="C20024">
            <v>44252</v>
          </cell>
        </row>
        <row r="20025">
          <cell r="A20025" t="str">
            <v>BHEL21FEB20PE</v>
          </cell>
          <cell r="B20025">
            <v>19796994</v>
          </cell>
          <cell r="C20025">
            <v>44252</v>
          </cell>
        </row>
        <row r="20026">
          <cell r="A20026" t="str">
            <v>BHEL21FEB21CE</v>
          </cell>
          <cell r="B20026">
            <v>19797250</v>
          </cell>
          <cell r="C20026">
            <v>44252</v>
          </cell>
        </row>
        <row r="20027">
          <cell r="A20027" t="str">
            <v>BHEL21FEB21PE</v>
          </cell>
          <cell r="B20027">
            <v>19826690</v>
          </cell>
          <cell r="C20027">
            <v>44252</v>
          </cell>
        </row>
        <row r="20028">
          <cell r="A20028" t="str">
            <v>BHEL21FEB22CE</v>
          </cell>
          <cell r="B20028">
            <v>19826946</v>
          </cell>
          <cell r="C20028">
            <v>44252</v>
          </cell>
        </row>
        <row r="20029">
          <cell r="A20029" t="str">
            <v>BHEL21FEB22PE</v>
          </cell>
          <cell r="B20029">
            <v>19827202</v>
          </cell>
          <cell r="C20029">
            <v>44252</v>
          </cell>
        </row>
        <row r="20030">
          <cell r="A20030" t="str">
            <v>BHEL21FEB23CE</v>
          </cell>
          <cell r="B20030">
            <v>19827458</v>
          </cell>
          <cell r="C20030">
            <v>44252</v>
          </cell>
        </row>
        <row r="20031">
          <cell r="A20031" t="str">
            <v>BHEL21FEB23PE</v>
          </cell>
          <cell r="B20031">
            <v>19827714</v>
          </cell>
          <cell r="C20031">
            <v>44252</v>
          </cell>
        </row>
        <row r="20032">
          <cell r="A20032" t="str">
            <v>BHEL21FEB24CE</v>
          </cell>
          <cell r="B20032">
            <v>19827970</v>
          </cell>
          <cell r="C20032">
            <v>44252</v>
          </cell>
        </row>
        <row r="20033">
          <cell r="A20033" t="str">
            <v>BHEL21FEB24PE</v>
          </cell>
          <cell r="B20033">
            <v>19828226</v>
          </cell>
          <cell r="C20033">
            <v>44252</v>
          </cell>
        </row>
        <row r="20034">
          <cell r="A20034" t="str">
            <v>BHEL21FEB25CE</v>
          </cell>
          <cell r="B20034">
            <v>19828482</v>
          </cell>
          <cell r="C20034">
            <v>44252</v>
          </cell>
        </row>
        <row r="20035">
          <cell r="A20035" t="str">
            <v>BHEL21FEB25PE</v>
          </cell>
          <cell r="B20035">
            <v>19828738</v>
          </cell>
          <cell r="C20035">
            <v>44252</v>
          </cell>
        </row>
        <row r="20036">
          <cell r="A20036" t="str">
            <v>BHEL21FEB26CE</v>
          </cell>
          <cell r="B20036">
            <v>19828994</v>
          </cell>
          <cell r="C20036">
            <v>44252</v>
          </cell>
        </row>
        <row r="20037">
          <cell r="A20037" t="str">
            <v>BHEL21FEB26PE</v>
          </cell>
          <cell r="B20037">
            <v>19829250</v>
          </cell>
          <cell r="C20037">
            <v>44252</v>
          </cell>
        </row>
        <row r="20038">
          <cell r="A20038" t="str">
            <v>BHEL21FEB27CE</v>
          </cell>
          <cell r="B20038">
            <v>19829506</v>
          </cell>
          <cell r="C20038">
            <v>44252</v>
          </cell>
        </row>
        <row r="20039">
          <cell r="A20039" t="str">
            <v>BHEL21FEB27PE</v>
          </cell>
          <cell r="B20039">
            <v>19829762</v>
          </cell>
          <cell r="C20039">
            <v>44252</v>
          </cell>
        </row>
        <row r="20040">
          <cell r="A20040" t="str">
            <v>BHEL21FEB28CE</v>
          </cell>
          <cell r="B20040">
            <v>19830018</v>
          </cell>
          <cell r="C20040">
            <v>44252</v>
          </cell>
        </row>
        <row r="20041">
          <cell r="A20041" t="str">
            <v>BHEL21FEB28PE</v>
          </cell>
          <cell r="B20041">
            <v>19830274</v>
          </cell>
          <cell r="C20041">
            <v>44252</v>
          </cell>
        </row>
        <row r="20042">
          <cell r="A20042" t="str">
            <v>BHEL21FEB29CE</v>
          </cell>
          <cell r="B20042">
            <v>19830530</v>
          </cell>
          <cell r="C20042">
            <v>44252</v>
          </cell>
        </row>
        <row r="20043">
          <cell r="A20043" t="str">
            <v>BHEL21FEB29PE</v>
          </cell>
          <cell r="B20043">
            <v>19830786</v>
          </cell>
          <cell r="C20043">
            <v>44252</v>
          </cell>
        </row>
        <row r="20044">
          <cell r="A20044" t="str">
            <v>BHEL21FEB30CE</v>
          </cell>
          <cell r="B20044">
            <v>19831042</v>
          </cell>
          <cell r="C20044">
            <v>44252</v>
          </cell>
        </row>
        <row r="20045">
          <cell r="A20045" t="str">
            <v>BHEL21FEB30PE</v>
          </cell>
          <cell r="B20045">
            <v>19831298</v>
          </cell>
          <cell r="C20045">
            <v>44252</v>
          </cell>
        </row>
        <row r="20046">
          <cell r="A20046" t="str">
            <v>BHEL21FEB31CE</v>
          </cell>
          <cell r="B20046">
            <v>19831554</v>
          </cell>
          <cell r="C20046">
            <v>44252</v>
          </cell>
        </row>
        <row r="20047">
          <cell r="A20047" t="str">
            <v>BHEL21FEB31PE</v>
          </cell>
          <cell r="B20047">
            <v>19831810</v>
          </cell>
          <cell r="C20047">
            <v>44252</v>
          </cell>
        </row>
        <row r="20048">
          <cell r="A20048" t="str">
            <v>BHEL21FEB32CE</v>
          </cell>
          <cell r="B20048">
            <v>19832066</v>
          </cell>
          <cell r="C20048">
            <v>44252</v>
          </cell>
        </row>
        <row r="20049">
          <cell r="A20049" t="str">
            <v>BHEL21FEB32PE</v>
          </cell>
          <cell r="B20049">
            <v>19832322</v>
          </cell>
          <cell r="C20049">
            <v>44252</v>
          </cell>
        </row>
        <row r="20050">
          <cell r="A20050" t="str">
            <v>BHEL21FEB33CE</v>
          </cell>
          <cell r="B20050">
            <v>19832578</v>
          </cell>
          <cell r="C20050">
            <v>44252</v>
          </cell>
        </row>
        <row r="20051">
          <cell r="A20051" t="str">
            <v>BHEL21FEB33PE</v>
          </cell>
          <cell r="B20051">
            <v>19832834</v>
          </cell>
          <cell r="C20051">
            <v>44252</v>
          </cell>
        </row>
        <row r="20052">
          <cell r="A20052" t="str">
            <v>BHEL21FEB34CE</v>
          </cell>
          <cell r="B20052">
            <v>19833090</v>
          </cell>
          <cell r="C20052">
            <v>44252</v>
          </cell>
        </row>
        <row r="20053">
          <cell r="A20053" t="str">
            <v>BHEL21FEB34PE</v>
          </cell>
          <cell r="B20053">
            <v>19833346</v>
          </cell>
          <cell r="C20053">
            <v>44252</v>
          </cell>
        </row>
        <row r="20054">
          <cell r="A20054" t="str">
            <v>BHEL21FEB35CE</v>
          </cell>
          <cell r="B20054">
            <v>19833602</v>
          </cell>
          <cell r="C20054">
            <v>44252</v>
          </cell>
        </row>
        <row r="20055">
          <cell r="A20055" t="str">
            <v>BHEL21FEB35PE</v>
          </cell>
          <cell r="B20055">
            <v>19833858</v>
          </cell>
          <cell r="C20055">
            <v>44252</v>
          </cell>
        </row>
        <row r="20056">
          <cell r="A20056" t="str">
            <v>BHEL21FEB36CE</v>
          </cell>
          <cell r="B20056">
            <v>19834114</v>
          </cell>
          <cell r="C20056">
            <v>44252</v>
          </cell>
        </row>
        <row r="20057">
          <cell r="A20057" t="str">
            <v>BHEL21FEB36PE</v>
          </cell>
          <cell r="B20057">
            <v>19834370</v>
          </cell>
          <cell r="C20057">
            <v>44252</v>
          </cell>
        </row>
        <row r="20058">
          <cell r="A20058" t="str">
            <v>BHEL21FEB37CE</v>
          </cell>
          <cell r="B20058">
            <v>19834626</v>
          </cell>
          <cell r="C20058">
            <v>44252</v>
          </cell>
        </row>
        <row r="20059">
          <cell r="A20059" t="str">
            <v>BHEL21FEB37PE</v>
          </cell>
          <cell r="B20059">
            <v>19834882</v>
          </cell>
          <cell r="C20059">
            <v>44252</v>
          </cell>
        </row>
        <row r="20060">
          <cell r="A20060" t="str">
            <v>BHEL21FEB38CE</v>
          </cell>
          <cell r="B20060">
            <v>19835138</v>
          </cell>
          <cell r="C20060">
            <v>44252</v>
          </cell>
        </row>
        <row r="20061">
          <cell r="A20061" t="str">
            <v>BHEL21FEB38PE</v>
          </cell>
          <cell r="B20061">
            <v>19835394</v>
          </cell>
          <cell r="C20061">
            <v>44252</v>
          </cell>
        </row>
        <row r="20062">
          <cell r="A20062" t="str">
            <v>BHEL21FEB39CE</v>
          </cell>
          <cell r="B20062">
            <v>19835650</v>
          </cell>
          <cell r="C20062">
            <v>44252</v>
          </cell>
        </row>
        <row r="20063">
          <cell r="A20063" t="str">
            <v>BHEL21FEB39PE</v>
          </cell>
          <cell r="B20063">
            <v>19835906</v>
          </cell>
          <cell r="C20063">
            <v>44252</v>
          </cell>
        </row>
        <row r="20064">
          <cell r="A20064" t="str">
            <v>BHEL21FEB40CE</v>
          </cell>
          <cell r="B20064">
            <v>19836162</v>
          </cell>
          <cell r="C20064">
            <v>44252</v>
          </cell>
        </row>
        <row r="20065">
          <cell r="A20065" t="str">
            <v>BHEL21FEB40PE</v>
          </cell>
          <cell r="B20065">
            <v>19836418</v>
          </cell>
          <cell r="C20065">
            <v>44252</v>
          </cell>
        </row>
        <row r="20066">
          <cell r="A20066" t="str">
            <v>BHEL21FEB41CE</v>
          </cell>
          <cell r="B20066">
            <v>19836674</v>
          </cell>
          <cell r="C20066">
            <v>44252</v>
          </cell>
        </row>
        <row r="20067">
          <cell r="A20067" t="str">
            <v>BHEL21FEB41PE</v>
          </cell>
          <cell r="B20067">
            <v>19836930</v>
          </cell>
          <cell r="C20067">
            <v>44252</v>
          </cell>
        </row>
        <row r="20068">
          <cell r="A20068" t="str">
            <v>BHEL21FEB42CE</v>
          </cell>
          <cell r="B20068">
            <v>19837186</v>
          </cell>
          <cell r="C20068">
            <v>44252</v>
          </cell>
        </row>
        <row r="20069">
          <cell r="A20069" t="str">
            <v>BHEL21FEB42PE</v>
          </cell>
          <cell r="B20069">
            <v>19837442</v>
          </cell>
          <cell r="C20069">
            <v>44252</v>
          </cell>
        </row>
        <row r="20070">
          <cell r="A20070" t="str">
            <v>BHEL21FEB43CE</v>
          </cell>
          <cell r="B20070">
            <v>19837698</v>
          </cell>
          <cell r="C20070">
            <v>44252</v>
          </cell>
        </row>
        <row r="20071">
          <cell r="A20071" t="str">
            <v>BHEL21FEB43PE</v>
          </cell>
          <cell r="B20071">
            <v>19879170</v>
          </cell>
          <cell r="C20071">
            <v>44252</v>
          </cell>
        </row>
        <row r="20072">
          <cell r="A20072" t="str">
            <v>BHEL21FEB44CE</v>
          </cell>
          <cell r="B20072">
            <v>19879426</v>
          </cell>
          <cell r="C20072">
            <v>44252</v>
          </cell>
        </row>
        <row r="20073">
          <cell r="A20073" t="str">
            <v>BHEL21FEB44PE</v>
          </cell>
          <cell r="B20073">
            <v>19879682</v>
          </cell>
          <cell r="C20073">
            <v>44252</v>
          </cell>
        </row>
        <row r="20074">
          <cell r="A20074" t="str">
            <v>BHEL21FEB45CE</v>
          </cell>
          <cell r="B20074">
            <v>19879938</v>
          </cell>
          <cell r="C20074">
            <v>44252</v>
          </cell>
        </row>
        <row r="20075">
          <cell r="A20075" t="str">
            <v>BHEL21FEB45PE</v>
          </cell>
          <cell r="B20075">
            <v>19881218</v>
          </cell>
          <cell r="C20075">
            <v>44252</v>
          </cell>
        </row>
        <row r="20076">
          <cell r="A20076" t="str">
            <v>BHEL21FEB46CE</v>
          </cell>
          <cell r="B20076">
            <v>19881474</v>
          </cell>
          <cell r="C20076">
            <v>44252</v>
          </cell>
        </row>
        <row r="20077">
          <cell r="A20077" t="str">
            <v>BHEL21FEB46PE</v>
          </cell>
          <cell r="B20077">
            <v>19881730</v>
          </cell>
          <cell r="C20077">
            <v>44252</v>
          </cell>
        </row>
        <row r="20078">
          <cell r="A20078" t="str">
            <v>BHEL21FEB47CE</v>
          </cell>
          <cell r="B20078">
            <v>19881986</v>
          </cell>
          <cell r="C20078">
            <v>44252</v>
          </cell>
        </row>
        <row r="20079">
          <cell r="A20079" t="str">
            <v>BHEL21FEB47PE</v>
          </cell>
          <cell r="B20079">
            <v>19885570</v>
          </cell>
          <cell r="C20079">
            <v>44252</v>
          </cell>
        </row>
        <row r="20080">
          <cell r="A20080" t="str">
            <v>BHEL21FEB48CE</v>
          </cell>
          <cell r="B20080">
            <v>9097986</v>
          </cell>
          <cell r="C20080">
            <v>44252</v>
          </cell>
        </row>
        <row r="20081">
          <cell r="A20081" t="str">
            <v>BHEL21FEB48PE</v>
          </cell>
          <cell r="B20081">
            <v>9099266</v>
          </cell>
          <cell r="C20081">
            <v>44252</v>
          </cell>
        </row>
        <row r="20082">
          <cell r="A20082" t="str">
            <v>BHEL21FEB49CE</v>
          </cell>
          <cell r="B20082">
            <v>9099522</v>
          </cell>
          <cell r="C20082">
            <v>44252</v>
          </cell>
        </row>
        <row r="20083">
          <cell r="A20083" t="str">
            <v>BHEL21FEB49PE</v>
          </cell>
          <cell r="B20083">
            <v>9100802</v>
          </cell>
          <cell r="C20083">
            <v>44252</v>
          </cell>
        </row>
        <row r="20084">
          <cell r="A20084" t="str">
            <v>BHEL21FEB50CE</v>
          </cell>
          <cell r="B20084">
            <v>9608450</v>
          </cell>
          <cell r="C20084">
            <v>44252</v>
          </cell>
        </row>
        <row r="20085">
          <cell r="A20085" t="str">
            <v>BHEL21FEB50PE</v>
          </cell>
          <cell r="B20085">
            <v>9608706</v>
          </cell>
          <cell r="C20085">
            <v>44252</v>
          </cell>
        </row>
        <row r="20086">
          <cell r="A20086" t="str">
            <v>BHEL21FEB51CE</v>
          </cell>
          <cell r="B20086">
            <v>10752770</v>
          </cell>
          <cell r="C20086">
            <v>44252</v>
          </cell>
        </row>
        <row r="20087">
          <cell r="A20087" t="str">
            <v>BHEL21FEB51PE</v>
          </cell>
          <cell r="B20087">
            <v>10753026</v>
          </cell>
          <cell r="C20087">
            <v>44252</v>
          </cell>
        </row>
        <row r="20088">
          <cell r="A20088" t="str">
            <v>BHEL21FEB52CE</v>
          </cell>
          <cell r="B20088">
            <v>11047426</v>
          </cell>
          <cell r="C20088">
            <v>44252</v>
          </cell>
        </row>
        <row r="20089">
          <cell r="A20089" t="str">
            <v>BHEL21FEB52PE</v>
          </cell>
          <cell r="B20089">
            <v>11048706</v>
          </cell>
          <cell r="C20089">
            <v>44252</v>
          </cell>
        </row>
        <row r="20090">
          <cell r="A20090" t="str">
            <v>BHEL21MAR20CE</v>
          </cell>
          <cell r="B20090">
            <v>13780994</v>
          </cell>
          <cell r="C20090">
            <v>44280</v>
          </cell>
        </row>
        <row r="20091">
          <cell r="A20091" t="str">
            <v>BHEL21MAR20PE</v>
          </cell>
          <cell r="B20091">
            <v>13781250</v>
          </cell>
          <cell r="C20091">
            <v>44280</v>
          </cell>
        </row>
        <row r="20092">
          <cell r="A20092" t="str">
            <v>BHEL21MAR21CE</v>
          </cell>
          <cell r="B20092">
            <v>13782018</v>
          </cell>
          <cell r="C20092">
            <v>44280</v>
          </cell>
        </row>
        <row r="20093">
          <cell r="A20093" t="str">
            <v>BHEL21MAR21PE</v>
          </cell>
          <cell r="B20093">
            <v>13782274</v>
          </cell>
          <cell r="C20093">
            <v>44280</v>
          </cell>
        </row>
        <row r="20094">
          <cell r="A20094" t="str">
            <v>BHEL21MAR22CE</v>
          </cell>
          <cell r="B20094">
            <v>13782530</v>
          </cell>
          <cell r="C20094">
            <v>44280</v>
          </cell>
        </row>
        <row r="20095">
          <cell r="A20095" t="str">
            <v>BHEL21MAR22PE</v>
          </cell>
          <cell r="B20095">
            <v>13782786</v>
          </cell>
          <cell r="C20095">
            <v>44280</v>
          </cell>
        </row>
        <row r="20096">
          <cell r="A20096" t="str">
            <v>BHEL21MAR23CE</v>
          </cell>
          <cell r="B20096">
            <v>13783042</v>
          </cell>
          <cell r="C20096">
            <v>44280</v>
          </cell>
        </row>
        <row r="20097">
          <cell r="A20097" t="str">
            <v>BHEL21MAR23PE</v>
          </cell>
          <cell r="B20097">
            <v>13783298</v>
          </cell>
          <cell r="C20097">
            <v>44280</v>
          </cell>
        </row>
        <row r="20098">
          <cell r="A20098" t="str">
            <v>BHEL21MAR24CE</v>
          </cell>
          <cell r="B20098">
            <v>13784066</v>
          </cell>
          <cell r="C20098">
            <v>44280</v>
          </cell>
        </row>
        <row r="20099">
          <cell r="A20099" t="str">
            <v>BHEL21MAR24PE</v>
          </cell>
          <cell r="B20099">
            <v>13784322</v>
          </cell>
          <cell r="C20099">
            <v>44280</v>
          </cell>
        </row>
        <row r="20100">
          <cell r="A20100" t="str">
            <v>BHEL21MAR25CE</v>
          </cell>
          <cell r="B20100">
            <v>13784578</v>
          </cell>
          <cell r="C20100">
            <v>44280</v>
          </cell>
        </row>
        <row r="20101">
          <cell r="A20101" t="str">
            <v>BHEL21MAR25PE</v>
          </cell>
          <cell r="B20101">
            <v>13784834</v>
          </cell>
          <cell r="C20101">
            <v>44280</v>
          </cell>
        </row>
        <row r="20102">
          <cell r="A20102" t="str">
            <v>BHEL21MAR26CE</v>
          </cell>
          <cell r="B20102">
            <v>13785090</v>
          </cell>
          <cell r="C20102">
            <v>44280</v>
          </cell>
        </row>
        <row r="20103">
          <cell r="A20103" t="str">
            <v>BHEL21MAR26PE</v>
          </cell>
          <cell r="B20103">
            <v>13785346</v>
          </cell>
          <cell r="C20103">
            <v>44280</v>
          </cell>
        </row>
        <row r="20104">
          <cell r="A20104" t="str">
            <v>BHEL21MAR27CE</v>
          </cell>
          <cell r="B20104">
            <v>13786114</v>
          </cell>
          <cell r="C20104">
            <v>44280</v>
          </cell>
        </row>
        <row r="20105">
          <cell r="A20105" t="str">
            <v>BHEL21MAR27PE</v>
          </cell>
          <cell r="B20105">
            <v>13786370</v>
          </cell>
          <cell r="C20105">
            <v>44280</v>
          </cell>
        </row>
        <row r="20106">
          <cell r="A20106" t="str">
            <v>BHEL21MAR28CE</v>
          </cell>
          <cell r="B20106">
            <v>13786626</v>
          </cell>
          <cell r="C20106">
            <v>44280</v>
          </cell>
        </row>
        <row r="20107">
          <cell r="A20107" t="str">
            <v>BHEL21MAR28PE</v>
          </cell>
          <cell r="B20107">
            <v>13786882</v>
          </cell>
          <cell r="C20107">
            <v>44280</v>
          </cell>
        </row>
        <row r="20108">
          <cell r="A20108" t="str">
            <v>BHEL21MAR29CE</v>
          </cell>
          <cell r="B20108">
            <v>13787650</v>
          </cell>
          <cell r="C20108">
            <v>44280</v>
          </cell>
        </row>
        <row r="20109">
          <cell r="A20109" t="str">
            <v>BHEL21MAR29PE</v>
          </cell>
          <cell r="B20109">
            <v>13787906</v>
          </cell>
          <cell r="C20109">
            <v>44280</v>
          </cell>
        </row>
        <row r="20110">
          <cell r="A20110" t="str">
            <v>BHEL21MAR30CE</v>
          </cell>
          <cell r="B20110">
            <v>13788162</v>
          </cell>
          <cell r="C20110">
            <v>44280</v>
          </cell>
        </row>
        <row r="20111">
          <cell r="A20111" t="str">
            <v>BHEL21MAR30PE</v>
          </cell>
          <cell r="B20111">
            <v>13788418</v>
          </cell>
          <cell r="C20111">
            <v>44280</v>
          </cell>
        </row>
        <row r="20112">
          <cell r="A20112" t="str">
            <v>BHEL21MAR31CE</v>
          </cell>
          <cell r="B20112">
            <v>13788674</v>
          </cell>
          <cell r="C20112">
            <v>44280</v>
          </cell>
        </row>
        <row r="20113">
          <cell r="A20113" t="str">
            <v>BHEL21MAR31PE</v>
          </cell>
          <cell r="B20113">
            <v>13788930</v>
          </cell>
          <cell r="C20113">
            <v>44280</v>
          </cell>
        </row>
        <row r="20114">
          <cell r="A20114" t="str">
            <v>BHEL21MAR32CE</v>
          </cell>
          <cell r="B20114">
            <v>13789442</v>
          </cell>
          <cell r="C20114">
            <v>44280</v>
          </cell>
        </row>
        <row r="20115">
          <cell r="A20115" t="str">
            <v>BHEL21MAR32PE</v>
          </cell>
          <cell r="B20115">
            <v>13789698</v>
          </cell>
          <cell r="C20115">
            <v>44280</v>
          </cell>
        </row>
        <row r="20116">
          <cell r="A20116" t="str">
            <v>BHEL21MAR33CE</v>
          </cell>
          <cell r="B20116">
            <v>13790210</v>
          </cell>
          <cell r="C20116">
            <v>44280</v>
          </cell>
        </row>
        <row r="20117">
          <cell r="A20117" t="str">
            <v>BHEL21MAR33PE</v>
          </cell>
          <cell r="B20117">
            <v>13790466</v>
          </cell>
          <cell r="C20117">
            <v>44280</v>
          </cell>
        </row>
        <row r="20118">
          <cell r="A20118" t="str">
            <v>BHEL21MAR34CE</v>
          </cell>
          <cell r="B20118">
            <v>13790722</v>
          </cell>
          <cell r="C20118">
            <v>44280</v>
          </cell>
        </row>
        <row r="20119">
          <cell r="A20119" t="str">
            <v>BHEL21MAR34PE</v>
          </cell>
          <cell r="B20119">
            <v>13790978</v>
          </cell>
          <cell r="C20119">
            <v>44280</v>
          </cell>
        </row>
        <row r="20120">
          <cell r="A20120" t="str">
            <v>BHEL21MAR35CE</v>
          </cell>
          <cell r="B20120">
            <v>13791234</v>
          </cell>
          <cell r="C20120">
            <v>44280</v>
          </cell>
        </row>
        <row r="20121">
          <cell r="A20121" t="str">
            <v>BHEL21MAR35PE</v>
          </cell>
          <cell r="B20121">
            <v>13791490</v>
          </cell>
          <cell r="C20121">
            <v>44280</v>
          </cell>
        </row>
        <row r="20122">
          <cell r="A20122" t="str">
            <v>BHEL21MAR36CE</v>
          </cell>
          <cell r="B20122">
            <v>13792770</v>
          </cell>
          <cell r="C20122">
            <v>44280</v>
          </cell>
        </row>
        <row r="20123">
          <cell r="A20123" t="str">
            <v>BHEL21MAR36PE</v>
          </cell>
          <cell r="B20123">
            <v>13793026</v>
          </cell>
          <cell r="C20123">
            <v>44280</v>
          </cell>
        </row>
        <row r="20124">
          <cell r="A20124" t="str">
            <v>BHEL21MAR37CE</v>
          </cell>
          <cell r="B20124">
            <v>13794306</v>
          </cell>
          <cell r="C20124">
            <v>44280</v>
          </cell>
        </row>
        <row r="20125">
          <cell r="A20125" t="str">
            <v>BHEL21MAR37PE</v>
          </cell>
          <cell r="B20125">
            <v>13794562</v>
          </cell>
          <cell r="C20125">
            <v>44280</v>
          </cell>
        </row>
        <row r="20126">
          <cell r="A20126" t="str">
            <v>BHEL21MAR38CE</v>
          </cell>
          <cell r="B20126">
            <v>13795586</v>
          </cell>
          <cell r="C20126">
            <v>44280</v>
          </cell>
        </row>
        <row r="20127">
          <cell r="A20127" t="str">
            <v>BHEL21MAR38PE</v>
          </cell>
          <cell r="B20127">
            <v>13795842</v>
          </cell>
          <cell r="C20127">
            <v>44280</v>
          </cell>
        </row>
        <row r="20128">
          <cell r="A20128" t="str">
            <v>BHEL21MAR39CE</v>
          </cell>
          <cell r="B20128">
            <v>13796098</v>
          </cell>
          <cell r="C20128">
            <v>44280</v>
          </cell>
        </row>
        <row r="20129">
          <cell r="A20129" t="str">
            <v>BHEL21MAR39PE</v>
          </cell>
          <cell r="B20129">
            <v>13796866</v>
          </cell>
          <cell r="C20129">
            <v>44280</v>
          </cell>
        </row>
        <row r="20130">
          <cell r="A20130" t="str">
            <v>BHEL21MAR40CE</v>
          </cell>
          <cell r="B20130">
            <v>13797378</v>
          </cell>
          <cell r="C20130">
            <v>44280</v>
          </cell>
        </row>
        <row r="20131">
          <cell r="A20131" t="str">
            <v>BHEL21MAR40PE</v>
          </cell>
          <cell r="B20131">
            <v>13797634</v>
          </cell>
          <cell r="C20131">
            <v>44280</v>
          </cell>
        </row>
        <row r="20132">
          <cell r="A20132" t="str">
            <v>BHEL21MAR41CE</v>
          </cell>
          <cell r="B20132">
            <v>13797890</v>
          </cell>
          <cell r="C20132">
            <v>44280</v>
          </cell>
        </row>
        <row r="20133">
          <cell r="A20133" t="str">
            <v>BHEL21MAR41PE</v>
          </cell>
          <cell r="B20133">
            <v>13798658</v>
          </cell>
          <cell r="C20133">
            <v>44280</v>
          </cell>
        </row>
        <row r="20134">
          <cell r="A20134" t="str">
            <v>BHEL21MAR42CE</v>
          </cell>
          <cell r="B20134">
            <v>13798914</v>
          </cell>
          <cell r="C20134">
            <v>44280</v>
          </cell>
        </row>
        <row r="20135">
          <cell r="A20135" t="str">
            <v>BHEL21MAR42PE</v>
          </cell>
          <cell r="B20135">
            <v>13799682</v>
          </cell>
          <cell r="C20135">
            <v>44280</v>
          </cell>
        </row>
        <row r="20136">
          <cell r="A20136" t="str">
            <v>BHEL21MAR43CE</v>
          </cell>
          <cell r="B20136">
            <v>13800194</v>
          </cell>
          <cell r="C20136">
            <v>44280</v>
          </cell>
        </row>
        <row r="20137">
          <cell r="A20137" t="str">
            <v>BHEL21MAR43PE</v>
          </cell>
          <cell r="B20137">
            <v>13800450</v>
          </cell>
          <cell r="C20137">
            <v>44280</v>
          </cell>
        </row>
        <row r="20138">
          <cell r="A20138" t="str">
            <v>BHEL21MAR44CE</v>
          </cell>
          <cell r="B20138">
            <v>13800706</v>
          </cell>
          <cell r="C20138">
            <v>44280</v>
          </cell>
        </row>
        <row r="20139">
          <cell r="A20139" t="str">
            <v>BHEL21MAR44PE</v>
          </cell>
          <cell r="B20139">
            <v>13800962</v>
          </cell>
          <cell r="C20139">
            <v>44280</v>
          </cell>
        </row>
        <row r="20140">
          <cell r="A20140" t="str">
            <v>BHEL21MAR45CE</v>
          </cell>
          <cell r="B20140">
            <v>13803266</v>
          </cell>
          <cell r="C20140">
            <v>44280</v>
          </cell>
        </row>
        <row r="20141">
          <cell r="A20141" t="str">
            <v>BHEL21MAR45PE</v>
          </cell>
          <cell r="B20141">
            <v>13803522</v>
          </cell>
          <cell r="C20141">
            <v>44280</v>
          </cell>
        </row>
        <row r="20142">
          <cell r="A20142" t="str">
            <v>BHEL21MAR46CE</v>
          </cell>
          <cell r="B20142">
            <v>13806082</v>
          </cell>
          <cell r="C20142">
            <v>44280</v>
          </cell>
        </row>
        <row r="20143">
          <cell r="A20143" t="str">
            <v>BHEL21MAR46PE</v>
          </cell>
          <cell r="B20143">
            <v>13806338</v>
          </cell>
          <cell r="C20143">
            <v>44280</v>
          </cell>
        </row>
        <row r="20144">
          <cell r="A20144" t="str">
            <v>BHEL21MAR47CE</v>
          </cell>
          <cell r="B20144">
            <v>13806594</v>
          </cell>
          <cell r="C20144">
            <v>44280</v>
          </cell>
        </row>
        <row r="20145">
          <cell r="A20145" t="str">
            <v>BHEL21MAR47PE</v>
          </cell>
          <cell r="B20145">
            <v>13806850</v>
          </cell>
          <cell r="C20145">
            <v>44280</v>
          </cell>
        </row>
        <row r="20146">
          <cell r="A20146" t="str">
            <v>BHEL21MAR48CE</v>
          </cell>
          <cell r="B20146">
            <v>13807106</v>
          </cell>
          <cell r="C20146">
            <v>44280</v>
          </cell>
        </row>
        <row r="20147">
          <cell r="A20147" t="str">
            <v>BHEL21MAR48PE</v>
          </cell>
          <cell r="B20147">
            <v>13807362</v>
          </cell>
          <cell r="C20147">
            <v>44280</v>
          </cell>
        </row>
        <row r="20148">
          <cell r="A20148" t="str">
            <v>BHEL21MAR49CE</v>
          </cell>
          <cell r="B20148">
            <v>13807618</v>
          </cell>
          <cell r="C20148">
            <v>44280</v>
          </cell>
        </row>
        <row r="20149">
          <cell r="A20149" t="str">
            <v>BHEL21MAR49PE</v>
          </cell>
          <cell r="B20149">
            <v>13807874</v>
          </cell>
          <cell r="C20149">
            <v>44280</v>
          </cell>
        </row>
        <row r="20150">
          <cell r="A20150" t="str">
            <v>BHEL21MAR50CE</v>
          </cell>
          <cell r="B20150">
            <v>13808130</v>
          </cell>
          <cell r="C20150">
            <v>44280</v>
          </cell>
        </row>
        <row r="20151">
          <cell r="A20151" t="str">
            <v>BHEL21MAR50PE</v>
          </cell>
          <cell r="B20151">
            <v>13808386</v>
          </cell>
          <cell r="C20151">
            <v>44280</v>
          </cell>
        </row>
        <row r="20152">
          <cell r="A20152" t="str">
            <v>BHEL21MAR51CE</v>
          </cell>
          <cell r="B20152">
            <v>13808642</v>
          </cell>
          <cell r="C20152">
            <v>44280</v>
          </cell>
        </row>
        <row r="20153">
          <cell r="A20153" t="str">
            <v>BHEL21MAR51PE</v>
          </cell>
          <cell r="B20153">
            <v>13808898</v>
          </cell>
          <cell r="C20153">
            <v>44280</v>
          </cell>
        </row>
        <row r="20154">
          <cell r="A20154" t="str">
            <v>BHEL21MAR52CE</v>
          </cell>
          <cell r="B20154">
            <v>13809154</v>
          </cell>
          <cell r="C20154">
            <v>44280</v>
          </cell>
        </row>
        <row r="20155">
          <cell r="A20155" t="str">
            <v>BHEL21MAR52PE</v>
          </cell>
          <cell r="B20155">
            <v>13809410</v>
          </cell>
          <cell r="C20155">
            <v>44280</v>
          </cell>
        </row>
        <row r="20156">
          <cell r="A20156" t="str">
            <v>BHEL21APR21CE</v>
          </cell>
          <cell r="B20156">
            <v>19063554</v>
          </cell>
          <cell r="C20156">
            <v>44315</v>
          </cell>
        </row>
        <row r="20157">
          <cell r="A20157" t="str">
            <v>BHEL21APR21PE</v>
          </cell>
          <cell r="B20157">
            <v>19063810</v>
          </cell>
          <cell r="C20157">
            <v>44315</v>
          </cell>
        </row>
        <row r="20158">
          <cell r="A20158" t="str">
            <v>BHEL21APR22CE</v>
          </cell>
          <cell r="B20158">
            <v>19064066</v>
          </cell>
          <cell r="C20158">
            <v>44315</v>
          </cell>
        </row>
        <row r="20159">
          <cell r="A20159" t="str">
            <v>BHEL21APR22PE</v>
          </cell>
          <cell r="B20159">
            <v>19064322</v>
          </cell>
          <cell r="C20159">
            <v>44315</v>
          </cell>
        </row>
        <row r="20160">
          <cell r="A20160" t="str">
            <v>BHEL21APR23CE</v>
          </cell>
          <cell r="B20160">
            <v>19064578</v>
          </cell>
          <cell r="C20160">
            <v>44315</v>
          </cell>
        </row>
        <row r="20161">
          <cell r="A20161" t="str">
            <v>BHEL21APR23PE</v>
          </cell>
          <cell r="B20161">
            <v>19064834</v>
          </cell>
          <cell r="C20161">
            <v>44315</v>
          </cell>
        </row>
        <row r="20162">
          <cell r="A20162" t="str">
            <v>BHEL21APR24CE</v>
          </cell>
          <cell r="B20162">
            <v>19065090</v>
          </cell>
          <cell r="C20162">
            <v>44315</v>
          </cell>
        </row>
        <row r="20163">
          <cell r="A20163" t="str">
            <v>BHEL21APR24PE</v>
          </cell>
          <cell r="B20163">
            <v>19065346</v>
          </cell>
          <cell r="C20163">
            <v>44315</v>
          </cell>
        </row>
        <row r="20164">
          <cell r="A20164" t="str">
            <v>BHEL21APR25CE</v>
          </cell>
          <cell r="B20164">
            <v>19065602</v>
          </cell>
          <cell r="C20164">
            <v>44315</v>
          </cell>
        </row>
        <row r="20165">
          <cell r="A20165" t="str">
            <v>BHEL21APR25PE</v>
          </cell>
          <cell r="B20165">
            <v>19065858</v>
          </cell>
          <cell r="C20165">
            <v>44315</v>
          </cell>
        </row>
        <row r="20166">
          <cell r="A20166" t="str">
            <v>BHEL21APR26CE</v>
          </cell>
          <cell r="B20166">
            <v>19066114</v>
          </cell>
          <cell r="C20166">
            <v>44315</v>
          </cell>
        </row>
        <row r="20167">
          <cell r="A20167" t="str">
            <v>BHEL21APR26PE</v>
          </cell>
          <cell r="B20167">
            <v>19066370</v>
          </cell>
          <cell r="C20167">
            <v>44315</v>
          </cell>
        </row>
        <row r="20168">
          <cell r="A20168" t="str">
            <v>BHEL21APR27CE</v>
          </cell>
          <cell r="B20168">
            <v>19066626</v>
          </cell>
          <cell r="C20168">
            <v>44315</v>
          </cell>
        </row>
        <row r="20169">
          <cell r="A20169" t="str">
            <v>BHEL21APR27PE</v>
          </cell>
          <cell r="B20169">
            <v>19066882</v>
          </cell>
          <cell r="C20169">
            <v>44315</v>
          </cell>
        </row>
        <row r="20170">
          <cell r="A20170" t="str">
            <v>BHEL21APR28CE</v>
          </cell>
          <cell r="B20170">
            <v>19067138</v>
          </cell>
          <cell r="C20170">
            <v>44315</v>
          </cell>
        </row>
        <row r="20171">
          <cell r="A20171" t="str">
            <v>BHEL21APR28PE</v>
          </cell>
          <cell r="B20171">
            <v>19067394</v>
          </cell>
          <cell r="C20171">
            <v>44315</v>
          </cell>
        </row>
        <row r="20172">
          <cell r="A20172" t="str">
            <v>BHEL21APR29CE</v>
          </cell>
          <cell r="B20172">
            <v>19067650</v>
          </cell>
          <cell r="C20172">
            <v>44315</v>
          </cell>
        </row>
        <row r="20173">
          <cell r="A20173" t="str">
            <v>BHEL21APR29PE</v>
          </cell>
          <cell r="B20173">
            <v>19067906</v>
          </cell>
          <cell r="C20173">
            <v>44315</v>
          </cell>
        </row>
        <row r="20174">
          <cell r="A20174" t="str">
            <v>BHEL21APR30CE</v>
          </cell>
          <cell r="B20174">
            <v>19068162</v>
          </cell>
          <cell r="C20174">
            <v>44315</v>
          </cell>
        </row>
        <row r="20175">
          <cell r="A20175" t="str">
            <v>BHEL21APR30PE</v>
          </cell>
          <cell r="B20175">
            <v>19068418</v>
          </cell>
          <cell r="C20175">
            <v>44315</v>
          </cell>
        </row>
        <row r="20176">
          <cell r="A20176" t="str">
            <v>BHEL21APR31CE</v>
          </cell>
          <cell r="B20176">
            <v>19068674</v>
          </cell>
          <cell r="C20176">
            <v>44315</v>
          </cell>
        </row>
        <row r="20177">
          <cell r="A20177" t="str">
            <v>BHEL21APR31PE</v>
          </cell>
          <cell r="B20177">
            <v>19068930</v>
          </cell>
          <cell r="C20177">
            <v>44315</v>
          </cell>
        </row>
        <row r="20178">
          <cell r="A20178" t="str">
            <v>BHEL21APR32CE</v>
          </cell>
          <cell r="B20178">
            <v>19069186</v>
          </cell>
          <cell r="C20178">
            <v>44315</v>
          </cell>
        </row>
        <row r="20179">
          <cell r="A20179" t="str">
            <v>BHEL21APR32PE</v>
          </cell>
          <cell r="B20179">
            <v>19069442</v>
          </cell>
          <cell r="C20179">
            <v>44315</v>
          </cell>
        </row>
        <row r="20180">
          <cell r="A20180" t="str">
            <v>BHEL21APR33CE</v>
          </cell>
          <cell r="B20180">
            <v>19069698</v>
          </cell>
          <cell r="C20180">
            <v>44315</v>
          </cell>
        </row>
        <row r="20181">
          <cell r="A20181" t="str">
            <v>BHEL21APR33PE</v>
          </cell>
          <cell r="B20181">
            <v>19069954</v>
          </cell>
          <cell r="C20181">
            <v>44315</v>
          </cell>
        </row>
        <row r="20182">
          <cell r="A20182" t="str">
            <v>BHEL21APR34CE</v>
          </cell>
          <cell r="B20182">
            <v>19070210</v>
          </cell>
          <cell r="C20182">
            <v>44315</v>
          </cell>
        </row>
        <row r="20183">
          <cell r="A20183" t="str">
            <v>BHEL21APR34PE</v>
          </cell>
          <cell r="B20183">
            <v>19070466</v>
          </cell>
          <cell r="C20183">
            <v>44315</v>
          </cell>
        </row>
        <row r="20184">
          <cell r="A20184" t="str">
            <v>BHEL21APR35CE</v>
          </cell>
          <cell r="B20184">
            <v>19070722</v>
          </cell>
          <cell r="C20184">
            <v>44315</v>
          </cell>
        </row>
        <row r="20185">
          <cell r="A20185" t="str">
            <v>BHEL21APR35PE</v>
          </cell>
          <cell r="B20185">
            <v>19070978</v>
          </cell>
          <cell r="C20185">
            <v>44315</v>
          </cell>
        </row>
        <row r="20186">
          <cell r="A20186" t="str">
            <v>BHEL21APR36CE</v>
          </cell>
          <cell r="B20186">
            <v>19071234</v>
          </cell>
          <cell r="C20186">
            <v>44315</v>
          </cell>
        </row>
        <row r="20187">
          <cell r="A20187" t="str">
            <v>BHEL21APR36PE</v>
          </cell>
          <cell r="B20187">
            <v>19071490</v>
          </cell>
          <cell r="C20187">
            <v>44315</v>
          </cell>
        </row>
        <row r="20188">
          <cell r="A20188" t="str">
            <v>BHEL21APR37CE</v>
          </cell>
          <cell r="B20188">
            <v>19071746</v>
          </cell>
          <cell r="C20188">
            <v>44315</v>
          </cell>
        </row>
        <row r="20189">
          <cell r="A20189" t="str">
            <v>BHEL21APR37PE</v>
          </cell>
          <cell r="B20189">
            <v>19072258</v>
          </cell>
          <cell r="C20189">
            <v>44315</v>
          </cell>
        </row>
        <row r="20190">
          <cell r="A20190" t="str">
            <v>BHEL21APR38CE</v>
          </cell>
          <cell r="B20190">
            <v>19072514</v>
          </cell>
          <cell r="C20190">
            <v>44315</v>
          </cell>
        </row>
        <row r="20191">
          <cell r="A20191" t="str">
            <v>BHEL21APR38PE</v>
          </cell>
          <cell r="B20191">
            <v>19072770</v>
          </cell>
          <cell r="C20191">
            <v>44315</v>
          </cell>
        </row>
        <row r="20192">
          <cell r="A20192" t="str">
            <v>BHEL21APR39CE</v>
          </cell>
          <cell r="B20192">
            <v>19073026</v>
          </cell>
          <cell r="C20192">
            <v>44315</v>
          </cell>
        </row>
        <row r="20193">
          <cell r="A20193" t="str">
            <v>BHEL21APR39PE</v>
          </cell>
          <cell r="B20193">
            <v>19073282</v>
          </cell>
          <cell r="C20193">
            <v>44315</v>
          </cell>
        </row>
        <row r="20194">
          <cell r="A20194" t="str">
            <v>BHEL21APR40CE</v>
          </cell>
          <cell r="B20194">
            <v>19073538</v>
          </cell>
          <cell r="C20194">
            <v>44315</v>
          </cell>
        </row>
        <row r="20195">
          <cell r="A20195" t="str">
            <v>BHEL21APR40PE</v>
          </cell>
          <cell r="B20195">
            <v>19073794</v>
          </cell>
          <cell r="C20195">
            <v>44315</v>
          </cell>
        </row>
        <row r="20196">
          <cell r="A20196" t="str">
            <v>BHEL21APR41CE</v>
          </cell>
          <cell r="B20196">
            <v>19074050</v>
          </cell>
          <cell r="C20196">
            <v>44315</v>
          </cell>
        </row>
        <row r="20197">
          <cell r="A20197" t="str">
            <v>BHEL21APR41PE</v>
          </cell>
          <cell r="B20197">
            <v>19074306</v>
          </cell>
          <cell r="C20197">
            <v>44315</v>
          </cell>
        </row>
        <row r="20198">
          <cell r="A20198" t="str">
            <v>BHEL21APR42CE</v>
          </cell>
          <cell r="B20198">
            <v>19074562</v>
          </cell>
          <cell r="C20198">
            <v>44315</v>
          </cell>
        </row>
        <row r="20199">
          <cell r="A20199" t="str">
            <v>BHEL21APR42PE</v>
          </cell>
          <cell r="B20199">
            <v>19074818</v>
          </cell>
          <cell r="C20199">
            <v>44315</v>
          </cell>
        </row>
        <row r="20200">
          <cell r="A20200" t="str">
            <v>BHEL21APR43CE</v>
          </cell>
          <cell r="B20200">
            <v>19075074</v>
          </cell>
          <cell r="C20200">
            <v>44315</v>
          </cell>
        </row>
        <row r="20201">
          <cell r="A20201" t="str">
            <v>BHEL21APR43PE</v>
          </cell>
          <cell r="B20201">
            <v>19075330</v>
          </cell>
          <cell r="C20201">
            <v>44315</v>
          </cell>
        </row>
        <row r="20202">
          <cell r="A20202" t="str">
            <v>BHEL21APR44CE</v>
          </cell>
          <cell r="B20202">
            <v>19075586</v>
          </cell>
          <cell r="C20202">
            <v>44315</v>
          </cell>
        </row>
        <row r="20203">
          <cell r="A20203" t="str">
            <v>BHEL21APR44PE</v>
          </cell>
          <cell r="B20203">
            <v>19075842</v>
          </cell>
          <cell r="C20203">
            <v>44315</v>
          </cell>
        </row>
        <row r="20204">
          <cell r="A20204" t="str">
            <v>BHEL21APR45CE</v>
          </cell>
          <cell r="B20204">
            <v>19076098</v>
          </cell>
          <cell r="C20204">
            <v>44315</v>
          </cell>
        </row>
        <row r="20205">
          <cell r="A20205" t="str">
            <v>BHEL21APR45PE</v>
          </cell>
          <cell r="B20205">
            <v>19076354</v>
          </cell>
          <cell r="C20205">
            <v>44315</v>
          </cell>
        </row>
        <row r="20206">
          <cell r="A20206" t="str">
            <v>BHEL21APR46CE</v>
          </cell>
          <cell r="B20206">
            <v>19076610</v>
          </cell>
          <cell r="C20206">
            <v>44315</v>
          </cell>
        </row>
        <row r="20207">
          <cell r="A20207" t="str">
            <v>BHEL21APR46PE</v>
          </cell>
          <cell r="B20207">
            <v>19076866</v>
          </cell>
          <cell r="C20207">
            <v>44315</v>
          </cell>
        </row>
        <row r="20208">
          <cell r="A20208" t="str">
            <v>BHEL21APR47CE</v>
          </cell>
          <cell r="B20208">
            <v>19077122</v>
          </cell>
          <cell r="C20208">
            <v>44315</v>
          </cell>
        </row>
        <row r="20209">
          <cell r="A20209" t="str">
            <v>BHEL21APR47PE</v>
          </cell>
          <cell r="B20209">
            <v>19077378</v>
          </cell>
          <cell r="C20209">
            <v>44315</v>
          </cell>
        </row>
        <row r="20210">
          <cell r="A20210" t="str">
            <v>BHEL21APR48CE</v>
          </cell>
          <cell r="B20210">
            <v>19077634</v>
          </cell>
          <cell r="C20210">
            <v>44315</v>
          </cell>
        </row>
        <row r="20211">
          <cell r="A20211" t="str">
            <v>BHEL21APR48PE</v>
          </cell>
          <cell r="B20211">
            <v>19077890</v>
          </cell>
          <cell r="C20211">
            <v>44315</v>
          </cell>
        </row>
        <row r="20212">
          <cell r="A20212" t="str">
            <v>BHEL21APR49CE</v>
          </cell>
          <cell r="B20212">
            <v>19078146</v>
          </cell>
          <cell r="C20212">
            <v>44315</v>
          </cell>
        </row>
        <row r="20213">
          <cell r="A20213" t="str">
            <v>BHEL21APR49PE</v>
          </cell>
          <cell r="B20213">
            <v>19098114</v>
          </cell>
          <cell r="C20213">
            <v>44315</v>
          </cell>
        </row>
        <row r="20214">
          <cell r="A20214" t="str">
            <v>BHEL21APR50CE</v>
          </cell>
          <cell r="B20214">
            <v>19098370</v>
          </cell>
          <cell r="C20214">
            <v>44315</v>
          </cell>
        </row>
        <row r="20215">
          <cell r="A20215" t="str">
            <v>BHEL21APR50PE</v>
          </cell>
          <cell r="B20215">
            <v>19098626</v>
          </cell>
          <cell r="C20215">
            <v>44315</v>
          </cell>
        </row>
        <row r="20216">
          <cell r="A20216" t="str">
            <v>BHEL21APR51CE</v>
          </cell>
          <cell r="B20216">
            <v>19099138</v>
          </cell>
          <cell r="C20216">
            <v>44315</v>
          </cell>
        </row>
        <row r="20217">
          <cell r="A20217" t="str">
            <v>BHEL21APR51PE</v>
          </cell>
          <cell r="B20217">
            <v>19099394</v>
          </cell>
          <cell r="C20217">
            <v>44315</v>
          </cell>
        </row>
        <row r="20218">
          <cell r="A20218" t="str">
            <v>BHEL21APR52CE</v>
          </cell>
          <cell r="B20218">
            <v>19099650</v>
          </cell>
          <cell r="C20218">
            <v>44315</v>
          </cell>
        </row>
        <row r="20219">
          <cell r="A20219" t="str">
            <v>BHEL21APR52PE</v>
          </cell>
          <cell r="B20219">
            <v>19099906</v>
          </cell>
          <cell r="C20219">
            <v>44315</v>
          </cell>
        </row>
        <row r="20220">
          <cell r="A20220" t="str">
            <v>BIOCON21FEB250CE</v>
          </cell>
          <cell r="B20220">
            <v>19885826</v>
          </cell>
          <cell r="C20220">
            <v>44252</v>
          </cell>
        </row>
        <row r="20221">
          <cell r="A20221" t="str">
            <v>BIOCON21FEB250PE</v>
          </cell>
          <cell r="B20221">
            <v>19886082</v>
          </cell>
          <cell r="C20221">
            <v>44252</v>
          </cell>
        </row>
        <row r="20222">
          <cell r="A20222" t="str">
            <v>BIOCON21FEB260CE</v>
          </cell>
          <cell r="B20222">
            <v>19886338</v>
          </cell>
          <cell r="C20222">
            <v>44252</v>
          </cell>
        </row>
        <row r="20223">
          <cell r="A20223" t="str">
            <v>BIOCON21FEB260PE</v>
          </cell>
          <cell r="B20223">
            <v>19886594</v>
          </cell>
          <cell r="C20223">
            <v>44252</v>
          </cell>
        </row>
        <row r="20224">
          <cell r="A20224" t="str">
            <v>BIOCON21FEB270CE</v>
          </cell>
          <cell r="B20224">
            <v>19886850</v>
          </cell>
          <cell r="C20224">
            <v>44252</v>
          </cell>
        </row>
        <row r="20225">
          <cell r="A20225" t="str">
            <v>BIOCON21FEB270PE</v>
          </cell>
          <cell r="B20225">
            <v>19887106</v>
          </cell>
          <cell r="C20225">
            <v>44252</v>
          </cell>
        </row>
        <row r="20226">
          <cell r="A20226" t="str">
            <v>BIOCON21FEB275CE</v>
          </cell>
          <cell r="B20226">
            <v>13831170</v>
          </cell>
          <cell r="C20226">
            <v>44252</v>
          </cell>
        </row>
        <row r="20227">
          <cell r="A20227" t="str">
            <v>BIOCON21FEB275PE</v>
          </cell>
          <cell r="B20227">
            <v>13831426</v>
          </cell>
          <cell r="C20227">
            <v>44252</v>
          </cell>
        </row>
        <row r="20228">
          <cell r="A20228" t="str">
            <v>BIOCON21FEB280CE</v>
          </cell>
          <cell r="B20228">
            <v>19887362</v>
          </cell>
          <cell r="C20228">
            <v>44252</v>
          </cell>
        </row>
        <row r="20229">
          <cell r="A20229" t="str">
            <v>BIOCON21FEB280PE</v>
          </cell>
          <cell r="B20229">
            <v>19887618</v>
          </cell>
          <cell r="C20229">
            <v>44252</v>
          </cell>
        </row>
        <row r="20230">
          <cell r="A20230" t="str">
            <v>BIOCON21FEB285CE</v>
          </cell>
          <cell r="B20230">
            <v>13831682</v>
          </cell>
          <cell r="C20230">
            <v>44252</v>
          </cell>
        </row>
        <row r="20231">
          <cell r="A20231" t="str">
            <v>BIOCON21FEB285PE</v>
          </cell>
          <cell r="B20231">
            <v>13831938</v>
          </cell>
          <cell r="C20231">
            <v>44252</v>
          </cell>
        </row>
        <row r="20232">
          <cell r="A20232" t="str">
            <v>BIOCON21FEB290CE</v>
          </cell>
          <cell r="B20232">
            <v>19887874</v>
          </cell>
          <cell r="C20232">
            <v>44252</v>
          </cell>
        </row>
        <row r="20233">
          <cell r="A20233" t="str">
            <v>BIOCON21FEB290PE</v>
          </cell>
          <cell r="B20233">
            <v>19888130</v>
          </cell>
          <cell r="C20233">
            <v>44252</v>
          </cell>
        </row>
        <row r="20234">
          <cell r="A20234" t="str">
            <v>BIOCON21FEB295CE</v>
          </cell>
          <cell r="B20234">
            <v>13832194</v>
          </cell>
          <cell r="C20234">
            <v>44252</v>
          </cell>
        </row>
        <row r="20235">
          <cell r="A20235" t="str">
            <v>BIOCON21FEB295PE</v>
          </cell>
          <cell r="B20235">
            <v>13832450</v>
          </cell>
          <cell r="C20235">
            <v>44252</v>
          </cell>
        </row>
        <row r="20236">
          <cell r="A20236" t="str">
            <v>BIOCON21FEB300CE</v>
          </cell>
          <cell r="B20236">
            <v>19888386</v>
          </cell>
          <cell r="C20236">
            <v>44252</v>
          </cell>
        </row>
        <row r="20237">
          <cell r="A20237" t="str">
            <v>BIOCON21FEB300PE</v>
          </cell>
          <cell r="B20237">
            <v>19888642</v>
          </cell>
          <cell r="C20237">
            <v>44252</v>
          </cell>
        </row>
        <row r="20238">
          <cell r="A20238" t="str">
            <v>BIOCON21FEB305CE</v>
          </cell>
          <cell r="B20238">
            <v>13832706</v>
          </cell>
          <cell r="C20238">
            <v>44252</v>
          </cell>
        </row>
        <row r="20239">
          <cell r="A20239" t="str">
            <v>BIOCON21FEB305PE</v>
          </cell>
          <cell r="B20239">
            <v>13832962</v>
          </cell>
          <cell r="C20239">
            <v>44252</v>
          </cell>
        </row>
        <row r="20240">
          <cell r="A20240" t="str">
            <v>BIOCON21FEB310CE</v>
          </cell>
          <cell r="B20240">
            <v>19888898</v>
          </cell>
          <cell r="C20240">
            <v>44252</v>
          </cell>
        </row>
        <row r="20241">
          <cell r="A20241" t="str">
            <v>BIOCON21FEB310PE</v>
          </cell>
          <cell r="B20241">
            <v>19889154</v>
          </cell>
          <cell r="C20241">
            <v>44252</v>
          </cell>
        </row>
        <row r="20242">
          <cell r="A20242" t="str">
            <v>BIOCON21FEB315CE</v>
          </cell>
          <cell r="B20242">
            <v>13833474</v>
          </cell>
          <cell r="C20242">
            <v>44252</v>
          </cell>
        </row>
        <row r="20243">
          <cell r="A20243" t="str">
            <v>BIOCON21FEB315PE</v>
          </cell>
          <cell r="B20243">
            <v>13833730</v>
          </cell>
          <cell r="C20243">
            <v>44252</v>
          </cell>
        </row>
        <row r="20244">
          <cell r="A20244" t="str">
            <v>BIOCON21FEB320CE</v>
          </cell>
          <cell r="B20244">
            <v>19889410</v>
          </cell>
          <cell r="C20244">
            <v>44252</v>
          </cell>
        </row>
        <row r="20245">
          <cell r="A20245" t="str">
            <v>BIOCON21FEB320PE</v>
          </cell>
          <cell r="B20245">
            <v>19889666</v>
          </cell>
          <cell r="C20245">
            <v>44252</v>
          </cell>
        </row>
        <row r="20246">
          <cell r="A20246" t="str">
            <v>BIOCON21FEB325CE</v>
          </cell>
          <cell r="B20246">
            <v>13834498</v>
          </cell>
          <cell r="C20246">
            <v>44252</v>
          </cell>
        </row>
        <row r="20247">
          <cell r="A20247" t="str">
            <v>BIOCON21FEB325PE</v>
          </cell>
          <cell r="B20247">
            <v>13834754</v>
          </cell>
          <cell r="C20247">
            <v>44252</v>
          </cell>
        </row>
        <row r="20248">
          <cell r="A20248" t="str">
            <v>BIOCON21FEB330CE</v>
          </cell>
          <cell r="B20248">
            <v>19889922</v>
          </cell>
          <cell r="C20248">
            <v>44252</v>
          </cell>
        </row>
        <row r="20249">
          <cell r="A20249" t="str">
            <v>BIOCON21FEB330PE</v>
          </cell>
          <cell r="B20249">
            <v>19890178</v>
          </cell>
          <cell r="C20249">
            <v>44252</v>
          </cell>
        </row>
        <row r="20250">
          <cell r="A20250" t="str">
            <v>BIOCON21FEB335CE</v>
          </cell>
          <cell r="B20250">
            <v>13835522</v>
          </cell>
          <cell r="C20250">
            <v>44252</v>
          </cell>
        </row>
        <row r="20251">
          <cell r="A20251" t="str">
            <v>BIOCON21FEB335PE</v>
          </cell>
          <cell r="B20251">
            <v>13835778</v>
          </cell>
          <cell r="C20251">
            <v>44252</v>
          </cell>
        </row>
        <row r="20252">
          <cell r="A20252" t="str">
            <v>BIOCON21FEB340CE</v>
          </cell>
          <cell r="B20252">
            <v>19890434</v>
          </cell>
          <cell r="C20252">
            <v>44252</v>
          </cell>
        </row>
        <row r="20253">
          <cell r="A20253" t="str">
            <v>BIOCON21FEB340PE</v>
          </cell>
          <cell r="B20253">
            <v>19890690</v>
          </cell>
          <cell r="C20253">
            <v>44252</v>
          </cell>
        </row>
        <row r="20254">
          <cell r="A20254" t="str">
            <v>BIOCON21FEB345CE</v>
          </cell>
          <cell r="B20254">
            <v>13836034</v>
          </cell>
          <cell r="C20254">
            <v>44252</v>
          </cell>
        </row>
        <row r="20255">
          <cell r="A20255" t="str">
            <v>BIOCON21FEB345PE</v>
          </cell>
          <cell r="B20255">
            <v>13836290</v>
          </cell>
          <cell r="C20255">
            <v>44252</v>
          </cell>
        </row>
        <row r="20256">
          <cell r="A20256" t="str">
            <v>BIOCON21FEB350CE</v>
          </cell>
          <cell r="B20256">
            <v>19890946</v>
          </cell>
          <cell r="C20256">
            <v>44252</v>
          </cell>
        </row>
        <row r="20257">
          <cell r="A20257" t="str">
            <v>BIOCON21FEB350PE</v>
          </cell>
          <cell r="B20257">
            <v>19891202</v>
          </cell>
          <cell r="C20257">
            <v>44252</v>
          </cell>
        </row>
        <row r="20258">
          <cell r="A20258" t="str">
            <v>BIOCON21FEB355CE</v>
          </cell>
          <cell r="B20258">
            <v>13836546</v>
          </cell>
          <cell r="C20258">
            <v>44252</v>
          </cell>
        </row>
        <row r="20259">
          <cell r="A20259" t="str">
            <v>BIOCON21FEB355PE</v>
          </cell>
          <cell r="B20259">
            <v>13836802</v>
          </cell>
          <cell r="C20259">
            <v>44252</v>
          </cell>
        </row>
        <row r="20260">
          <cell r="A20260" t="str">
            <v>BIOCON21FEB360CE</v>
          </cell>
          <cell r="B20260">
            <v>19891458</v>
          </cell>
          <cell r="C20260">
            <v>44252</v>
          </cell>
        </row>
        <row r="20261">
          <cell r="A20261" t="str">
            <v>BIOCON21FEB360PE</v>
          </cell>
          <cell r="B20261">
            <v>19891714</v>
          </cell>
          <cell r="C20261">
            <v>44252</v>
          </cell>
        </row>
        <row r="20262">
          <cell r="A20262" t="str">
            <v>BIOCON21FEB365CE</v>
          </cell>
          <cell r="B20262">
            <v>13837058</v>
          </cell>
          <cell r="C20262">
            <v>44252</v>
          </cell>
        </row>
        <row r="20263">
          <cell r="A20263" t="str">
            <v>BIOCON21FEB365PE</v>
          </cell>
          <cell r="B20263">
            <v>13837314</v>
          </cell>
          <cell r="C20263">
            <v>44252</v>
          </cell>
        </row>
        <row r="20264">
          <cell r="A20264" t="str">
            <v>BIOCON21FEB370CE</v>
          </cell>
          <cell r="B20264">
            <v>19891970</v>
          </cell>
          <cell r="C20264">
            <v>44252</v>
          </cell>
        </row>
        <row r="20265">
          <cell r="A20265" t="str">
            <v>BIOCON21FEB370PE</v>
          </cell>
          <cell r="B20265">
            <v>19892226</v>
          </cell>
          <cell r="C20265">
            <v>44252</v>
          </cell>
        </row>
        <row r="20266">
          <cell r="A20266" t="str">
            <v>BIOCON21FEB375CE</v>
          </cell>
          <cell r="B20266">
            <v>13837570</v>
          </cell>
          <cell r="C20266">
            <v>44252</v>
          </cell>
        </row>
        <row r="20267">
          <cell r="A20267" t="str">
            <v>BIOCON21FEB375PE</v>
          </cell>
          <cell r="B20267">
            <v>13837826</v>
          </cell>
          <cell r="C20267">
            <v>44252</v>
          </cell>
        </row>
        <row r="20268">
          <cell r="A20268" t="str">
            <v>BIOCON21FEB380CE</v>
          </cell>
          <cell r="B20268">
            <v>19892482</v>
          </cell>
          <cell r="C20268">
            <v>44252</v>
          </cell>
        </row>
        <row r="20269">
          <cell r="A20269" t="str">
            <v>BIOCON21FEB380PE</v>
          </cell>
          <cell r="B20269">
            <v>19892738</v>
          </cell>
          <cell r="C20269">
            <v>44252</v>
          </cell>
        </row>
        <row r="20270">
          <cell r="A20270" t="str">
            <v>BIOCON21FEB385CE</v>
          </cell>
          <cell r="B20270">
            <v>13838338</v>
          </cell>
          <cell r="C20270">
            <v>44252</v>
          </cell>
        </row>
        <row r="20271">
          <cell r="A20271" t="str">
            <v>BIOCON21FEB385PE</v>
          </cell>
          <cell r="B20271">
            <v>13838594</v>
          </cell>
          <cell r="C20271">
            <v>44252</v>
          </cell>
        </row>
        <row r="20272">
          <cell r="A20272" t="str">
            <v>BIOCON21FEB390CE</v>
          </cell>
          <cell r="B20272">
            <v>19892994</v>
          </cell>
          <cell r="C20272">
            <v>44252</v>
          </cell>
        </row>
        <row r="20273">
          <cell r="A20273" t="str">
            <v>BIOCON21FEB390PE</v>
          </cell>
          <cell r="B20273">
            <v>19926786</v>
          </cell>
          <cell r="C20273">
            <v>44252</v>
          </cell>
        </row>
        <row r="20274">
          <cell r="A20274" t="str">
            <v>BIOCON21FEB395CE</v>
          </cell>
          <cell r="B20274">
            <v>13838850</v>
          </cell>
          <cell r="C20274">
            <v>44252</v>
          </cell>
        </row>
        <row r="20275">
          <cell r="A20275" t="str">
            <v>BIOCON21FEB395PE</v>
          </cell>
          <cell r="B20275">
            <v>13839106</v>
          </cell>
          <cell r="C20275">
            <v>44252</v>
          </cell>
        </row>
        <row r="20276">
          <cell r="A20276" t="str">
            <v>BIOCON21FEB400CE</v>
          </cell>
          <cell r="B20276">
            <v>19927042</v>
          </cell>
          <cell r="C20276">
            <v>44252</v>
          </cell>
        </row>
        <row r="20277">
          <cell r="A20277" t="str">
            <v>BIOCON21FEB400PE</v>
          </cell>
          <cell r="B20277">
            <v>19927298</v>
          </cell>
          <cell r="C20277">
            <v>44252</v>
          </cell>
        </row>
        <row r="20278">
          <cell r="A20278" t="str">
            <v>BIOCON21FEB405CE</v>
          </cell>
          <cell r="B20278">
            <v>13839362</v>
          </cell>
          <cell r="C20278">
            <v>44252</v>
          </cell>
        </row>
        <row r="20279">
          <cell r="A20279" t="str">
            <v>BIOCON21FEB405PE</v>
          </cell>
          <cell r="B20279">
            <v>13840130</v>
          </cell>
          <cell r="C20279">
            <v>44252</v>
          </cell>
        </row>
        <row r="20280">
          <cell r="A20280" t="str">
            <v>BIOCON21FEB410CE</v>
          </cell>
          <cell r="B20280">
            <v>19927554</v>
          </cell>
          <cell r="C20280">
            <v>44252</v>
          </cell>
        </row>
        <row r="20281">
          <cell r="A20281" t="str">
            <v>BIOCON21FEB410PE</v>
          </cell>
          <cell r="B20281">
            <v>19927810</v>
          </cell>
          <cell r="C20281">
            <v>44252</v>
          </cell>
        </row>
        <row r="20282">
          <cell r="A20282" t="str">
            <v>BIOCON21FEB415CE</v>
          </cell>
          <cell r="B20282">
            <v>13840386</v>
          </cell>
          <cell r="C20282">
            <v>44252</v>
          </cell>
        </row>
        <row r="20283">
          <cell r="A20283" t="str">
            <v>BIOCON21FEB415PE</v>
          </cell>
          <cell r="B20283">
            <v>13841666</v>
          </cell>
          <cell r="C20283">
            <v>44252</v>
          </cell>
        </row>
        <row r="20284">
          <cell r="A20284" t="str">
            <v>BIOCON21FEB420CE</v>
          </cell>
          <cell r="B20284">
            <v>19928066</v>
          </cell>
          <cell r="C20284">
            <v>44252</v>
          </cell>
        </row>
        <row r="20285">
          <cell r="A20285" t="str">
            <v>BIOCON21FEB420PE</v>
          </cell>
          <cell r="B20285">
            <v>19928322</v>
          </cell>
          <cell r="C20285">
            <v>44252</v>
          </cell>
        </row>
        <row r="20286">
          <cell r="A20286" t="str">
            <v>BIOCON21FEB425CE</v>
          </cell>
          <cell r="B20286">
            <v>13841922</v>
          </cell>
          <cell r="C20286">
            <v>44252</v>
          </cell>
        </row>
        <row r="20287">
          <cell r="A20287" t="str">
            <v>BIOCON21FEB425PE</v>
          </cell>
          <cell r="B20287">
            <v>13842178</v>
          </cell>
          <cell r="C20287">
            <v>44252</v>
          </cell>
        </row>
        <row r="20288">
          <cell r="A20288" t="str">
            <v>BIOCON21FEB430CE</v>
          </cell>
          <cell r="B20288">
            <v>19928578</v>
          </cell>
          <cell r="C20288">
            <v>44252</v>
          </cell>
        </row>
        <row r="20289">
          <cell r="A20289" t="str">
            <v>BIOCON21FEB430PE</v>
          </cell>
          <cell r="B20289">
            <v>19928834</v>
          </cell>
          <cell r="C20289">
            <v>44252</v>
          </cell>
        </row>
        <row r="20290">
          <cell r="A20290" t="str">
            <v>BIOCON21FEB435CE</v>
          </cell>
          <cell r="B20290">
            <v>13842434</v>
          </cell>
          <cell r="C20290">
            <v>44252</v>
          </cell>
        </row>
        <row r="20291">
          <cell r="A20291" t="str">
            <v>BIOCON21FEB435PE</v>
          </cell>
          <cell r="B20291">
            <v>13842690</v>
          </cell>
          <cell r="C20291">
            <v>44252</v>
          </cell>
        </row>
        <row r="20292">
          <cell r="A20292" t="str">
            <v>BIOCON21FEB440CE</v>
          </cell>
          <cell r="B20292">
            <v>19929090</v>
          </cell>
          <cell r="C20292">
            <v>44252</v>
          </cell>
        </row>
        <row r="20293">
          <cell r="A20293" t="str">
            <v>BIOCON21FEB440PE</v>
          </cell>
          <cell r="B20293">
            <v>19929346</v>
          </cell>
          <cell r="C20293">
            <v>44252</v>
          </cell>
        </row>
        <row r="20294">
          <cell r="A20294" t="str">
            <v>BIOCON21FEB445CE</v>
          </cell>
          <cell r="B20294">
            <v>13843202</v>
          </cell>
          <cell r="C20294">
            <v>44252</v>
          </cell>
        </row>
        <row r="20295">
          <cell r="A20295" t="str">
            <v>BIOCON21FEB445PE</v>
          </cell>
          <cell r="B20295">
            <v>13843458</v>
          </cell>
          <cell r="C20295">
            <v>44252</v>
          </cell>
        </row>
        <row r="20296">
          <cell r="A20296" t="str">
            <v>BIOCON21FEB450CE</v>
          </cell>
          <cell r="B20296">
            <v>19929602</v>
          </cell>
          <cell r="C20296">
            <v>44252</v>
          </cell>
        </row>
        <row r="20297">
          <cell r="A20297" t="str">
            <v>BIOCON21FEB450PE</v>
          </cell>
          <cell r="B20297">
            <v>19963906</v>
          </cell>
          <cell r="C20297">
            <v>44252</v>
          </cell>
        </row>
        <row r="20298">
          <cell r="A20298" t="str">
            <v>BIOCON21FEB455CE</v>
          </cell>
          <cell r="B20298">
            <v>13843714</v>
          </cell>
          <cell r="C20298">
            <v>44252</v>
          </cell>
        </row>
        <row r="20299">
          <cell r="A20299" t="str">
            <v>BIOCON21FEB455PE</v>
          </cell>
          <cell r="B20299">
            <v>13843970</v>
          </cell>
          <cell r="C20299">
            <v>44252</v>
          </cell>
        </row>
        <row r="20300">
          <cell r="A20300" t="str">
            <v>BIOCON21FEB460CE</v>
          </cell>
          <cell r="B20300">
            <v>19964162</v>
          </cell>
          <cell r="C20300">
            <v>44252</v>
          </cell>
        </row>
        <row r="20301">
          <cell r="A20301" t="str">
            <v>BIOCON21FEB460PE</v>
          </cell>
          <cell r="B20301">
            <v>19964418</v>
          </cell>
          <cell r="C20301">
            <v>44252</v>
          </cell>
        </row>
        <row r="20302">
          <cell r="A20302" t="str">
            <v>BIOCON21FEB465CE</v>
          </cell>
          <cell r="B20302">
            <v>13844226</v>
          </cell>
          <cell r="C20302">
            <v>44252</v>
          </cell>
        </row>
        <row r="20303">
          <cell r="A20303" t="str">
            <v>BIOCON21FEB465PE</v>
          </cell>
          <cell r="B20303">
            <v>13844482</v>
          </cell>
          <cell r="C20303">
            <v>44252</v>
          </cell>
        </row>
        <row r="20304">
          <cell r="A20304" t="str">
            <v>BIOCON21FEB470CE</v>
          </cell>
          <cell r="B20304">
            <v>19964674</v>
          </cell>
          <cell r="C20304">
            <v>44252</v>
          </cell>
        </row>
        <row r="20305">
          <cell r="A20305" t="str">
            <v>BIOCON21FEB470PE</v>
          </cell>
          <cell r="B20305">
            <v>19964930</v>
          </cell>
          <cell r="C20305">
            <v>44252</v>
          </cell>
        </row>
        <row r="20306">
          <cell r="A20306" t="str">
            <v>BIOCON21FEB475CE</v>
          </cell>
          <cell r="B20306">
            <v>13844738</v>
          </cell>
          <cell r="C20306">
            <v>44252</v>
          </cell>
        </row>
        <row r="20307">
          <cell r="A20307" t="str">
            <v>BIOCON21FEB475PE</v>
          </cell>
          <cell r="B20307">
            <v>13844994</v>
          </cell>
          <cell r="C20307">
            <v>44252</v>
          </cell>
        </row>
        <row r="20308">
          <cell r="A20308" t="str">
            <v>BIOCON21FEB480CE</v>
          </cell>
          <cell r="B20308">
            <v>19965186</v>
          </cell>
          <cell r="C20308">
            <v>44252</v>
          </cell>
        </row>
        <row r="20309">
          <cell r="A20309" t="str">
            <v>BIOCON21FEB480PE</v>
          </cell>
          <cell r="B20309">
            <v>19965442</v>
          </cell>
          <cell r="C20309">
            <v>44252</v>
          </cell>
        </row>
        <row r="20310">
          <cell r="A20310" t="str">
            <v>BIOCON21FEB485CE</v>
          </cell>
          <cell r="B20310">
            <v>13845250</v>
          </cell>
          <cell r="C20310">
            <v>44252</v>
          </cell>
        </row>
        <row r="20311">
          <cell r="A20311" t="str">
            <v>BIOCON21FEB485PE</v>
          </cell>
          <cell r="B20311">
            <v>13845506</v>
          </cell>
          <cell r="C20311">
            <v>44252</v>
          </cell>
        </row>
        <row r="20312">
          <cell r="A20312" t="str">
            <v>BIOCON21FEB490CE</v>
          </cell>
          <cell r="B20312">
            <v>19965698</v>
          </cell>
          <cell r="C20312">
            <v>44252</v>
          </cell>
        </row>
        <row r="20313">
          <cell r="A20313" t="str">
            <v>BIOCON21FEB490PE</v>
          </cell>
          <cell r="B20313">
            <v>19979778</v>
          </cell>
          <cell r="C20313">
            <v>44252</v>
          </cell>
        </row>
        <row r="20314">
          <cell r="A20314" t="str">
            <v>BIOCON21FEB495CE</v>
          </cell>
          <cell r="B20314">
            <v>13846274</v>
          </cell>
          <cell r="C20314">
            <v>44252</v>
          </cell>
        </row>
        <row r="20315">
          <cell r="A20315" t="str">
            <v>BIOCON21FEB495PE</v>
          </cell>
          <cell r="B20315">
            <v>13846530</v>
          </cell>
          <cell r="C20315">
            <v>44252</v>
          </cell>
        </row>
        <row r="20316">
          <cell r="A20316" t="str">
            <v>BIOCON21FEB500CE</v>
          </cell>
          <cell r="B20316">
            <v>19980546</v>
          </cell>
          <cell r="C20316">
            <v>44252</v>
          </cell>
        </row>
        <row r="20317">
          <cell r="A20317" t="str">
            <v>BIOCON21FEB500PE</v>
          </cell>
          <cell r="B20317">
            <v>19981058</v>
          </cell>
          <cell r="C20317">
            <v>44252</v>
          </cell>
        </row>
        <row r="20318">
          <cell r="A20318" t="str">
            <v>BIOCON21FEB505CE</v>
          </cell>
          <cell r="B20318">
            <v>13846786</v>
          </cell>
          <cell r="C20318">
            <v>44252</v>
          </cell>
        </row>
        <row r="20319">
          <cell r="A20319" t="str">
            <v>BIOCON21FEB505PE</v>
          </cell>
          <cell r="B20319">
            <v>13847042</v>
          </cell>
          <cell r="C20319">
            <v>44252</v>
          </cell>
        </row>
        <row r="20320">
          <cell r="A20320" t="str">
            <v>BIOCON21FEB510CE</v>
          </cell>
          <cell r="B20320">
            <v>19981314</v>
          </cell>
          <cell r="C20320">
            <v>44252</v>
          </cell>
        </row>
        <row r="20321">
          <cell r="A20321" t="str">
            <v>BIOCON21FEB510PE</v>
          </cell>
          <cell r="B20321">
            <v>19981570</v>
          </cell>
          <cell r="C20321">
            <v>44252</v>
          </cell>
        </row>
        <row r="20322">
          <cell r="A20322" t="str">
            <v>BIOCON21FEB515CE</v>
          </cell>
          <cell r="B20322">
            <v>13847298</v>
          </cell>
          <cell r="C20322">
            <v>44252</v>
          </cell>
        </row>
        <row r="20323">
          <cell r="A20323" t="str">
            <v>BIOCON21FEB515PE</v>
          </cell>
          <cell r="B20323">
            <v>13847554</v>
          </cell>
          <cell r="C20323">
            <v>44252</v>
          </cell>
        </row>
        <row r="20324">
          <cell r="A20324" t="str">
            <v>BIOCON21FEB520CE</v>
          </cell>
          <cell r="B20324">
            <v>19981826</v>
          </cell>
          <cell r="C20324">
            <v>44252</v>
          </cell>
        </row>
        <row r="20325">
          <cell r="A20325" t="str">
            <v>BIOCON21FEB520PE</v>
          </cell>
          <cell r="B20325">
            <v>19998722</v>
          </cell>
          <cell r="C20325">
            <v>44252</v>
          </cell>
        </row>
        <row r="20326">
          <cell r="A20326" t="str">
            <v>BIOCON21FEB525CE</v>
          </cell>
          <cell r="B20326">
            <v>13847810</v>
          </cell>
          <cell r="C20326">
            <v>44252</v>
          </cell>
        </row>
        <row r="20327">
          <cell r="A20327" t="str">
            <v>BIOCON21FEB525PE</v>
          </cell>
          <cell r="B20327">
            <v>13849090</v>
          </cell>
          <cell r="C20327">
            <v>44252</v>
          </cell>
        </row>
        <row r="20328">
          <cell r="A20328" t="str">
            <v>BIOCON21FEB530CE</v>
          </cell>
          <cell r="B20328">
            <v>19998978</v>
          </cell>
          <cell r="C20328">
            <v>44252</v>
          </cell>
        </row>
        <row r="20329">
          <cell r="A20329" t="str">
            <v>BIOCON21FEB530PE</v>
          </cell>
          <cell r="B20329">
            <v>20010498</v>
          </cell>
          <cell r="C20329">
            <v>44252</v>
          </cell>
        </row>
        <row r="20330">
          <cell r="A20330" t="str">
            <v>BIOCON21FEB535CE</v>
          </cell>
          <cell r="B20330">
            <v>13849346</v>
          </cell>
          <cell r="C20330">
            <v>44252</v>
          </cell>
        </row>
        <row r="20331">
          <cell r="A20331" t="str">
            <v>BIOCON21FEB535PE</v>
          </cell>
          <cell r="B20331">
            <v>13849602</v>
          </cell>
          <cell r="C20331">
            <v>44252</v>
          </cell>
        </row>
        <row r="20332">
          <cell r="A20332" t="str">
            <v>BIOCON21FEB540CE</v>
          </cell>
          <cell r="B20332">
            <v>20010754</v>
          </cell>
          <cell r="C20332">
            <v>44252</v>
          </cell>
        </row>
        <row r="20333">
          <cell r="A20333" t="str">
            <v>BIOCON21FEB540PE</v>
          </cell>
          <cell r="B20333">
            <v>20011010</v>
          </cell>
          <cell r="C20333">
            <v>44252</v>
          </cell>
        </row>
        <row r="20334">
          <cell r="A20334" t="str">
            <v>BIOCON21FEB545CE</v>
          </cell>
          <cell r="B20334">
            <v>13849858</v>
          </cell>
          <cell r="C20334">
            <v>44252</v>
          </cell>
        </row>
        <row r="20335">
          <cell r="A20335" t="str">
            <v>BIOCON21FEB545PE</v>
          </cell>
          <cell r="B20335">
            <v>13850626</v>
          </cell>
          <cell r="C20335">
            <v>44252</v>
          </cell>
        </row>
        <row r="20336">
          <cell r="A20336" t="str">
            <v>BIOCON21FEB550CE</v>
          </cell>
          <cell r="B20336">
            <v>20011266</v>
          </cell>
          <cell r="C20336">
            <v>44252</v>
          </cell>
        </row>
        <row r="20337">
          <cell r="A20337" t="str">
            <v>BIOCON21FEB550PE</v>
          </cell>
          <cell r="B20337">
            <v>20033026</v>
          </cell>
          <cell r="C20337">
            <v>44252</v>
          </cell>
        </row>
        <row r="20338">
          <cell r="A20338" t="str">
            <v>BIOCON21FEB555CE</v>
          </cell>
          <cell r="B20338">
            <v>13850882</v>
          </cell>
          <cell r="C20338">
            <v>44252</v>
          </cell>
        </row>
        <row r="20339">
          <cell r="A20339" t="str">
            <v>BIOCON21FEB555PE</v>
          </cell>
          <cell r="B20339">
            <v>13851138</v>
          </cell>
          <cell r="C20339">
            <v>44252</v>
          </cell>
        </row>
        <row r="20340">
          <cell r="A20340" t="str">
            <v>BIOCON21FEB560CE</v>
          </cell>
          <cell r="B20340">
            <v>20033282</v>
          </cell>
          <cell r="C20340">
            <v>44252</v>
          </cell>
        </row>
        <row r="20341">
          <cell r="A20341" t="str">
            <v>BIOCON21FEB560PE</v>
          </cell>
          <cell r="B20341">
            <v>20033538</v>
          </cell>
          <cell r="C20341">
            <v>44252</v>
          </cell>
        </row>
        <row r="20342">
          <cell r="A20342" t="str">
            <v>BIOCON21FEB565CE</v>
          </cell>
          <cell r="B20342">
            <v>13852930</v>
          </cell>
          <cell r="C20342">
            <v>44252</v>
          </cell>
        </row>
        <row r="20343">
          <cell r="A20343" t="str">
            <v>BIOCON21FEB565PE</v>
          </cell>
          <cell r="B20343">
            <v>13853186</v>
          </cell>
          <cell r="C20343">
            <v>44252</v>
          </cell>
        </row>
        <row r="20344">
          <cell r="A20344" t="str">
            <v>BIOCON21FEB570CE</v>
          </cell>
          <cell r="B20344">
            <v>20033794</v>
          </cell>
          <cell r="C20344">
            <v>44252</v>
          </cell>
        </row>
        <row r="20345">
          <cell r="A20345" t="str">
            <v>BIOCON21FEB570PE</v>
          </cell>
          <cell r="B20345">
            <v>20034050</v>
          </cell>
          <cell r="C20345">
            <v>44252</v>
          </cell>
        </row>
        <row r="20346">
          <cell r="A20346" t="str">
            <v>BIOCON21MAR275CE</v>
          </cell>
          <cell r="B20346">
            <v>13862402</v>
          </cell>
          <cell r="C20346">
            <v>44280</v>
          </cell>
        </row>
        <row r="20347">
          <cell r="A20347" t="str">
            <v>BIOCON21MAR275PE</v>
          </cell>
          <cell r="B20347">
            <v>13862658</v>
          </cell>
          <cell r="C20347">
            <v>44280</v>
          </cell>
        </row>
        <row r="20348">
          <cell r="A20348" t="str">
            <v>BIOCON21MAR280CE</v>
          </cell>
          <cell r="B20348">
            <v>13862914</v>
          </cell>
          <cell r="C20348">
            <v>44280</v>
          </cell>
        </row>
        <row r="20349">
          <cell r="A20349" t="str">
            <v>BIOCON21MAR280PE</v>
          </cell>
          <cell r="B20349">
            <v>13863170</v>
          </cell>
          <cell r="C20349">
            <v>44280</v>
          </cell>
        </row>
        <row r="20350">
          <cell r="A20350" t="str">
            <v>BIOCON21MAR285CE</v>
          </cell>
          <cell r="B20350">
            <v>13863426</v>
          </cell>
          <cell r="C20350">
            <v>44280</v>
          </cell>
        </row>
        <row r="20351">
          <cell r="A20351" t="str">
            <v>BIOCON21MAR285PE</v>
          </cell>
          <cell r="B20351">
            <v>13863682</v>
          </cell>
          <cell r="C20351">
            <v>44280</v>
          </cell>
        </row>
        <row r="20352">
          <cell r="A20352" t="str">
            <v>BIOCON21MAR290CE</v>
          </cell>
          <cell r="B20352">
            <v>13863938</v>
          </cell>
          <cell r="C20352">
            <v>44280</v>
          </cell>
        </row>
        <row r="20353">
          <cell r="A20353" t="str">
            <v>BIOCON21MAR290PE</v>
          </cell>
          <cell r="B20353">
            <v>13864194</v>
          </cell>
          <cell r="C20353">
            <v>44280</v>
          </cell>
        </row>
        <row r="20354">
          <cell r="A20354" t="str">
            <v>BIOCON21MAR295CE</v>
          </cell>
          <cell r="B20354">
            <v>13864450</v>
          </cell>
          <cell r="C20354">
            <v>44280</v>
          </cell>
        </row>
        <row r="20355">
          <cell r="A20355" t="str">
            <v>BIOCON21MAR295PE</v>
          </cell>
          <cell r="B20355">
            <v>13865986</v>
          </cell>
          <cell r="C20355">
            <v>44280</v>
          </cell>
        </row>
        <row r="20356">
          <cell r="A20356" t="str">
            <v>BIOCON21MAR300CE</v>
          </cell>
          <cell r="B20356">
            <v>13866242</v>
          </cell>
          <cell r="C20356">
            <v>44280</v>
          </cell>
        </row>
        <row r="20357">
          <cell r="A20357" t="str">
            <v>BIOCON21MAR300PE</v>
          </cell>
          <cell r="B20357">
            <v>13866754</v>
          </cell>
          <cell r="C20357">
            <v>44280</v>
          </cell>
        </row>
        <row r="20358">
          <cell r="A20358" t="str">
            <v>BIOCON21MAR305CE</v>
          </cell>
          <cell r="B20358">
            <v>13867010</v>
          </cell>
          <cell r="C20358">
            <v>44280</v>
          </cell>
        </row>
        <row r="20359">
          <cell r="A20359" t="str">
            <v>BIOCON21MAR305PE</v>
          </cell>
          <cell r="B20359">
            <v>13867266</v>
          </cell>
          <cell r="C20359">
            <v>44280</v>
          </cell>
        </row>
        <row r="20360">
          <cell r="A20360" t="str">
            <v>BIOCON21MAR310CE</v>
          </cell>
          <cell r="B20360">
            <v>13867522</v>
          </cell>
          <cell r="C20360">
            <v>44280</v>
          </cell>
        </row>
        <row r="20361">
          <cell r="A20361" t="str">
            <v>BIOCON21MAR310PE</v>
          </cell>
          <cell r="B20361">
            <v>13867778</v>
          </cell>
          <cell r="C20361">
            <v>44280</v>
          </cell>
        </row>
        <row r="20362">
          <cell r="A20362" t="str">
            <v>BIOCON21MAR315CE</v>
          </cell>
          <cell r="B20362">
            <v>13868546</v>
          </cell>
          <cell r="C20362">
            <v>44280</v>
          </cell>
        </row>
        <row r="20363">
          <cell r="A20363" t="str">
            <v>BIOCON21MAR315PE</v>
          </cell>
          <cell r="B20363">
            <v>13868802</v>
          </cell>
          <cell r="C20363">
            <v>44280</v>
          </cell>
        </row>
        <row r="20364">
          <cell r="A20364" t="str">
            <v>BIOCON21MAR320CE</v>
          </cell>
          <cell r="B20364">
            <v>13869058</v>
          </cell>
          <cell r="C20364">
            <v>44280</v>
          </cell>
        </row>
        <row r="20365">
          <cell r="A20365" t="str">
            <v>BIOCON21MAR320PE</v>
          </cell>
          <cell r="B20365">
            <v>13869570</v>
          </cell>
          <cell r="C20365">
            <v>44280</v>
          </cell>
        </row>
        <row r="20366">
          <cell r="A20366" t="str">
            <v>BIOCON21MAR325CE</v>
          </cell>
          <cell r="B20366">
            <v>13869826</v>
          </cell>
          <cell r="C20366">
            <v>44280</v>
          </cell>
        </row>
        <row r="20367">
          <cell r="A20367" t="str">
            <v>BIOCON21MAR325PE</v>
          </cell>
          <cell r="B20367">
            <v>13870082</v>
          </cell>
          <cell r="C20367">
            <v>44280</v>
          </cell>
        </row>
        <row r="20368">
          <cell r="A20368" t="str">
            <v>BIOCON21MAR330CE</v>
          </cell>
          <cell r="B20368">
            <v>13870338</v>
          </cell>
          <cell r="C20368">
            <v>44280</v>
          </cell>
        </row>
        <row r="20369">
          <cell r="A20369" t="str">
            <v>BIOCON21MAR330PE</v>
          </cell>
          <cell r="B20369">
            <v>13870594</v>
          </cell>
          <cell r="C20369">
            <v>44280</v>
          </cell>
        </row>
        <row r="20370">
          <cell r="A20370" t="str">
            <v>BIOCON21MAR335CE</v>
          </cell>
          <cell r="B20370">
            <v>13870850</v>
          </cell>
          <cell r="C20370">
            <v>44280</v>
          </cell>
        </row>
        <row r="20371">
          <cell r="A20371" t="str">
            <v>BIOCON21MAR335PE</v>
          </cell>
          <cell r="B20371">
            <v>13871106</v>
          </cell>
          <cell r="C20371">
            <v>44280</v>
          </cell>
        </row>
        <row r="20372">
          <cell r="A20372" t="str">
            <v>BIOCON21MAR340CE</v>
          </cell>
          <cell r="B20372">
            <v>13871362</v>
          </cell>
          <cell r="C20372">
            <v>44280</v>
          </cell>
        </row>
        <row r="20373">
          <cell r="A20373" t="str">
            <v>BIOCON21MAR340PE</v>
          </cell>
          <cell r="B20373">
            <v>13871618</v>
          </cell>
          <cell r="C20373">
            <v>44280</v>
          </cell>
        </row>
        <row r="20374">
          <cell r="A20374" t="str">
            <v>BIOCON21MAR345CE</v>
          </cell>
          <cell r="B20374">
            <v>13871874</v>
          </cell>
          <cell r="C20374">
            <v>44280</v>
          </cell>
        </row>
        <row r="20375">
          <cell r="A20375" t="str">
            <v>BIOCON21MAR345PE</v>
          </cell>
          <cell r="B20375">
            <v>13872130</v>
          </cell>
          <cell r="C20375">
            <v>44280</v>
          </cell>
        </row>
        <row r="20376">
          <cell r="A20376" t="str">
            <v>BIOCON21MAR350CE</v>
          </cell>
          <cell r="B20376">
            <v>13872898</v>
          </cell>
          <cell r="C20376">
            <v>44280</v>
          </cell>
        </row>
        <row r="20377">
          <cell r="A20377" t="str">
            <v>BIOCON21MAR350PE</v>
          </cell>
          <cell r="B20377">
            <v>13873154</v>
          </cell>
          <cell r="C20377">
            <v>44280</v>
          </cell>
        </row>
        <row r="20378">
          <cell r="A20378" t="str">
            <v>BIOCON21MAR355CE</v>
          </cell>
          <cell r="B20378">
            <v>13873410</v>
          </cell>
          <cell r="C20378">
            <v>44280</v>
          </cell>
        </row>
        <row r="20379">
          <cell r="A20379" t="str">
            <v>BIOCON21MAR355PE</v>
          </cell>
          <cell r="B20379">
            <v>13873666</v>
          </cell>
          <cell r="C20379">
            <v>44280</v>
          </cell>
        </row>
        <row r="20380">
          <cell r="A20380" t="str">
            <v>BIOCON21MAR360CE</v>
          </cell>
          <cell r="B20380">
            <v>13873922</v>
          </cell>
          <cell r="C20380">
            <v>44280</v>
          </cell>
        </row>
        <row r="20381">
          <cell r="A20381" t="str">
            <v>BIOCON21MAR360PE</v>
          </cell>
          <cell r="B20381">
            <v>13874178</v>
          </cell>
          <cell r="C20381">
            <v>44280</v>
          </cell>
        </row>
        <row r="20382">
          <cell r="A20382" t="str">
            <v>BIOCON21MAR365CE</v>
          </cell>
          <cell r="B20382">
            <v>13874434</v>
          </cell>
          <cell r="C20382">
            <v>44280</v>
          </cell>
        </row>
        <row r="20383">
          <cell r="A20383" t="str">
            <v>BIOCON21MAR365PE</v>
          </cell>
          <cell r="B20383">
            <v>13874946</v>
          </cell>
          <cell r="C20383">
            <v>44280</v>
          </cell>
        </row>
        <row r="20384">
          <cell r="A20384" t="str">
            <v>BIOCON21MAR370CE</v>
          </cell>
          <cell r="B20384">
            <v>13876226</v>
          </cell>
          <cell r="C20384">
            <v>44280</v>
          </cell>
        </row>
        <row r="20385">
          <cell r="A20385" t="str">
            <v>BIOCON21MAR370PE</v>
          </cell>
          <cell r="B20385">
            <v>13876482</v>
          </cell>
          <cell r="C20385">
            <v>44280</v>
          </cell>
        </row>
        <row r="20386">
          <cell r="A20386" t="str">
            <v>BIOCON21MAR375CE</v>
          </cell>
          <cell r="B20386">
            <v>13878274</v>
          </cell>
          <cell r="C20386">
            <v>44280</v>
          </cell>
        </row>
        <row r="20387">
          <cell r="A20387" t="str">
            <v>BIOCON21MAR375PE</v>
          </cell>
          <cell r="B20387">
            <v>13878530</v>
          </cell>
          <cell r="C20387">
            <v>44280</v>
          </cell>
        </row>
        <row r="20388">
          <cell r="A20388" t="str">
            <v>BIOCON21MAR380CE</v>
          </cell>
          <cell r="B20388">
            <v>13878786</v>
          </cell>
          <cell r="C20388">
            <v>44280</v>
          </cell>
        </row>
        <row r="20389">
          <cell r="A20389" t="str">
            <v>BIOCON21MAR380PE</v>
          </cell>
          <cell r="B20389">
            <v>13879042</v>
          </cell>
          <cell r="C20389">
            <v>44280</v>
          </cell>
        </row>
        <row r="20390">
          <cell r="A20390" t="str">
            <v>BIOCON21MAR385CE</v>
          </cell>
          <cell r="B20390">
            <v>13879298</v>
          </cell>
          <cell r="C20390">
            <v>44280</v>
          </cell>
        </row>
        <row r="20391">
          <cell r="A20391" t="str">
            <v>BIOCON21MAR385PE</v>
          </cell>
          <cell r="B20391">
            <v>13879554</v>
          </cell>
          <cell r="C20391">
            <v>44280</v>
          </cell>
        </row>
        <row r="20392">
          <cell r="A20392" t="str">
            <v>BIOCON21MAR390CE</v>
          </cell>
          <cell r="B20392">
            <v>13879810</v>
          </cell>
          <cell r="C20392">
            <v>44280</v>
          </cell>
        </row>
        <row r="20393">
          <cell r="A20393" t="str">
            <v>BIOCON21MAR390PE</v>
          </cell>
          <cell r="B20393">
            <v>13880066</v>
          </cell>
          <cell r="C20393">
            <v>44280</v>
          </cell>
        </row>
        <row r="20394">
          <cell r="A20394" t="str">
            <v>BIOCON21MAR395CE</v>
          </cell>
          <cell r="B20394">
            <v>13880322</v>
          </cell>
          <cell r="C20394">
            <v>44280</v>
          </cell>
        </row>
        <row r="20395">
          <cell r="A20395" t="str">
            <v>BIOCON21MAR395PE</v>
          </cell>
          <cell r="B20395">
            <v>13880578</v>
          </cell>
          <cell r="C20395">
            <v>44280</v>
          </cell>
        </row>
        <row r="20396">
          <cell r="A20396" t="str">
            <v>BIOCON21MAR400CE</v>
          </cell>
          <cell r="B20396">
            <v>13880834</v>
          </cell>
          <cell r="C20396">
            <v>44280</v>
          </cell>
        </row>
        <row r="20397">
          <cell r="A20397" t="str">
            <v>BIOCON21MAR400PE</v>
          </cell>
          <cell r="B20397">
            <v>13881090</v>
          </cell>
          <cell r="C20397">
            <v>44280</v>
          </cell>
        </row>
        <row r="20398">
          <cell r="A20398" t="str">
            <v>BIOCON21MAR405CE</v>
          </cell>
          <cell r="B20398">
            <v>13881346</v>
          </cell>
          <cell r="C20398">
            <v>44280</v>
          </cell>
        </row>
        <row r="20399">
          <cell r="A20399" t="str">
            <v>BIOCON21MAR405PE</v>
          </cell>
          <cell r="B20399">
            <v>13881602</v>
          </cell>
          <cell r="C20399">
            <v>44280</v>
          </cell>
        </row>
        <row r="20400">
          <cell r="A20400" t="str">
            <v>BIOCON21MAR410CE</v>
          </cell>
          <cell r="B20400">
            <v>13881858</v>
          </cell>
          <cell r="C20400">
            <v>44280</v>
          </cell>
        </row>
        <row r="20401">
          <cell r="A20401" t="str">
            <v>BIOCON21MAR410PE</v>
          </cell>
          <cell r="B20401">
            <v>13882114</v>
          </cell>
          <cell r="C20401">
            <v>44280</v>
          </cell>
        </row>
        <row r="20402">
          <cell r="A20402" t="str">
            <v>BIOCON21MAR415CE</v>
          </cell>
          <cell r="B20402">
            <v>13882370</v>
          </cell>
          <cell r="C20402">
            <v>44280</v>
          </cell>
        </row>
        <row r="20403">
          <cell r="A20403" t="str">
            <v>BIOCON21MAR415PE</v>
          </cell>
          <cell r="B20403">
            <v>13882626</v>
          </cell>
          <cell r="C20403">
            <v>44280</v>
          </cell>
        </row>
        <row r="20404">
          <cell r="A20404" t="str">
            <v>BIOCON21MAR420CE</v>
          </cell>
          <cell r="B20404">
            <v>13882882</v>
          </cell>
          <cell r="C20404">
            <v>44280</v>
          </cell>
        </row>
        <row r="20405">
          <cell r="A20405" t="str">
            <v>BIOCON21MAR420PE</v>
          </cell>
          <cell r="B20405">
            <v>13883138</v>
          </cell>
          <cell r="C20405">
            <v>44280</v>
          </cell>
        </row>
        <row r="20406">
          <cell r="A20406" t="str">
            <v>BIOCON21MAR425CE</v>
          </cell>
          <cell r="B20406">
            <v>13883394</v>
          </cell>
          <cell r="C20406">
            <v>44280</v>
          </cell>
        </row>
        <row r="20407">
          <cell r="A20407" t="str">
            <v>BIOCON21MAR425PE</v>
          </cell>
          <cell r="B20407">
            <v>13883650</v>
          </cell>
          <cell r="C20407">
            <v>44280</v>
          </cell>
        </row>
        <row r="20408">
          <cell r="A20408" t="str">
            <v>BIOCON21MAR430CE</v>
          </cell>
          <cell r="B20408">
            <v>13883906</v>
          </cell>
          <cell r="C20408">
            <v>44280</v>
          </cell>
        </row>
        <row r="20409">
          <cell r="A20409" t="str">
            <v>BIOCON21MAR430PE</v>
          </cell>
          <cell r="B20409">
            <v>13884162</v>
          </cell>
          <cell r="C20409">
            <v>44280</v>
          </cell>
        </row>
        <row r="20410">
          <cell r="A20410" t="str">
            <v>BIOCON21MAR435CE</v>
          </cell>
          <cell r="B20410">
            <v>13884418</v>
          </cell>
          <cell r="C20410">
            <v>44280</v>
          </cell>
        </row>
        <row r="20411">
          <cell r="A20411" t="str">
            <v>BIOCON21MAR435PE</v>
          </cell>
          <cell r="B20411">
            <v>13884674</v>
          </cell>
          <cell r="C20411">
            <v>44280</v>
          </cell>
        </row>
        <row r="20412">
          <cell r="A20412" t="str">
            <v>BIOCON21MAR440CE</v>
          </cell>
          <cell r="B20412">
            <v>13884930</v>
          </cell>
          <cell r="C20412">
            <v>44280</v>
          </cell>
        </row>
        <row r="20413">
          <cell r="A20413" t="str">
            <v>BIOCON21MAR440PE</v>
          </cell>
          <cell r="B20413">
            <v>13885186</v>
          </cell>
          <cell r="C20413">
            <v>44280</v>
          </cell>
        </row>
        <row r="20414">
          <cell r="A20414" t="str">
            <v>BIOCON21MAR445CE</v>
          </cell>
          <cell r="B20414">
            <v>13885442</v>
          </cell>
          <cell r="C20414">
            <v>44280</v>
          </cell>
        </row>
        <row r="20415">
          <cell r="A20415" t="str">
            <v>BIOCON21MAR445PE</v>
          </cell>
          <cell r="B20415">
            <v>13885698</v>
          </cell>
          <cell r="C20415">
            <v>44280</v>
          </cell>
        </row>
        <row r="20416">
          <cell r="A20416" t="str">
            <v>BIOCON21MAR450CE</v>
          </cell>
          <cell r="B20416">
            <v>13885954</v>
          </cell>
          <cell r="C20416">
            <v>44280</v>
          </cell>
        </row>
        <row r="20417">
          <cell r="A20417" t="str">
            <v>BIOCON21MAR450PE</v>
          </cell>
          <cell r="B20417">
            <v>13886210</v>
          </cell>
          <cell r="C20417">
            <v>44280</v>
          </cell>
        </row>
        <row r="20418">
          <cell r="A20418" t="str">
            <v>BIOCON21MAR455CE</v>
          </cell>
          <cell r="B20418">
            <v>13886466</v>
          </cell>
          <cell r="C20418">
            <v>44280</v>
          </cell>
        </row>
        <row r="20419">
          <cell r="A20419" t="str">
            <v>BIOCON21MAR455PE</v>
          </cell>
          <cell r="B20419">
            <v>13886722</v>
          </cell>
          <cell r="C20419">
            <v>44280</v>
          </cell>
        </row>
        <row r="20420">
          <cell r="A20420" t="str">
            <v>BIOCON21MAR460CE</v>
          </cell>
          <cell r="B20420">
            <v>13886978</v>
          </cell>
          <cell r="C20420">
            <v>44280</v>
          </cell>
        </row>
        <row r="20421">
          <cell r="A20421" t="str">
            <v>BIOCON21MAR460PE</v>
          </cell>
          <cell r="B20421">
            <v>13887234</v>
          </cell>
          <cell r="C20421">
            <v>44280</v>
          </cell>
        </row>
        <row r="20422">
          <cell r="A20422" t="str">
            <v>BIOCON21MAR465CE</v>
          </cell>
          <cell r="B20422">
            <v>13887490</v>
          </cell>
          <cell r="C20422">
            <v>44280</v>
          </cell>
        </row>
        <row r="20423">
          <cell r="A20423" t="str">
            <v>BIOCON21MAR465PE</v>
          </cell>
          <cell r="B20423">
            <v>13887746</v>
          </cell>
          <cell r="C20423">
            <v>44280</v>
          </cell>
        </row>
        <row r="20424">
          <cell r="A20424" t="str">
            <v>BIOCON21MAR470CE</v>
          </cell>
          <cell r="B20424">
            <v>13888002</v>
          </cell>
          <cell r="C20424">
            <v>44280</v>
          </cell>
        </row>
        <row r="20425">
          <cell r="A20425" t="str">
            <v>BIOCON21MAR470PE</v>
          </cell>
          <cell r="B20425">
            <v>13888258</v>
          </cell>
          <cell r="C20425">
            <v>44280</v>
          </cell>
        </row>
        <row r="20426">
          <cell r="A20426" t="str">
            <v>BIOCON21MAR475CE</v>
          </cell>
          <cell r="B20426">
            <v>13888514</v>
          </cell>
          <cell r="C20426">
            <v>44280</v>
          </cell>
        </row>
        <row r="20427">
          <cell r="A20427" t="str">
            <v>BIOCON21MAR475PE</v>
          </cell>
          <cell r="B20427">
            <v>13888770</v>
          </cell>
          <cell r="C20427">
            <v>44280</v>
          </cell>
        </row>
        <row r="20428">
          <cell r="A20428" t="str">
            <v>BIOCON21MAR480CE</v>
          </cell>
          <cell r="B20428">
            <v>13889026</v>
          </cell>
          <cell r="C20428">
            <v>44280</v>
          </cell>
        </row>
        <row r="20429">
          <cell r="A20429" t="str">
            <v>BIOCON21MAR480PE</v>
          </cell>
          <cell r="B20429">
            <v>13889282</v>
          </cell>
          <cell r="C20429">
            <v>44280</v>
          </cell>
        </row>
        <row r="20430">
          <cell r="A20430" t="str">
            <v>BIOCON21MAR485CE</v>
          </cell>
          <cell r="B20430">
            <v>13889538</v>
          </cell>
          <cell r="C20430">
            <v>44280</v>
          </cell>
        </row>
        <row r="20431">
          <cell r="A20431" t="str">
            <v>BIOCON21MAR485PE</v>
          </cell>
          <cell r="B20431">
            <v>13889794</v>
          </cell>
          <cell r="C20431">
            <v>44280</v>
          </cell>
        </row>
        <row r="20432">
          <cell r="A20432" t="str">
            <v>BIOCON21MAR490CE</v>
          </cell>
          <cell r="B20432">
            <v>13890050</v>
          </cell>
          <cell r="C20432">
            <v>44280</v>
          </cell>
        </row>
        <row r="20433">
          <cell r="A20433" t="str">
            <v>BIOCON21MAR490PE</v>
          </cell>
          <cell r="B20433">
            <v>13890306</v>
          </cell>
          <cell r="C20433">
            <v>44280</v>
          </cell>
        </row>
        <row r="20434">
          <cell r="A20434" t="str">
            <v>BIOCON21MAR495CE</v>
          </cell>
          <cell r="B20434">
            <v>13890562</v>
          </cell>
          <cell r="C20434">
            <v>44280</v>
          </cell>
        </row>
        <row r="20435">
          <cell r="A20435" t="str">
            <v>BIOCON21MAR495PE</v>
          </cell>
          <cell r="B20435">
            <v>13890818</v>
          </cell>
          <cell r="C20435">
            <v>44280</v>
          </cell>
        </row>
        <row r="20436">
          <cell r="A20436" t="str">
            <v>BIOCON21MAR500CE</v>
          </cell>
          <cell r="B20436">
            <v>13891074</v>
          </cell>
          <cell r="C20436">
            <v>44280</v>
          </cell>
        </row>
        <row r="20437">
          <cell r="A20437" t="str">
            <v>BIOCON21MAR500PE</v>
          </cell>
          <cell r="B20437">
            <v>13891330</v>
          </cell>
          <cell r="C20437">
            <v>44280</v>
          </cell>
        </row>
        <row r="20438">
          <cell r="A20438" t="str">
            <v>BIOCON21MAR505CE</v>
          </cell>
          <cell r="B20438">
            <v>13891586</v>
          </cell>
          <cell r="C20438">
            <v>44280</v>
          </cell>
        </row>
        <row r="20439">
          <cell r="A20439" t="str">
            <v>BIOCON21MAR505PE</v>
          </cell>
          <cell r="B20439">
            <v>13891842</v>
          </cell>
          <cell r="C20439">
            <v>44280</v>
          </cell>
        </row>
        <row r="20440">
          <cell r="A20440" t="str">
            <v>BIOCON21MAR510CE</v>
          </cell>
          <cell r="B20440">
            <v>13892098</v>
          </cell>
          <cell r="C20440">
            <v>44280</v>
          </cell>
        </row>
        <row r="20441">
          <cell r="A20441" t="str">
            <v>BIOCON21MAR510PE</v>
          </cell>
          <cell r="B20441">
            <v>13892354</v>
          </cell>
          <cell r="C20441">
            <v>44280</v>
          </cell>
        </row>
        <row r="20442">
          <cell r="A20442" t="str">
            <v>BIOCON21MAR515CE</v>
          </cell>
          <cell r="B20442">
            <v>13892610</v>
          </cell>
          <cell r="C20442">
            <v>44280</v>
          </cell>
        </row>
        <row r="20443">
          <cell r="A20443" t="str">
            <v>BIOCON21MAR515PE</v>
          </cell>
          <cell r="B20443">
            <v>13892866</v>
          </cell>
          <cell r="C20443">
            <v>44280</v>
          </cell>
        </row>
        <row r="20444">
          <cell r="A20444" t="str">
            <v>BIOCON21MAR520CE</v>
          </cell>
          <cell r="B20444">
            <v>13893378</v>
          </cell>
          <cell r="C20444">
            <v>44280</v>
          </cell>
        </row>
        <row r="20445">
          <cell r="A20445" t="str">
            <v>BIOCON21MAR520PE</v>
          </cell>
          <cell r="B20445">
            <v>13893634</v>
          </cell>
          <cell r="C20445">
            <v>44280</v>
          </cell>
        </row>
        <row r="20446">
          <cell r="A20446" t="str">
            <v>BIOCON21MAR525CE</v>
          </cell>
          <cell r="B20446">
            <v>13893890</v>
          </cell>
          <cell r="C20446">
            <v>44280</v>
          </cell>
        </row>
        <row r="20447">
          <cell r="A20447" t="str">
            <v>BIOCON21MAR525PE</v>
          </cell>
          <cell r="B20447">
            <v>13894146</v>
          </cell>
          <cell r="C20447">
            <v>44280</v>
          </cell>
        </row>
        <row r="20448">
          <cell r="A20448" t="str">
            <v>BIOCON21MAR530CE</v>
          </cell>
          <cell r="B20448">
            <v>13894402</v>
          </cell>
          <cell r="C20448">
            <v>44280</v>
          </cell>
        </row>
        <row r="20449">
          <cell r="A20449" t="str">
            <v>BIOCON21MAR530PE</v>
          </cell>
          <cell r="B20449">
            <v>13894658</v>
          </cell>
          <cell r="C20449">
            <v>44280</v>
          </cell>
        </row>
        <row r="20450">
          <cell r="A20450" t="str">
            <v>BIOCON21MAR535CE</v>
          </cell>
          <cell r="B20450">
            <v>13894914</v>
          </cell>
          <cell r="C20450">
            <v>44280</v>
          </cell>
        </row>
        <row r="20451">
          <cell r="A20451" t="str">
            <v>BIOCON21MAR535PE</v>
          </cell>
          <cell r="B20451">
            <v>13895170</v>
          </cell>
          <cell r="C20451">
            <v>44280</v>
          </cell>
        </row>
        <row r="20452">
          <cell r="A20452" t="str">
            <v>BIOCON21MAR540CE</v>
          </cell>
          <cell r="B20452">
            <v>13895426</v>
          </cell>
          <cell r="C20452">
            <v>44280</v>
          </cell>
        </row>
        <row r="20453">
          <cell r="A20453" t="str">
            <v>BIOCON21MAR540PE</v>
          </cell>
          <cell r="B20453">
            <v>13895682</v>
          </cell>
          <cell r="C20453">
            <v>44280</v>
          </cell>
        </row>
        <row r="20454">
          <cell r="A20454" t="str">
            <v>BIOCON21MAR545CE</v>
          </cell>
          <cell r="B20454">
            <v>13895938</v>
          </cell>
          <cell r="C20454">
            <v>44280</v>
          </cell>
        </row>
        <row r="20455">
          <cell r="A20455" t="str">
            <v>BIOCON21MAR545PE</v>
          </cell>
          <cell r="B20455">
            <v>13896194</v>
          </cell>
          <cell r="C20455">
            <v>44280</v>
          </cell>
        </row>
        <row r="20456">
          <cell r="A20456" t="str">
            <v>BIOCON21MAR550CE</v>
          </cell>
          <cell r="B20456">
            <v>13896450</v>
          </cell>
          <cell r="C20456">
            <v>44280</v>
          </cell>
        </row>
        <row r="20457">
          <cell r="A20457" t="str">
            <v>BIOCON21MAR550PE</v>
          </cell>
          <cell r="B20457">
            <v>13896706</v>
          </cell>
          <cell r="C20457">
            <v>44280</v>
          </cell>
        </row>
        <row r="20458">
          <cell r="A20458" t="str">
            <v>BIOCON21MAR555CE</v>
          </cell>
          <cell r="B20458">
            <v>13896962</v>
          </cell>
          <cell r="C20458">
            <v>44280</v>
          </cell>
        </row>
        <row r="20459">
          <cell r="A20459" t="str">
            <v>BIOCON21MAR555PE</v>
          </cell>
          <cell r="B20459">
            <v>13897218</v>
          </cell>
          <cell r="C20459">
            <v>44280</v>
          </cell>
        </row>
        <row r="20460">
          <cell r="A20460" t="str">
            <v>BIOCON21MAR560CE</v>
          </cell>
          <cell r="B20460">
            <v>13897474</v>
          </cell>
          <cell r="C20460">
            <v>44280</v>
          </cell>
        </row>
        <row r="20461">
          <cell r="A20461" t="str">
            <v>BIOCON21MAR560PE</v>
          </cell>
          <cell r="B20461">
            <v>13897730</v>
          </cell>
          <cell r="C20461">
            <v>44280</v>
          </cell>
        </row>
        <row r="20462">
          <cell r="A20462" t="str">
            <v>BIOCON21MAR565CE</v>
          </cell>
          <cell r="B20462">
            <v>13897986</v>
          </cell>
          <cell r="C20462">
            <v>44280</v>
          </cell>
        </row>
        <row r="20463">
          <cell r="A20463" t="str">
            <v>BIOCON21MAR565PE</v>
          </cell>
          <cell r="B20463">
            <v>13898242</v>
          </cell>
          <cell r="C20463">
            <v>44280</v>
          </cell>
        </row>
        <row r="20464">
          <cell r="A20464" t="str">
            <v>BIOCON21MAR570CE</v>
          </cell>
          <cell r="B20464">
            <v>13898498</v>
          </cell>
          <cell r="C20464">
            <v>44280</v>
          </cell>
        </row>
        <row r="20465">
          <cell r="A20465" t="str">
            <v>BIOCON21MAR570PE</v>
          </cell>
          <cell r="B20465">
            <v>13898754</v>
          </cell>
          <cell r="C20465">
            <v>44280</v>
          </cell>
        </row>
        <row r="20466">
          <cell r="A20466" t="str">
            <v>BIOCON21APR275CE</v>
          </cell>
          <cell r="B20466">
            <v>19129346</v>
          </cell>
          <cell r="C20466">
            <v>44315</v>
          </cell>
        </row>
        <row r="20467">
          <cell r="A20467" t="str">
            <v>BIOCON21APR275PE</v>
          </cell>
          <cell r="B20467">
            <v>19129602</v>
          </cell>
          <cell r="C20467">
            <v>44315</v>
          </cell>
        </row>
        <row r="20468">
          <cell r="A20468" t="str">
            <v>BIOCON21APR280CE</v>
          </cell>
          <cell r="B20468">
            <v>19129858</v>
          </cell>
          <cell r="C20468">
            <v>44315</v>
          </cell>
        </row>
        <row r="20469">
          <cell r="A20469" t="str">
            <v>BIOCON21APR280PE</v>
          </cell>
          <cell r="B20469">
            <v>19130114</v>
          </cell>
          <cell r="C20469">
            <v>44315</v>
          </cell>
        </row>
        <row r="20470">
          <cell r="A20470" t="str">
            <v>BIOCON21APR285CE</v>
          </cell>
          <cell r="B20470">
            <v>19130370</v>
          </cell>
          <cell r="C20470">
            <v>44315</v>
          </cell>
        </row>
        <row r="20471">
          <cell r="A20471" t="str">
            <v>BIOCON21APR285PE</v>
          </cell>
          <cell r="B20471">
            <v>19130626</v>
          </cell>
          <cell r="C20471">
            <v>44315</v>
          </cell>
        </row>
        <row r="20472">
          <cell r="A20472" t="str">
            <v>BIOCON21APR290CE</v>
          </cell>
          <cell r="B20472">
            <v>19130882</v>
          </cell>
          <cell r="C20472">
            <v>44315</v>
          </cell>
        </row>
        <row r="20473">
          <cell r="A20473" t="str">
            <v>BIOCON21APR290PE</v>
          </cell>
          <cell r="B20473">
            <v>19144450</v>
          </cell>
          <cell r="C20473">
            <v>44315</v>
          </cell>
        </row>
        <row r="20474">
          <cell r="A20474" t="str">
            <v>BIOCON21APR295CE</v>
          </cell>
          <cell r="B20474">
            <v>19144706</v>
          </cell>
          <cell r="C20474">
            <v>44315</v>
          </cell>
        </row>
        <row r="20475">
          <cell r="A20475" t="str">
            <v>BIOCON21APR295PE</v>
          </cell>
          <cell r="B20475">
            <v>19144962</v>
          </cell>
          <cell r="C20475">
            <v>44315</v>
          </cell>
        </row>
        <row r="20476">
          <cell r="A20476" t="str">
            <v>BIOCON21APR300CE</v>
          </cell>
          <cell r="B20476">
            <v>19145218</v>
          </cell>
          <cell r="C20476">
            <v>44315</v>
          </cell>
        </row>
        <row r="20477">
          <cell r="A20477" t="str">
            <v>BIOCON21APR300PE</v>
          </cell>
          <cell r="B20477">
            <v>19145474</v>
          </cell>
          <cell r="C20477">
            <v>44315</v>
          </cell>
        </row>
        <row r="20478">
          <cell r="A20478" t="str">
            <v>BIOCON21APR305CE</v>
          </cell>
          <cell r="B20478">
            <v>19145986</v>
          </cell>
          <cell r="C20478">
            <v>44315</v>
          </cell>
        </row>
        <row r="20479">
          <cell r="A20479" t="str">
            <v>BIOCON21APR305PE</v>
          </cell>
          <cell r="B20479">
            <v>19146242</v>
          </cell>
          <cell r="C20479">
            <v>44315</v>
          </cell>
        </row>
        <row r="20480">
          <cell r="A20480" t="str">
            <v>BIOCON21APR310CE</v>
          </cell>
          <cell r="B20480">
            <v>19146498</v>
          </cell>
          <cell r="C20480">
            <v>44315</v>
          </cell>
        </row>
        <row r="20481">
          <cell r="A20481" t="str">
            <v>BIOCON21APR310PE</v>
          </cell>
          <cell r="B20481">
            <v>19146754</v>
          </cell>
          <cell r="C20481">
            <v>44315</v>
          </cell>
        </row>
        <row r="20482">
          <cell r="A20482" t="str">
            <v>BIOCON21APR315CE</v>
          </cell>
          <cell r="B20482">
            <v>19147010</v>
          </cell>
          <cell r="C20482">
            <v>44315</v>
          </cell>
        </row>
        <row r="20483">
          <cell r="A20483" t="str">
            <v>BIOCON21APR315PE</v>
          </cell>
          <cell r="B20483">
            <v>19147266</v>
          </cell>
          <cell r="C20483">
            <v>44315</v>
          </cell>
        </row>
        <row r="20484">
          <cell r="A20484" t="str">
            <v>BIOCON21APR320CE</v>
          </cell>
          <cell r="B20484">
            <v>19147522</v>
          </cell>
          <cell r="C20484">
            <v>44315</v>
          </cell>
        </row>
        <row r="20485">
          <cell r="A20485" t="str">
            <v>BIOCON21APR320PE</v>
          </cell>
          <cell r="B20485">
            <v>19147778</v>
          </cell>
          <cell r="C20485">
            <v>44315</v>
          </cell>
        </row>
        <row r="20486">
          <cell r="A20486" t="str">
            <v>BIOCON21APR325CE</v>
          </cell>
          <cell r="B20486">
            <v>19148034</v>
          </cell>
          <cell r="C20486">
            <v>44315</v>
          </cell>
        </row>
        <row r="20487">
          <cell r="A20487" t="str">
            <v>BIOCON21APR325PE</v>
          </cell>
          <cell r="B20487">
            <v>19148290</v>
          </cell>
          <cell r="C20487">
            <v>44315</v>
          </cell>
        </row>
        <row r="20488">
          <cell r="A20488" t="str">
            <v>BIOCON21APR330CE</v>
          </cell>
          <cell r="B20488">
            <v>19148546</v>
          </cell>
          <cell r="C20488">
            <v>44315</v>
          </cell>
        </row>
        <row r="20489">
          <cell r="A20489" t="str">
            <v>BIOCON21APR330PE</v>
          </cell>
          <cell r="B20489">
            <v>19148802</v>
          </cell>
          <cell r="C20489">
            <v>44315</v>
          </cell>
        </row>
        <row r="20490">
          <cell r="A20490" t="str">
            <v>BIOCON21APR335CE</v>
          </cell>
          <cell r="B20490">
            <v>19149058</v>
          </cell>
          <cell r="C20490">
            <v>44315</v>
          </cell>
        </row>
        <row r="20491">
          <cell r="A20491" t="str">
            <v>BIOCON21APR335PE</v>
          </cell>
          <cell r="B20491">
            <v>19149314</v>
          </cell>
          <cell r="C20491">
            <v>44315</v>
          </cell>
        </row>
        <row r="20492">
          <cell r="A20492" t="str">
            <v>BIOCON21APR340CE</v>
          </cell>
          <cell r="B20492">
            <v>19149570</v>
          </cell>
          <cell r="C20492">
            <v>44315</v>
          </cell>
        </row>
        <row r="20493">
          <cell r="A20493" t="str">
            <v>BIOCON21APR340PE</v>
          </cell>
          <cell r="B20493">
            <v>19149826</v>
          </cell>
          <cell r="C20493">
            <v>44315</v>
          </cell>
        </row>
        <row r="20494">
          <cell r="A20494" t="str">
            <v>BIOCON21APR345CE</v>
          </cell>
          <cell r="B20494">
            <v>19150082</v>
          </cell>
          <cell r="C20494">
            <v>44315</v>
          </cell>
        </row>
        <row r="20495">
          <cell r="A20495" t="str">
            <v>BIOCON21APR345PE</v>
          </cell>
          <cell r="B20495">
            <v>19150338</v>
          </cell>
          <cell r="C20495">
            <v>44315</v>
          </cell>
        </row>
        <row r="20496">
          <cell r="A20496" t="str">
            <v>BIOCON21APR350CE</v>
          </cell>
          <cell r="B20496">
            <v>19150594</v>
          </cell>
          <cell r="C20496">
            <v>44315</v>
          </cell>
        </row>
        <row r="20497">
          <cell r="A20497" t="str">
            <v>BIOCON21APR350PE</v>
          </cell>
          <cell r="B20497">
            <v>19150850</v>
          </cell>
          <cell r="C20497">
            <v>44315</v>
          </cell>
        </row>
        <row r="20498">
          <cell r="A20498" t="str">
            <v>BIOCON21APR355CE</v>
          </cell>
          <cell r="B20498">
            <v>19151106</v>
          </cell>
          <cell r="C20498">
            <v>44315</v>
          </cell>
        </row>
        <row r="20499">
          <cell r="A20499" t="str">
            <v>BIOCON21APR355PE</v>
          </cell>
          <cell r="B20499">
            <v>19152130</v>
          </cell>
          <cell r="C20499">
            <v>44315</v>
          </cell>
        </row>
        <row r="20500">
          <cell r="A20500" t="str">
            <v>BIOCON21APR360CE</v>
          </cell>
          <cell r="B20500">
            <v>19152386</v>
          </cell>
          <cell r="C20500">
            <v>44315</v>
          </cell>
        </row>
        <row r="20501">
          <cell r="A20501" t="str">
            <v>BIOCON21APR360PE</v>
          </cell>
          <cell r="B20501">
            <v>19152642</v>
          </cell>
          <cell r="C20501">
            <v>44315</v>
          </cell>
        </row>
        <row r="20502">
          <cell r="A20502" t="str">
            <v>BIOCON21APR365CE</v>
          </cell>
          <cell r="B20502">
            <v>19152898</v>
          </cell>
          <cell r="C20502">
            <v>44315</v>
          </cell>
        </row>
        <row r="20503">
          <cell r="A20503" t="str">
            <v>BIOCON21APR365PE</v>
          </cell>
          <cell r="B20503">
            <v>19153154</v>
          </cell>
          <cell r="C20503">
            <v>44315</v>
          </cell>
        </row>
        <row r="20504">
          <cell r="A20504" t="str">
            <v>BIOCON21APR370CE</v>
          </cell>
          <cell r="B20504">
            <v>19153410</v>
          </cell>
          <cell r="C20504">
            <v>44315</v>
          </cell>
        </row>
        <row r="20505">
          <cell r="A20505" t="str">
            <v>BIOCON21APR370PE</v>
          </cell>
          <cell r="B20505">
            <v>19153666</v>
          </cell>
          <cell r="C20505">
            <v>44315</v>
          </cell>
        </row>
        <row r="20506">
          <cell r="A20506" t="str">
            <v>BIOCON21APR375CE</v>
          </cell>
          <cell r="B20506">
            <v>19153922</v>
          </cell>
          <cell r="C20506">
            <v>44315</v>
          </cell>
        </row>
        <row r="20507">
          <cell r="A20507" t="str">
            <v>BIOCON21APR375PE</v>
          </cell>
          <cell r="B20507">
            <v>19154178</v>
          </cell>
          <cell r="C20507">
            <v>44315</v>
          </cell>
        </row>
        <row r="20508">
          <cell r="A20508" t="str">
            <v>BIOCON21APR380CE</v>
          </cell>
          <cell r="B20508">
            <v>19154434</v>
          </cell>
          <cell r="C20508">
            <v>44315</v>
          </cell>
        </row>
        <row r="20509">
          <cell r="A20509" t="str">
            <v>BIOCON21APR380PE</v>
          </cell>
          <cell r="B20509">
            <v>19154690</v>
          </cell>
          <cell r="C20509">
            <v>44315</v>
          </cell>
        </row>
        <row r="20510">
          <cell r="A20510" t="str">
            <v>BIOCON21APR385CE</v>
          </cell>
          <cell r="B20510">
            <v>19154946</v>
          </cell>
          <cell r="C20510">
            <v>44315</v>
          </cell>
        </row>
        <row r="20511">
          <cell r="A20511" t="str">
            <v>BIOCON21APR385PE</v>
          </cell>
          <cell r="B20511">
            <v>19155202</v>
          </cell>
          <cell r="C20511">
            <v>44315</v>
          </cell>
        </row>
        <row r="20512">
          <cell r="A20512" t="str">
            <v>BIOCON21APR390CE</v>
          </cell>
          <cell r="B20512">
            <v>19155458</v>
          </cell>
          <cell r="C20512">
            <v>44315</v>
          </cell>
        </row>
        <row r="20513">
          <cell r="A20513" t="str">
            <v>BIOCON21APR390PE</v>
          </cell>
          <cell r="B20513">
            <v>19155714</v>
          </cell>
          <cell r="C20513">
            <v>44315</v>
          </cell>
        </row>
        <row r="20514">
          <cell r="A20514" t="str">
            <v>BIOCON21APR395CE</v>
          </cell>
          <cell r="B20514">
            <v>19155970</v>
          </cell>
          <cell r="C20514">
            <v>44315</v>
          </cell>
        </row>
        <row r="20515">
          <cell r="A20515" t="str">
            <v>BIOCON21APR395PE</v>
          </cell>
          <cell r="B20515">
            <v>19156226</v>
          </cell>
          <cell r="C20515">
            <v>44315</v>
          </cell>
        </row>
        <row r="20516">
          <cell r="A20516" t="str">
            <v>BIOCON21APR400CE</v>
          </cell>
          <cell r="B20516">
            <v>19156482</v>
          </cell>
          <cell r="C20516">
            <v>44315</v>
          </cell>
        </row>
        <row r="20517">
          <cell r="A20517" t="str">
            <v>BIOCON21APR400PE</v>
          </cell>
          <cell r="B20517">
            <v>19156738</v>
          </cell>
          <cell r="C20517">
            <v>44315</v>
          </cell>
        </row>
        <row r="20518">
          <cell r="A20518" t="str">
            <v>BIOCON21APR405CE</v>
          </cell>
          <cell r="B20518">
            <v>19156994</v>
          </cell>
          <cell r="C20518">
            <v>44315</v>
          </cell>
        </row>
        <row r="20519">
          <cell r="A20519" t="str">
            <v>BIOCON21APR405PE</v>
          </cell>
          <cell r="B20519">
            <v>19157250</v>
          </cell>
          <cell r="C20519">
            <v>44315</v>
          </cell>
        </row>
        <row r="20520">
          <cell r="A20520" t="str">
            <v>BIOCON21APR410CE</v>
          </cell>
          <cell r="B20520">
            <v>19157506</v>
          </cell>
          <cell r="C20520">
            <v>44315</v>
          </cell>
        </row>
        <row r="20521">
          <cell r="A20521" t="str">
            <v>BIOCON21APR410PE</v>
          </cell>
          <cell r="B20521">
            <v>19157762</v>
          </cell>
          <cell r="C20521">
            <v>44315</v>
          </cell>
        </row>
        <row r="20522">
          <cell r="A20522" t="str">
            <v>BIOCON21APR415CE</v>
          </cell>
          <cell r="B20522">
            <v>19158018</v>
          </cell>
          <cell r="C20522">
            <v>44315</v>
          </cell>
        </row>
        <row r="20523">
          <cell r="A20523" t="str">
            <v>BIOCON21APR415PE</v>
          </cell>
          <cell r="B20523">
            <v>19158274</v>
          </cell>
          <cell r="C20523">
            <v>44315</v>
          </cell>
        </row>
        <row r="20524">
          <cell r="A20524" t="str">
            <v>BIOCON21APR420CE</v>
          </cell>
          <cell r="B20524">
            <v>19158530</v>
          </cell>
          <cell r="C20524">
            <v>44315</v>
          </cell>
        </row>
        <row r="20525">
          <cell r="A20525" t="str">
            <v>BIOCON21APR420PE</v>
          </cell>
          <cell r="B20525">
            <v>19158786</v>
          </cell>
          <cell r="C20525">
            <v>44315</v>
          </cell>
        </row>
        <row r="20526">
          <cell r="A20526" t="str">
            <v>BIOCON21APR425CE</v>
          </cell>
          <cell r="B20526">
            <v>19159042</v>
          </cell>
          <cell r="C20526">
            <v>44315</v>
          </cell>
        </row>
        <row r="20527">
          <cell r="A20527" t="str">
            <v>BIOCON21APR425PE</v>
          </cell>
          <cell r="B20527">
            <v>19159298</v>
          </cell>
          <cell r="C20527">
            <v>44315</v>
          </cell>
        </row>
        <row r="20528">
          <cell r="A20528" t="str">
            <v>BIOCON21APR430CE</v>
          </cell>
          <cell r="B20528">
            <v>19159554</v>
          </cell>
          <cell r="C20528">
            <v>44315</v>
          </cell>
        </row>
        <row r="20529">
          <cell r="A20529" t="str">
            <v>BIOCON21APR430PE</v>
          </cell>
          <cell r="B20529">
            <v>19159810</v>
          </cell>
          <cell r="C20529">
            <v>44315</v>
          </cell>
        </row>
        <row r="20530">
          <cell r="A20530" t="str">
            <v>BIOCON21APR435CE</v>
          </cell>
          <cell r="B20530">
            <v>19160066</v>
          </cell>
          <cell r="C20530">
            <v>44315</v>
          </cell>
        </row>
        <row r="20531">
          <cell r="A20531" t="str">
            <v>BIOCON21APR435PE</v>
          </cell>
          <cell r="B20531">
            <v>19160322</v>
          </cell>
          <cell r="C20531">
            <v>44315</v>
          </cell>
        </row>
        <row r="20532">
          <cell r="A20532" t="str">
            <v>BIOCON21APR440CE</v>
          </cell>
          <cell r="B20532">
            <v>19160578</v>
          </cell>
          <cell r="C20532">
            <v>44315</v>
          </cell>
        </row>
        <row r="20533">
          <cell r="A20533" t="str">
            <v>BIOCON21APR440PE</v>
          </cell>
          <cell r="B20533">
            <v>19160834</v>
          </cell>
          <cell r="C20533">
            <v>44315</v>
          </cell>
        </row>
        <row r="20534">
          <cell r="A20534" t="str">
            <v>BIOCON21APR445CE</v>
          </cell>
          <cell r="B20534">
            <v>19161090</v>
          </cell>
          <cell r="C20534">
            <v>44315</v>
          </cell>
        </row>
        <row r="20535">
          <cell r="A20535" t="str">
            <v>BIOCON21APR445PE</v>
          </cell>
          <cell r="B20535">
            <v>19161346</v>
          </cell>
          <cell r="C20535">
            <v>44315</v>
          </cell>
        </row>
        <row r="20536">
          <cell r="A20536" t="str">
            <v>BIOCON21APR450CE</v>
          </cell>
          <cell r="B20536">
            <v>19161602</v>
          </cell>
          <cell r="C20536">
            <v>44315</v>
          </cell>
        </row>
        <row r="20537">
          <cell r="A20537" t="str">
            <v>BIOCON21APR450PE</v>
          </cell>
          <cell r="B20537">
            <v>19161858</v>
          </cell>
          <cell r="C20537">
            <v>44315</v>
          </cell>
        </row>
        <row r="20538">
          <cell r="A20538" t="str">
            <v>BIOCON21APR455CE</v>
          </cell>
          <cell r="B20538">
            <v>19162114</v>
          </cell>
          <cell r="C20538">
            <v>44315</v>
          </cell>
        </row>
        <row r="20539">
          <cell r="A20539" t="str">
            <v>BIOCON21APR455PE</v>
          </cell>
          <cell r="B20539">
            <v>19163138</v>
          </cell>
          <cell r="C20539">
            <v>44315</v>
          </cell>
        </row>
        <row r="20540">
          <cell r="A20540" t="str">
            <v>BIOCON21APR460CE</v>
          </cell>
          <cell r="B20540">
            <v>19163394</v>
          </cell>
          <cell r="C20540">
            <v>44315</v>
          </cell>
        </row>
        <row r="20541">
          <cell r="A20541" t="str">
            <v>BIOCON21APR460PE</v>
          </cell>
          <cell r="B20541">
            <v>19166210</v>
          </cell>
          <cell r="C20541">
            <v>44315</v>
          </cell>
        </row>
        <row r="20542">
          <cell r="A20542" t="str">
            <v>BIOCON21APR465CE</v>
          </cell>
          <cell r="B20542">
            <v>19166466</v>
          </cell>
          <cell r="C20542">
            <v>44315</v>
          </cell>
        </row>
        <row r="20543">
          <cell r="A20543" t="str">
            <v>BIOCON21APR465PE</v>
          </cell>
          <cell r="B20543">
            <v>19166722</v>
          </cell>
          <cell r="C20543">
            <v>44315</v>
          </cell>
        </row>
        <row r="20544">
          <cell r="A20544" t="str">
            <v>BIOCON21APR470CE</v>
          </cell>
          <cell r="B20544">
            <v>19166978</v>
          </cell>
          <cell r="C20544">
            <v>44315</v>
          </cell>
        </row>
        <row r="20545">
          <cell r="A20545" t="str">
            <v>BIOCON21APR470PE</v>
          </cell>
          <cell r="B20545">
            <v>19167234</v>
          </cell>
          <cell r="C20545">
            <v>44315</v>
          </cell>
        </row>
        <row r="20546">
          <cell r="A20546" t="str">
            <v>BIOCON21APR475CE</v>
          </cell>
          <cell r="B20546">
            <v>19167490</v>
          </cell>
          <cell r="C20546">
            <v>44315</v>
          </cell>
        </row>
        <row r="20547">
          <cell r="A20547" t="str">
            <v>BIOCON21APR475PE</v>
          </cell>
          <cell r="B20547">
            <v>19167746</v>
          </cell>
          <cell r="C20547">
            <v>44315</v>
          </cell>
        </row>
        <row r="20548">
          <cell r="A20548" t="str">
            <v>BIOCON21APR480CE</v>
          </cell>
          <cell r="B20548">
            <v>19168002</v>
          </cell>
          <cell r="C20548">
            <v>44315</v>
          </cell>
        </row>
        <row r="20549">
          <cell r="A20549" t="str">
            <v>BIOCON21APR480PE</v>
          </cell>
          <cell r="B20549">
            <v>19168258</v>
          </cell>
          <cell r="C20549">
            <v>44315</v>
          </cell>
        </row>
        <row r="20550">
          <cell r="A20550" t="str">
            <v>BIOCON21APR485CE</v>
          </cell>
          <cell r="B20550">
            <v>19168514</v>
          </cell>
          <cell r="C20550">
            <v>44315</v>
          </cell>
        </row>
        <row r="20551">
          <cell r="A20551" t="str">
            <v>BIOCON21APR485PE</v>
          </cell>
          <cell r="B20551">
            <v>19168770</v>
          </cell>
          <cell r="C20551">
            <v>44315</v>
          </cell>
        </row>
        <row r="20552">
          <cell r="A20552" t="str">
            <v>BIOCON21APR490CE</v>
          </cell>
          <cell r="B20552">
            <v>19169026</v>
          </cell>
          <cell r="C20552">
            <v>44315</v>
          </cell>
        </row>
        <row r="20553">
          <cell r="A20553" t="str">
            <v>BIOCON21APR490PE</v>
          </cell>
          <cell r="B20553">
            <v>19169282</v>
          </cell>
          <cell r="C20553">
            <v>44315</v>
          </cell>
        </row>
        <row r="20554">
          <cell r="A20554" t="str">
            <v>BIOCON21APR495CE</v>
          </cell>
          <cell r="B20554">
            <v>19169538</v>
          </cell>
          <cell r="C20554">
            <v>44315</v>
          </cell>
        </row>
        <row r="20555">
          <cell r="A20555" t="str">
            <v>BIOCON21APR495PE</v>
          </cell>
          <cell r="B20555">
            <v>19169794</v>
          </cell>
          <cell r="C20555">
            <v>44315</v>
          </cell>
        </row>
        <row r="20556">
          <cell r="A20556" t="str">
            <v>BIOCON21APR500CE</v>
          </cell>
          <cell r="B20556">
            <v>19170050</v>
          </cell>
          <cell r="C20556">
            <v>44315</v>
          </cell>
        </row>
        <row r="20557">
          <cell r="A20557" t="str">
            <v>BIOCON21APR500PE</v>
          </cell>
          <cell r="B20557">
            <v>19170306</v>
          </cell>
          <cell r="C20557">
            <v>44315</v>
          </cell>
        </row>
        <row r="20558">
          <cell r="A20558" t="str">
            <v>BIOCON21APR505CE</v>
          </cell>
          <cell r="B20558">
            <v>19170562</v>
          </cell>
          <cell r="C20558">
            <v>44315</v>
          </cell>
        </row>
        <row r="20559">
          <cell r="A20559" t="str">
            <v>BIOCON21APR505PE</v>
          </cell>
          <cell r="B20559">
            <v>19201538</v>
          </cell>
          <cell r="C20559">
            <v>44315</v>
          </cell>
        </row>
        <row r="20560">
          <cell r="A20560" t="str">
            <v>BIOCON21APR510CE</v>
          </cell>
          <cell r="B20560">
            <v>19201794</v>
          </cell>
          <cell r="C20560">
            <v>44315</v>
          </cell>
        </row>
        <row r="20561">
          <cell r="A20561" t="str">
            <v>BIOCON21APR510PE</v>
          </cell>
          <cell r="B20561">
            <v>19202050</v>
          </cell>
          <cell r="C20561">
            <v>44315</v>
          </cell>
        </row>
        <row r="20562">
          <cell r="A20562" t="str">
            <v>BIOCON21APR515CE</v>
          </cell>
          <cell r="B20562">
            <v>19202306</v>
          </cell>
          <cell r="C20562">
            <v>44315</v>
          </cell>
        </row>
        <row r="20563">
          <cell r="A20563" t="str">
            <v>BIOCON21APR515PE</v>
          </cell>
          <cell r="B20563">
            <v>19202562</v>
          </cell>
          <cell r="C20563">
            <v>44315</v>
          </cell>
        </row>
        <row r="20564">
          <cell r="A20564" t="str">
            <v>BIOCON21APR520CE</v>
          </cell>
          <cell r="B20564">
            <v>19202818</v>
          </cell>
          <cell r="C20564">
            <v>44315</v>
          </cell>
        </row>
        <row r="20565">
          <cell r="A20565" t="str">
            <v>BIOCON21APR520PE</v>
          </cell>
          <cell r="B20565">
            <v>19203074</v>
          </cell>
          <cell r="C20565">
            <v>44315</v>
          </cell>
        </row>
        <row r="20566">
          <cell r="A20566" t="str">
            <v>BIOCON21APR525CE</v>
          </cell>
          <cell r="B20566">
            <v>19203330</v>
          </cell>
          <cell r="C20566">
            <v>44315</v>
          </cell>
        </row>
        <row r="20567">
          <cell r="A20567" t="str">
            <v>BIOCON21APR525PE</v>
          </cell>
          <cell r="B20567">
            <v>19203586</v>
          </cell>
          <cell r="C20567">
            <v>44315</v>
          </cell>
        </row>
        <row r="20568">
          <cell r="A20568" t="str">
            <v>BIOCON21APR530CE</v>
          </cell>
          <cell r="B20568">
            <v>19203842</v>
          </cell>
          <cell r="C20568">
            <v>44315</v>
          </cell>
        </row>
        <row r="20569">
          <cell r="A20569" t="str">
            <v>BIOCON21APR530PE</v>
          </cell>
          <cell r="B20569">
            <v>19204098</v>
          </cell>
          <cell r="C20569">
            <v>44315</v>
          </cell>
        </row>
        <row r="20570">
          <cell r="A20570" t="str">
            <v>BIOCON21APR535CE</v>
          </cell>
          <cell r="B20570">
            <v>19204354</v>
          </cell>
          <cell r="C20570">
            <v>44315</v>
          </cell>
        </row>
        <row r="20571">
          <cell r="A20571" t="str">
            <v>BIOCON21APR535PE</v>
          </cell>
          <cell r="B20571">
            <v>19204610</v>
          </cell>
          <cell r="C20571">
            <v>44315</v>
          </cell>
        </row>
        <row r="20572">
          <cell r="A20572" t="str">
            <v>BIOCON21APR540CE</v>
          </cell>
          <cell r="B20572">
            <v>19204866</v>
          </cell>
          <cell r="C20572">
            <v>44315</v>
          </cell>
        </row>
        <row r="20573">
          <cell r="A20573" t="str">
            <v>BIOCON21APR540PE</v>
          </cell>
          <cell r="B20573">
            <v>19205122</v>
          </cell>
          <cell r="C20573">
            <v>44315</v>
          </cell>
        </row>
        <row r="20574">
          <cell r="A20574" t="str">
            <v>BIOCON21APR545CE</v>
          </cell>
          <cell r="B20574">
            <v>19205378</v>
          </cell>
          <cell r="C20574">
            <v>44315</v>
          </cell>
        </row>
        <row r="20575">
          <cell r="A20575" t="str">
            <v>BIOCON21APR545PE</v>
          </cell>
          <cell r="B20575">
            <v>19205634</v>
          </cell>
          <cell r="C20575">
            <v>44315</v>
          </cell>
        </row>
        <row r="20576">
          <cell r="A20576" t="str">
            <v>BIOCON21APR550CE</v>
          </cell>
          <cell r="B20576">
            <v>19205890</v>
          </cell>
          <cell r="C20576">
            <v>44315</v>
          </cell>
        </row>
        <row r="20577">
          <cell r="A20577" t="str">
            <v>BIOCON21APR550PE</v>
          </cell>
          <cell r="B20577">
            <v>19206146</v>
          </cell>
          <cell r="C20577">
            <v>44315</v>
          </cell>
        </row>
        <row r="20578">
          <cell r="A20578" t="str">
            <v>BIOCON21APR555CE</v>
          </cell>
          <cell r="B20578">
            <v>19206402</v>
          </cell>
          <cell r="C20578">
            <v>44315</v>
          </cell>
        </row>
        <row r="20579">
          <cell r="A20579" t="str">
            <v>BIOCON21APR555PE</v>
          </cell>
          <cell r="B20579">
            <v>19206658</v>
          </cell>
          <cell r="C20579">
            <v>44315</v>
          </cell>
        </row>
        <row r="20580">
          <cell r="A20580" t="str">
            <v>BIOCON21APR560CE</v>
          </cell>
          <cell r="B20580">
            <v>19206914</v>
          </cell>
          <cell r="C20580">
            <v>44315</v>
          </cell>
        </row>
        <row r="20581">
          <cell r="A20581" t="str">
            <v>BIOCON21APR560PE</v>
          </cell>
          <cell r="B20581">
            <v>19207170</v>
          </cell>
          <cell r="C20581">
            <v>44315</v>
          </cell>
        </row>
        <row r="20582">
          <cell r="A20582" t="str">
            <v>BIOCON21APR565CE</v>
          </cell>
          <cell r="B20582">
            <v>19207426</v>
          </cell>
          <cell r="C20582">
            <v>44315</v>
          </cell>
        </row>
        <row r="20583">
          <cell r="A20583" t="str">
            <v>BIOCON21APR565PE</v>
          </cell>
          <cell r="B20583">
            <v>19207682</v>
          </cell>
          <cell r="C20583">
            <v>44315</v>
          </cell>
        </row>
        <row r="20584">
          <cell r="A20584" t="str">
            <v>BIOCON21APR570CE</v>
          </cell>
          <cell r="B20584">
            <v>19207938</v>
          </cell>
          <cell r="C20584">
            <v>44315</v>
          </cell>
        </row>
        <row r="20585">
          <cell r="A20585" t="str">
            <v>BIOCON21APR570PE</v>
          </cell>
          <cell r="B20585">
            <v>19216642</v>
          </cell>
          <cell r="C20585">
            <v>44315</v>
          </cell>
        </row>
        <row r="20586">
          <cell r="A20586" t="str">
            <v>BOSCHLTD21FEB10000CE</v>
          </cell>
          <cell r="B20586">
            <v>20145410</v>
          </cell>
          <cell r="C20586">
            <v>44252</v>
          </cell>
        </row>
        <row r="20587">
          <cell r="A20587" t="str">
            <v>BOSCHLTD21FEB10000PE</v>
          </cell>
          <cell r="B20587">
            <v>20145666</v>
          </cell>
          <cell r="C20587">
            <v>44252</v>
          </cell>
        </row>
        <row r="20588">
          <cell r="A20588" t="str">
            <v>BOSCHLTD21FEB10250CE</v>
          </cell>
          <cell r="B20588">
            <v>20145922</v>
          </cell>
          <cell r="C20588">
            <v>44252</v>
          </cell>
        </row>
        <row r="20589">
          <cell r="A20589" t="str">
            <v>BOSCHLTD21FEB10250PE</v>
          </cell>
          <cell r="B20589">
            <v>20146178</v>
          </cell>
          <cell r="C20589">
            <v>44252</v>
          </cell>
        </row>
        <row r="20590">
          <cell r="A20590" t="str">
            <v>BOSCHLTD21FEB10500CE</v>
          </cell>
          <cell r="B20590">
            <v>20146434</v>
          </cell>
          <cell r="C20590">
            <v>44252</v>
          </cell>
        </row>
        <row r="20591">
          <cell r="A20591" t="str">
            <v>BOSCHLTD21FEB10500PE</v>
          </cell>
          <cell r="B20591">
            <v>20146690</v>
          </cell>
          <cell r="C20591">
            <v>44252</v>
          </cell>
        </row>
        <row r="20592">
          <cell r="A20592" t="str">
            <v>BOSCHLTD21FEB10750CE</v>
          </cell>
          <cell r="B20592">
            <v>20146946</v>
          </cell>
          <cell r="C20592">
            <v>44252</v>
          </cell>
        </row>
        <row r="20593">
          <cell r="A20593" t="str">
            <v>BOSCHLTD21FEB10750PE</v>
          </cell>
          <cell r="B20593">
            <v>20147202</v>
          </cell>
          <cell r="C20593">
            <v>44252</v>
          </cell>
        </row>
        <row r="20594">
          <cell r="A20594" t="str">
            <v>BOSCHLTD21FEB11000CE</v>
          </cell>
          <cell r="B20594">
            <v>20147458</v>
          </cell>
          <cell r="C20594">
            <v>44252</v>
          </cell>
        </row>
        <row r="20595">
          <cell r="A20595" t="str">
            <v>BOSCHLTD21FEB11000PE</v>
          </cell>
          <cell r="B20595">
            <v>20147714</v>
          </cell>
          <cell r="C20595">
            <v>44252</v>
          </cell>
        </row>
        <row r="20596">
          <cell r="A20596" t="str">
            <v>BOSCHLTD21FEB11250CE</v>
          </cell>
          <cell r="B20596">
            <v>20147970</v>
          </cell>
          <cell r="C20596">
            <v>44252</v>
          </cell>
        </row>
        <row r="20597">
          <cell r="A20597" t="str">
            <v>BOSCHLTD21FEB11250PE</v>
          </cell>
          <cell r="B20597">
            <v>20148226</v>
          </cell>
          <cell r="C20597">
            <v>44252</v>
          </cell>
        </row>
        <row r="20598">
          <cell r="A20598" t="str">
            <v>BOSCHLTD21FEB11500CE</v>
          </cell>
          <cell r="B20598">
            <v>20148482</v>
          </cell>
          <cell r="C20598">
            <v>44252</v>
          </cell>
        </row>
        <row r="20599">
          <cell r="A20599" t="str">
            <v>BOSCHLTD21FEB11500PE</v>
          </cell>
          <cell r="B20599">
            <v>20148738</v>
          </cell>
          <cell r="C20599">
            <v>44252</v>
          </cell>
        </row>
        <row r="20600">
          <cell r="A20600" t="str">
            <v>BOSCHLTD21FEB11750CE</v>
          </cell>
          <cell r="B20600">
            <v>20148994</v>
          </cell>
          <cell r="C20600">
            <v>44252</v>
          </cell>
        </row>
        <row r="20601">
          <cell r="A20601" t="str">
            <v>BOSCHLTD21FEB11750PE</v>
          </cell>
          <cell r="B20601">
            <v>20149250</v>
          </cell>
          <cell r="C20601">
            <v>44252</v>
          </cell>
        </row>
        <row r="20602">
          <cell r="A20602" t="str">
            <v>BOSCHLTD21FEB12000CE</v>
          </cell>
          <cell r="B20602">
            <v>20149506</v>
          </cell>
          <cell r="C20602">
            <v>44252</v>
          </cell>
        </row>
        <row r="20603">
          <cell r="A20603" t="str">
            <v>BOSCHLTD21FEB12000PE</v>
          </cell>
          <cell r="B20603">
            <v>20149762</v>
          </cell>
          <cell r="C20603">
            <v>44252</v>
          </cell>
        </row>
        <row r="20604">
          <cell r="A20604" t="str">
            <v>BOSCHLTD21FEB12250CE</v>
          </cell>
          <cell r="B20604">
            <v>20150018</v>
          </cell>
          <cell r="C20604">
            <v>44252</v>
          </cell>
        </row>
        <row r="20605">
          <cell r="A20605" t="str">
            <v>BOSCHLTD21FEB12250PE</v>
          </cell>
          <cell r="B20605">
            <v>20150274</v>
          </cell>
          <cell r="C20605">
            <v>44252</v>
          </cell>
        </row>
        <row r="20606">
          <cell r="A20606" t="str">
            <v>BOSCHLTD21FEB12500CE</v>
          </cell>
          <cell r="B20606">
            <v>20150530</v>
          </cell>
          <cell r="C20606">
            <v>44252</v>
          </cell>
        </row>
        <row r="20607">
          <cell r="A20607" t="str">
            <v>BOSCHLTD21FEB12500PE</v>
          </cell>
          <cell r="B20607">
            <v>20150786</v>
          </cell>
          <cell r="C20607">
            <v>44252</v>
          </cell>
        </row>
        <row r="20608">
          <cell r="A20608" t="str">
            <v>BOSCHLTD21FEB12750CE</v>
          </cell>
          <cell r="B20608">
            <v>20151042</v>
          </cell>
          <cell r="C20608">
            <v>44252</v>
          </cell>
        </row>
        <row r="20609">
          <cell r="A20609" t="str">
            <v>BOSCHLTD21FEB12750PE</v>
          </cell>
          <cell r="B20609">
            <v>20151298</v>
          </cell>
          <cell r="C20609">
            <v>44252</v>
          </cell>
        </row>
        <row r="20610">
          <cell r="A20610" t="str">
            <v>BOSCHLTD21FEB13000CE</v>
          </cell>
          <cell r="B20610">
            <v>20151554</v>
          </cell>
          <cell r="C20610">
            <v>44252</v>
          </cell>
        </row>
        <row r="20611">
          <cell r="A20611" t="str">
            <v>BOSCHLTD21FEB13000PE</v>
          </cell>
          <cell r="B20611">
            <v>20151810</v>
          </cell>
          <cell r="C20611">
            <v>44252</v>
          </cell>
        </row>
        <row r="20612">
          <cell r="A20612" t="str">
            <v>BOSCHLTD21FEB13250CE</v>
          </cell>
          <cell r="B20612">
            <v>20152066</v>
          </cell>
          <cell r="C20612">
            <v>44252</v>
          </cell>
        </row>
        <row r="20613">
          <cell r="A20613" t="str">
            <v>BOSCHLTD21FEB13250PE</v>
          </cell>
          <cell r="B20613">
            <v>20152322</v>
          </cell>
          <cell r="C20613">
            <v>44252</v>
          </cell>
        </row>
        <row r="20614">
          <cell r="A20614" t="str">
            <v>BOSCHLTD21FEB13500CE</v>
          </cell>
          <cell r="B20614">
            <v>20152578</v>
          </cell>
          <cell r="C20614">
            <v>44252</v>
          </cell>
        </row>
        <row r="20615">
          <cell r="A20615" t="str">
            <v>BOSCHLTD21FEB13500PE</v>
          </cell>
          <cell r="B20615">
            <v>20152834</v>
          </cell>
          <cell r="C20615">
            <v>44252</v>
          </cell>
        </row>
        <row r="20616">
          <cell r="A20616" t="str">
            <v>BOSCHLTD21FEB13750CE</v>
          </cell>
          <cell r="B20616">
            <v>20153090</v>
          </cell>
          <cell r="C20616">
            <v>44252</v>
          </cell>
        </row>
        <row r="20617">
          <cell r="A20617" t="str">
            <v>BOSCHLTD21FEB13750PE</v>
          </cell>
          <cell r="B20617">
            <v>20153346</v>
          </cell>
          <cell r="C20617">
            <v>44252</v>
          </cell>
        </row>
        <row r="20618">
          <cell r="A20618" t="str">
            <v>BOSCHLTD21FEB14000CE</v>
          </cell>
          <cell r="B20618">
            <v>20153602</v>
          </cell>
          <cell r="C20618">
            <v>44252</v>
          </cell>
        </row>
        <row r="20619">
          <cell r="A20619" t="str">
            <v>BOSCHLTD21FEB14000PE</v>
          </cell>
          <cell r="B20619">
            <v>20153858</v>
          </cell>
          <cell r="C20619">
            <v>44252</v>
          </cell>
        </row>
        <row r="20620">
          <cell r="A20620" t="str">
            <v>BOSCHLTD21FEB14250CE</v>
          </cell>
          <cell r="B20620">
            <v>20154114</v>
          </cell>
          <cell r="C20620">
            <v>44252</v>
          </cell>
        </row>
        <row r="20621">
          <cell r="A20621" t="str">
            <v>BOSCHLTD21FEB14250PE</v>
          </cell>
          <cell r="B20621">
            <v>20154370</v>
          </cell>
          <cell r="C20621">
            <v>44252</v>
          </cell>
        </row>
        <row r="20622">
          <cell r="A20622" t="str">
            <v>BOSCHLTD21FEB14500CE</v>
          </cell>
          <cell r="B20622">
            <v>20154626</v>
          </cell>
          <cell r="C20622">
            <v>44252</v>
          </cell>
        </row>
        <row r="20623">
          <cell r="A20623" t="str">
            <v>BOSCHLTD21FEB14500PE</v>
          </cell>
          <cell r="B20623">
            <v>20154882</v>
          </cell>
          <cell r="C20623">
            <v>44252</v>
          </cell>
        </row>
        <row r="20624">
          <cell r="A20624" t="str">
            <v>BOSCHLTD21FEB14750CE</v>
          </cell>
          <cell r="B20624">
            <v>20155138</v>
          </cell>
          <cell r="C20624">
            <v>44252</v>
          </cell>
        </row>
        <row r="20625">
          <cell r="A20625" t="str">
            <v>BOSCHLTD21FEB14750PE</v>
          </cell>
          <cell r="B20625">
            <v>20155394</v>
          </cell>
          <cell r="C20625">
            <v>44252</v>
          </cell>
        </row>
        <row r="20626">
          <cell r="A20626" t="str">
            <v>BOSCHLTD21FEB15000CE</v>
          </cell>
          <cell r="B20626">
            <v>20155650</v>
          </cell>
          <cell r="C20626">
            <v>44252</v>
          </cell>
        </row>
        <row r="20627">
          <cell r="A20627" t="str">
            <v>BOSCHLTD21FEB15000PE</v>
          </cell>
          <cell r="B20627">
            <v>20155906</v>
          </cell>
          <cell r="C20627">
            <v>44252</v>
          </cell>
        </row>
        <row r="20628">
          <cell r="A20628" t="str">
            <v>BOSCHLTD21FEB15250CE</v>
          </cell>
          <cell r="B20628">
            <v>20156162</v>
          </cell>
          <cell r="C20628">
            <v>44252</v>
          </cell>
        </row>
        <row r="20629">
          <cell r="A20629" t="str">
            <v>BOSCHLTD21FEB15250PE</v>
          </cell>
          <cell r="B20629">
            <v>20156418</v>
          </cell>
          <cell r="C20629">
            <v>44252</v>
          </cell>
        </row>
        <row r="20630">
          <cell r="A20630" t="str">
            <v>BOSCHLTD21FEB15500CE</v>
          </cell>
          <cell r="B20630">
            <v>20156674</v>
          </cell>
          <cell r="C20630">
            <v>44252</v>
          </cell>
        </row>
        <row r="20631">
          <cell r="A20631" t="str">
            <v>BOSCHLTD21FEB15500PE</v>
          </cell>
          <cell r="B20631">
            <v>20156930</v>
          </cell>
          <cell r="C20631">
            <v>44252</v>
          </cell>
        </row>
        <row r="20632">
          <cell r="A20632" t="str">
            <v>BOSCHLTD21FEB15750CE</v>
          </cell>
          <cell r="B20632">
            <v>20157186</v>
          </cell>
          <cell r="C20632">
            <v>44252</v>
          </cell>
        </row>
        <row r="20633">
          <cell r="A20633" t="str">
            <v>BOSCHLTD21FEB15750PE</v>
          </cell>
          <cell r="B20633">
            <v>20157442</v>
          </cell>
          <cell r="C20633">
            <v>44252</v>
          </cell>
        </row>
        <row r="20634">
          <cell r="A20634" t="str">
            <v>BOSCHLTD21FEB16000CE</v>
          </cell>
          <cell r="B20634">
            <v>20157698</v>
          </cell>
          <cell r="C20634">
            <v>44252</v>
          </cell>
        </row>
        <row r="20635">
          <cell r="A20635" t="str">
            <v>BOSCHLTD21FEB16000PE</v>
          </cell>
          <cell r="B20635">
            <v>20157954</v>
          </cell>
          <cell r="C20635">
            <v>44252</v>
          </cell>
        </row>
        <row r="20636">
          <cell r="A20636" t="str">
            <v>BOSCHLTD21FEB16250CE</v>
          </cell>
          <cell r="B20636">
            <v>20158210</v>
          </cell>
          <cell r="C20636">
            <v>44252</v>
          </cell>
        </row>
        <row r="20637">
          <cell r="A20637" t="str">
            <v>BOSCHLTD21FEB16250PE</v>
          </cell>
          <cell r="B20637">
            <v>20158978</v>
          </cell>
          <cell r="C20637">
            <v>44252</v>
          </cell>
        </row>
        <row r="20638">
          <cell r="A20638" t="str">
            <v>BOSCHLTD21FEB16500CE</v>
          </cell>
          <cell r="B20638">
            <v>20159234</v>
          </cell>
          <cell r="C20638">
            <v>44252</v>
          </cell>
        </row>
        <row r="20639">
          <cell r="A20639" t="str">
            <v>BOSCHLTD21FEB16500PE</v>
          </cell>
          <cell r="B20639">
            <v>20159490</v>
          </cell>
          <cell r="C20639">
            <v>44252</v>
          </cell>
        </row>
        <row r="20640">
          <cell r="A20640" t="str">
            <v>BOSCHLTD21FEB16750CE</v>
          </cell>
          <cell r="B20640">
            <v>20159746</v>
          </cell>
          <cell r="C20640">
            <v>44252</v>
          </cell>
        </row>
        <row r="20641">
          <cell r="A20641" t="str">
            <v>BOSCHLTD21FEB16750PE</v>
          </cell>
          <cell r="B20641">
            <v>20160002</v>
          </cell>
          <cell r="C20641">
            <v>44252</v>
          </cell>
        </row>
        <row r="20642">
          <cell r="A20642" t="str">
            <v>BOSCHLTD21FEB17000CE</v>
          </cell>
          <cell r="B20642">
            <v>20160258</v>
          </cell>
          <cell r="C20642">
            <v>44252</v>
          </cell>
        </row>
        <row r="20643">
          <cell r="A20643" t="str">
            <v>BOSCHLTD21FEB17000PE</v>
          </cell>
          <cell r="B20643">
            <v>20163074</v>
          </cell>
          <cell r="C20643">
            <v>44252</v>
          </cell>
        </row>
        <row r="20644">
          <cell r="A20644" t="str">
            <v>BOSCHLTD21FEB17250CE</v>
          </cell>
          <cell r="B20644">
            <v>20163330</v>
          </cell>
          <cell r="C20644">
            <v>44252</v>
          </cell>
        </row>
        <row r="20645">
          <cell r="A20645" t="str">
            <v>BOSCHLTD21FEB17250PE</v>
          </cell>
          <cell r="B20645">
            <v>20163586</v>
          </cell>
          <cell r="C20645">
            <v>44252</v>
          </cell>
        </row>
        <row r="20646">
          <cell r="A20646" t="str">
            <v>BOSCHLTD21FEB17500CE</v>
          </cell>
          <cell r="B20646">
            <v>20163842</v>
          </cell>
          <cell r="C20646">
            <v>44252</v>
          </cell>
        </row>
        <row r="20647">
          <cell r="A20647" t="str">
            <v>BOSCHLTD21FEB17500PE</v>
          </cell>
          <cell r="B20647">
            <v>20164098</v>
          </cell>
          <cell r="C20647">
            <v>44252</v>
          </cell>
        </row>
        <row r="20648">
          <cell r="A20648" t="str">
            <v>BOSCHLTD21FEB17750CE</v>
          </cell>
          <cell r="B20648">
            <v>20164354</v>
          </cell>
          <cell r="C20648">
            <v>44252</v>
          </cell>
        </row>
        <row r="20649">
          <cell r="A20649" t="str">
            <v>BOSCHLTD21FEB17750PE</v>
          </cell>
          <cell r="B20649">
            <v>20226050</v>
          </cell>
          <cell r="C20649">
            <v>44252</v>
          </cell>
        </row>
        <row r="20650">
          <cell r="A20650" t="str">
            <v>BOSCHLTD21FEB18000CE</v>
          </cell>
          <cell r="B20650">
            <v>20226306</v>
          </cell>
          <cell r="C20650">
            <v>44252</v>
          </cell>
        </row>
        <row r="20651">
          <cell r="A20651" t="str">
            <v>BOSCHLTD21FEB18000PE</v>
          </cell>
          <cell r="B20651">
            <v>20226562</v>
          </cell>
          <cell r="C20651">
            <v>44252</v>
          </cell>
        </row>
        <row r="20652">
          <cell r="A20652" t="str">
            <v>BOSCHLTD21FEB18250CE</v>
          </cell>
          <cell r="B20652">
            <v>20226818</v>
          </cell>
          <cell r="C20652">
            <v>44252</v>
          </cell>
        </row>
        <row r="20653">
          <cell r="A20653" t="str">
            <v>BOSCHLTD21FEB18250PE</v>
          </cell>
          <cell r="B20653">
            <v>20227074</v>
          </cell>
          <cell r="C20653">
            <v>44252</v>
          </cell>
        </row>
        <row r="20654">
          <cell r="A20654" t="str">
            <v>BOSCHLTD21FEB18500CE</v>
          </cell>
          <cell r="B20654">
            <v>9609986</v>
          </cell>
          <cell r="C20654">
            <v>44252</v>
          </cell>
        </row>
        <row r="20655">
          <cell r="A20655" t="str">
            <v>BOSCHLTD21FEB18500PE</v>
          </cell>
          <cell r="B20655">
            <v>9610754</v>
          </cell>
          <cell r="C20655">
            <v>44252</v>
          </cell>
        </row>
        <row r="20656">
          <cell r="A20656" t="str">
            <v>BOSCHLTD21FEB18750CE</v>
          </cell>
          <cell r="B20656">
            <v>9612034</v>
          </cell>
          <cell r="C20656">
            <v>44252</v>
          </cell>
        </row>
        <row r="20657">
          <cell r="A20657" t="str">
            <v>BOSCHLTD21FEB18750PE</v>
          </cell>
          <cell r="B20657">
            <v>9613314</v>
          </cell>
          <cell r="C20657">
            <v>44252</v>
          </cell>
        </row>
        <row r="20658">
          <cell r="A20658" t="str">
            <v>BOSCHLTD21FEB19000CE</v>
          </cell>
          <cell r="B20658">
            <v>10756354</v>
          </cell>
          <cell r="C20658">
            <v>44252</v>
          </cell>
        </row>
        <row r="20659">
          <cell r="A20659" t="str">
            <v>BOSCHLTD21FEB19000PE</v>
          </cell>
          <cell r="B20659">
            <v>10756866</v>
          </cell>
          <cell r="C20659">
            <v>44252</v>
          </cell>
        </row>
        <row r="20660">
          <cell r="A20660" t="str">
            <v>BOSCHLTD21FEB19250CE</v>
          </cell>
          <cell r="B20660">
            <v>10787330</v>
          </cell>
          <cell r="C20660">
            <v>44252</v>
          </cell>
        </row>
        <row r="20661">
          <cell r="A20661" t="str">
            <v>BOSCHLTD21FEB19250PE</v>
          </cell>
          <cell r="B20661">
            <v>10787586</v>
          </cell>
          <cell r="C20661">
            <v>44252</v>
          </cell>
        </row>
        <row r="20662">
          <cell r="A20662" t="str">
            <v>BOSCHLTD21FEB19500CE</v>
          </cell>
          <cell r="B20662">
            <v>12274946</v>
          </cell>
          <cell r="C20662">
            <v>44252</v>
          </cell>
        </row>
        <row r="20663">
          <cell r="A20663" t="str">
            <v>BOSCHLTD21FEB19500PE</v>
          </cell>
          <cell r="B20663">
            <v>12279554</v>
          </cell>
          <cell r="C20663">
            <v>44252</v>
          </cell>
        </row>
        <row r="20664">
          <cell r="A20664" t="str">
            <v>BOSCHLTD21FEB8750CE</v>
          </cell>
          <cell r="B20664">
            <v>20128770</v>
          </cell>
          <cell r="C20664">
            <v>44252</v>
          </cell>
        </row>
        <row r="20665">
          <cell r="A20665" t="str">
            <v>BOSCHLTD21FEB8750PE</v>
          </cell>
          <cell r="B20665">
            <v>20129026</v>
          </cell>
          <cell r="C20665">
            <v>44252</v>
          </cell>
        </row>
        <row r="20666">
          <cell r="A20666" t="str">
            <v>BOSCHLTD21FEB9000CE</v>
          </cell>
          <cell r="B20666">
            <v>20129282</v>
          </cell>
          <cell r="C20666">
            <v>44252</v>
          </cell>
        </row>
        <row r="20667">
          <cell r="A20667" t="str">
            <v>BOSCHLTD21FEB9000PE</v>
          </cell>
          <cell r="B20667">
            <v>20129538</v>
          </cell>
          <cell r="C20667">
            <v>44252</v>
          </cell>
        </row>
        <row r="20668">
          <cell r="A20668" t="str">
            <v>BOSCHLTD21FEB9250CE</v>
          </cell>
          <cell r="B20668">
            <v>20129794</v>
          </cell>
          <cell r="C20668">
            <v>44252</v>
          </cell>
        </row>
        <row r="20669">
          <cell r="A20669" t="str">
            <v>BOSCHLTD21FEB9250PE</v>
          </cell>
          <cell r="B20669">
            <v>20144130</v>
          </cell>
          <cell r="C20669">
            <v>44252</v>
          </cell>
        </row>
        <row r="20670">
          <cell r="A20670" t="str">
            <v>BOSCHLTD21FEB9500CE</v>
          </cell>
          <cell r="B20670">
            <v>20144386</v>
          </cell>
          <cell r="C20670">
            <v>44252</v>
          </cell>
        </row>
        <row r="20671">
          <cell r="A20671" t="str">
            <v>BOSCHLTD21FEB9500PE</v>
          </cell>
          <cell r="B20671">
            <v>20144642</v>
          </cell>
          <cell r="C20671">
            <v>44252</v>
          </cell>
        </row>
        <row r="20672">
          <cell r="A20672" t="str">
            <v>BOSCHLTD21FEB9750CE</v>
          </cell>
          <cell r="B20672">
            <v>20144898</v>
          </cell>
          <cell r="C20672">
            <v>44252</v>
          </cell>
        </row>
        <row r="20673">
          <cell r="A20673" t="str">
            <v>BOSCHLTD21FEB9750PE</v>
          </cell>
          <cell r="B20673">
            <v>20145154</v>
          </cell>
          <cell r="C20673">
            <v>44252</v>
          </cell>
        </row>
        <row r="20674">
          <cell r="A20674" t="str">
            <v>BOSCHLTD21MAR10000CE</v>
          </cell>
          <cell r="B20674">
            <v>13914370</v>
          </cell>
          <cell r="C20674">
            <v>44280</v>
          </cell>
        </row>
        <row r="20675">
          <cell r="A20675" t="str">
            <v>BOSCHLTD21MAR10000PE</v>
          </cell>
          <cell r="B20675">
            <v>13914626</v>
          </cell>
          <cell r="C20675">
            <v>44280</v>
          </cell>
        </row>
        <row r="20676">
          <cell r="A20676" t="str">
            <v>BOSCHLTD21MAR10250CE</v>
          </cell>
          <cell r="B20676">
            <v>13914882</v>
          </cell>
          <cell r="C20676">
            <v>44280</v>
          </cell>
        </row>
        <row r="20677">
          <cell r="A20677" t="str">
            <v>BOSCHLTD21MAR10250PE</v>
          </cell>
          <cell r="B20677">
            <v>13915138</v>
          </cell>
          <cell r="C20677">
            <v>44280</v>
          </cell>
        </row>
        <row r="20678">
          <cell r="A20678" t="str">
            <v>BOSCHLTD21MAR10500CE</v>
          </cell>
          <cell r="B20678">
            <v>13915394</v>
          </cell>
          <cell r="C20678">
            <v>44280</v>
          </cell>
        </row>
        <row r="20679">
          <cell r="A20679" t="str">
            <v>BOSCHLTD21MAR10500PE</v>
          </cell>
          <cell r="B20679">
            <v>13915650</v>
          </cell>
          <cell r="C20679">
            <v>44280</v>
          </cell>
        </row>
        <row r="20680">
          <cell r="A20680" t="str">
            <v>BOSCHLTD21MAR10750CE</v>
          </cell>
          <cell r="B20680">
            <v>13915906</v>
          </cell>
          <cell r="C20680">
            <v>44280</v>
          </cell>
        </row>
        <row r="20681">
          <cell r="A20681" t="str">
            <v>BOSCHLTD21MAR10750PE</v>
          </cell>
          <cell r="B20681">
            <v>13916162</v>
          </cell>
          <cell r="C20681">
            <v>44280</v>
          </cell>
        </row>
        <row r="20682">
          <cell r="A20682" t="str">
            <v>BOSCHLTD21MAR11000CE</v>
          </cell>
          <cell r="B20682">
            <v>13916418</v>
          </cell>
          <cell r="C20682">
            <v>44280</v>
          </cell>
        </row>
        <row r="20683">
          <cell r="A20683" t="str">
            <v>BOSCHLTD21MAR11000PE</v>
          </cell>
          <cell r="B20683">
            <v>13916674</v>
          </cell>
          <cell r="C20683">
            <v>44280</v>
          </cell>
        </row>
        <row r="20684">
          <cell r="A20684" t="str">
            <v>BOSCHLTD21MAR11250CE</v>
          </cell>
          <cell r="B20684">
            <v>13916930</v>
          </cell>
          <cell r="C20684">
            <v>44280</v>
          </cell>
        </row>
        <row r="20685">
          <cell r="A20685" t="str">
            <v>BOSCHLTD21MAR11250PE</v>
          </cell>
          <cell r="B20685">
            <v>13917186</v>
          </cell>
          <cell r="C20685">
            <v>44280</v>
          </cell>
        </row>
        <row r="20686">
          <cell r="A20686" t="str">
            <v>BOSCHLTD21MAR11500CE</v>
          </cell>
          <cell r="B20686">
            <v>13917442</v>
          </cell>
          <cell r="C20686">
            <v>44280</v>
          </cell>
        </row>
        <row r="20687">
          <cell r="A20687" t="str">
            <v>BOSCHLTD21MAR11500PE</v>
          </cell>
          <cell r="B20687">
            <v>13917698</v>
          </cell>
          <cell r="C20687">
            <v>44280</v>
          </cell>
        </row>
        <row r="20688">
          <cell r="A20688" t="str">
            <v>BOSCHLTD21MAR11750CE</v>
          </cell>
          <cell r="B20688">
            <v>13917954</v>
          </cell>
          <cell r="C20688">
            <v>44280</v>
          </cell>
        </row>
        <row r="20689">
          <cell r="A20689" t="str">
            <v>BOSCHLTD21MAR11750PE</v>
          </cell>
          <cell r="B20689">
            <v>13918210</v>
          </cell>
          <cell r="C20689">
            <v>44280</v>
          </cell>
        </row>
        <row r="20690">
          <cell r="A20690" t="str">
            <v>BOSCHLTD21MAR12000CE</v>
          </cell>
          <cell r="B20690">
            <v>13918466</v>
          </cell>
          <cell r="C20690">
            <v>44280</v>
          </cell>
        </row>
        <row r="20691">
          <cell r="A20691" t="str">
            <v>BOSCHLTD21MAR12000PE</v>
          </cell>
          <cell r="B20691">
            <v>13918722</v>
          </cell>
          <cell r="C20691">
            <v>44280</v>
          </cell>
        </row>
        <row r="20692">
          <cell r="A20692" t="str">
            <v>BOSCHLTD21MAR12250CE</v>
          </cell>
          <cell r="B20692">
            <v>13918978</v>
          </cell>
          <cell r="C20692">
            <v>44280</v>
          </cell>
        </row>
        <row r="20693">
          <cell r="A20693" t="str">
            <v>BOSCHLTD21MAR12250PE</v>
          </cell>
          <cell r="B20693">
            <v>13919234</v>
          </cell>
          <cell r="C20693">
            <v>44280</v>
          </cell>
        </row>
        <row r="20694">
          <cell r="A20694" t="str">
            <v>BOSCHLTD21MAR12500CE</v>
          </cell>
          <cell r="B20694">
            <v>13919490</v>
          </cell>
          <cell r="C20694">
            <v>44280</v>
          </cell>
        </row>
        <row r="20695">
          <cell r="A20695" t="str">
            <v>BOSCHLTD21MAR12500PE</v>
          </cell>
          <cell r="B20695">
            <v>13919746</v>
          </cell>
          <cell r="C20695">
            <v>44280</v>
          </cell>
        </row>
        <row r="20696">
          <cell r="A20696" t="str">
            <v>BOSCHLTD21MAR12750CE</v>
          </cell>
          <cell r="B20696">
            <v>13920002</v>
          </cell>
          <cell r="C20696">
            <v>44280</v>
          </cell>
        </row>
        <row r="20697">
          <cell r="A20697" t="str">
            <v>BOSCHLTD21MAR12750PE</v>
          </cell>
          <cell r="B20697">
            <v>13920770</v>
          </cell>
          <cell r="C20697">
            <v>44280</v>
          </cell>
        </row>
        <row r="20698">
          <cell r="A20698" t="str">
            <v>BOSCHLTD21MAR13000CE</v>
          </cell>
          <cell r="B20698">
            <v>13921026</v>
          </cell>
          <cell r="C20698">
            <v>44280</v>
          </cell>
        </row>
        <row r="20699">
          <cell r="A20699" t="str">
            <v>BOSCHLTD21MAR13000PE</v>
          </cell>
          <cell r="B20699">
            <v>13921282</v>
          </cell>
          <cell r="C20699">
            <v>44280</v>
          </cell>
        </row>
        <row r="20700">
          <cell r="A20700" t="str">
            <v>BOSCHLTD21MAR13250CE</v>
          </cell>
          <cell r="B20700">
            <v>13921538</v>
          </cell>
          <cell r="C20700">
            <v>44280</v>
          </cell>
        </row>
        <row r="20701">
          <cell r="A20701" t="str">
            <v>BOSCHLTD21MAR13250PE</v>
          </cell>
          <cell r="B20701">
            <v>13921794</v>
          </cell>
          <cell r="C20701">
            <v>44280</v>
          </cell>
        </row>
        <row r="20702">
          <cell r="A20702" t="str">
            <v>BOSCHLTD21MAR13500CE</v>
          </cell>
          <cell r="B20702">
            <v>13922050</v>
          </cell>
          <cell r="C20702">
            <v>44280</v>
          </cell>
        </row>
        <row r="20703">
          <cell r="A20703" t="str">
            <v>BOSCHLTD21MAR13500PE</v>
          </cell>
          <cell r="B20703">
            <v>13922306</v>
          </cell>
          <cell r="C20703">
            <v>44280</v>
          </cell>
        </row>
        <row r="20704">
          <cell r="A20704" t="str">
            <v>BOSCHLTD21MAR13750CE</v>
          </cell>
          <cell r="B20704">
            <v>13922562</v>
          </cell>
          <cell r="C20704">
            <v>44280</v>
          </cell>
        </row>
        <row r="20705">
          <cell r="A20705" t="str">
            <v>BOSCHLTD21MAR13750PE</v>
          </cell>
          <cell r="B20705">
            <v>13922818</v>
          </cell>
          <cell r="C20705">
            <v>44280</v>
          </cell>
        </row>
        <row r="20706">
          <cell r="A20706" t="str">
            <v>BOSCHLTD21MAR14000CE</v>
          </cell>
          <cell r="B20706">
            <v>13923074</v>
          </cell>
          <cell r="C20706">
            <v>44280</v>
          </cell>
        </row>
        <row r="20707">
          <cell r="A20707" t="str">
            <v>BOSCHLTD21MAR14000PE</v>
          </cell>
          <cell r="B20707">
            <v>13923330</v>
          </cell>
          <cell r="C20707">
            <v>44280</v>
          </cell>
        </row>
        <row r="20708">
          <cell r="A20708" t="str">
            <v>BOSCHLTD21MAR14250CE</v>
          </cell>
          <cell r="B20708">
            <v>13923586</v>
          </cell>
          <cell r="C20708">
            <v>44280</v>
          </cell>
        </row>
        <row r="20709">
          <cell r="A20709" t="str">
            <v>BOSCHLTD21MAR14250PE</v>
          </cell>
          <cell r="B20709">
            <v>13923842</v>
          </cell>
          <cell r="C20709">
            <v>44280</v>
          </cell>
        </row>
        <row r="20710">
          <cell r="A20710" t="str">
            <v>BOSCHLTD21MAR14500CE</v>
          </cell>
          <cell r="B20710">
            <v>13924098</v>
          </cell>
          <cell r="C20710">
            <v>44280</v>
          </cell>
        </row>
        <row r="20711">
          <cell r="A20711" t="str">
            <v>BOSCHLTD21MAR14500PE</v>
          </cell>
          <cell r="B20711">
            <v>13924354</v>
          </cell>
          <cell r="C20711">
            <v>44280</v>
          </cell>
        </row>
        <row r="20712">
          <cell r="A20712" t="str">
            <v>BOSCHLTD21MAR14750CE</v>
          </cell>
          <cell r="B20712">
            <v>13924610</v>
          </cell>
          <cell r="C20712">
            <v>44280</v>
          </cell>
        </row>
        <row r="20713">
          <cell r="A20713" t="str">
            <v>BOSCHLTD21MAR14750PE</v>
          </cell>
          <cell r="B20713">
            <v>13924866</v>
          </cell>
          <cell r="C20713">
            <v>44280</v>
          </cell>
        </row>
        <row r="20714">
          <cell r="A20714" t="str">
            <v>BOSCHLTD21MAR15000CE</v>
          </cell>
          <cell r="B20714">
            <v>13925122</v>
          </cell>
          <cell r="C20714">
            <v>44280</v>
          </cell>
        </row>
        <row r="20715">
          <cell r="A20715" t="str">
            <v>BOSCHLTD21MAR15000PE</v>
          </cell>
          <cell r="B20715">
            <v>13925378</v>
          </cell>
          <cell r="C20715">
            <v>44280</v>
          </cell>
        </row>
        <row r="20716">
          <cell r="A20716" t="str">
            <v>BOSCHLTD21MAR15250CE</v>
          </cell>
          <cell r="B20716">
            <v>13925634</v>
          </cell>
          <cell r="C20716">
            <v>44280</v>
          </cell>
        </row>
        <row r="20717">
          <cell r="A20717" t="str">
            <v>BOSCHLTD21MAR15250PE</v>
          </cell>
          <cell r="B20717">
            <v>13925890</v>
          </cell>
          <cell r="C20717">
            <v>44280</v>
          </cell>
        </row>
        <row r="20718">
          <cell r="A20718" t="str">
            <v>BOSCHLTD21MAR15500CE</v>
          </cell>
          <cell r="B20718">
            <v>13926146</v>
          </cell>
          <cell r="C20718">
            <v>44280</v>
          </cell>
        </row>
        <row r="20719">
          <cell r="A20719" t="str">
            <v>BOSCHLTD21MAR15500PE</v>
          </cell>
          <cell r="B20719">
            <v>13926402</v>
          </cell>
          <cell r="C20719">
            <v>44280</v>
          </cell>
        </row>
        <row r="20720">
          <cell r="A20720" t="str">
            <v>BOSCHLTD21MAR15750CE</v>
          </cell>
          <cell r="B20720">
            <v>13926658</v>
          </cell>
          <cell r="C20720">
            <v>44280</v>
          </cell>
        </row>
        <row r="20721">
          <cell r="A20721" t="str">
            <v>BOSCHLTD21MAR15750PE</v>
          </cell>
          <cell r="B20721">
            <v>13926914</v>
          </cell>
          <cell r="C20721">
            <v>44280</v>
          </cell>
        </row>
        <row r="20722">
          <cell r="A20722" t="str">
            <v>BOSCHLTD21MAR16000CE</v>
          </cell>
          <cell r="B20722">
            <v>13927170</v>
          </cell>
          <cell r="C20722">
            <v>44280</v>
          </cell>
        </row>
        <row r="20723">
          <cell r="A20723" t="str">
            <v>BOSCHLTD21MAR16000PE</v>
          </cell>
          <cell r="B20723">
            <v>13927426</v>
          </cell>
          <cell r="C20723">
            <v>44280</v>
          </cell>
        </row>
        <row r="20724">
          <cell r="A20724" t="str">
            <v>BOSCHLTD21MAR16250CE</v>
          </cell>
          <cell r="B20724">
            <v>13927682</v>
          </cell>
          <cell r="C20724">
            <v>44280</v>
          </cell>
        </row>
        <row r="20725">
          <cell r="A20725" t="str">
            <v>BOSCHLTD21MAR16250PE</v>
          </cell>
          <cell r="B20725">
            <v>13927938</v>
          </cell>
          <cell r="C20725">
            <v>44280</v>
          </cell>
        </row>
        <row r="20726">
          <cell r="A20726" t="str">
            <v>BOSCHLTD21MAR16500CE</v>
          </cell>
          <cell r="B20726">
            <v>13928194</v>
          </cell>
          <cell r="C20726">
            <v>44280</v>
          </cell>
        </row>
        <row r="20727">
          <cell r="A20727" t="str">
            <v>BOSCHLTD21MAR16500PE</v>
          </cell>
          <cell r="B20727">
            <v>13928450</v>
          </cell>
          <cell r="C20727">
            <v>44280</v>
          </cell>
        </row>
        <row r="20728">
          <cell r="A20728" t="str">
            <v>BOSCHLTD21MAR16750CE</v>
          </cell>
          <cell r="B20728">
            <v>13928706</v>
          </cell>
          <cell r="C20728">
            <v>44280</v>
          </cell>
        </row>
        <row r="20729">
          <cell r="A20729" t="str">
            <v>BOSCHLTD21MAR16750PE</v>
          </cell>
          <cell r="B20729">
            <v>13928962</v>
          </cell>
          <cell r="C20729">
            <v>44280</v>
          </cell>
        </row>
        <row r="20730">
          <cell r="A20730" t="str">
            <v>BOSCHLTD21MAR17000CE</v>
          </cell>
          <cell r="B20730">
            <v>13929218</v>
          </cell>
          <cell r="C20730">
            <v>44280</v>
          </cell>
        </row>
        <row r="20731">
          <cell r="A20731" t="str">
            <v>BOSCHLTD21MAR17000PE</v>
          </cell>
          <cell r="B20731">
            <v>13929474</v>
          </cell>
          <cell r="C20731">
            <v>44280</v>
          </cell>
        </row>
        <row r="20732">
          <cell r="A20732" t="str">
            <v>BOSCHLTD21MAR17250CE</v>
          </cell>
          <cell r="B20732">
            <v>13929730</v>
          </cell>
          <cell r="C20732">
            <v>44280</v>
          </cell>
        </row>
        <row r="20733">
          <cell r="A20733" t="str">
            <v>BOSCHLTD21MAR17250PE</v>
          </cell>
          <cell r="B20733">
            <v>13929986</v>
          </cell>
          <cell r="C20733">
            <v>44280</v>
          </cell>
        </row>
        <row r="20734">
          <cell r="A20734" t="str">
            <v>BOSCHLTD21MAR17500CE</v>
          </cell>
          <cell r="B20734">
            <v>13930242</v>
          </cell>
          <cell r="C20734">
            <v>44280</v>
          </cell>
        </row>
        <row r="20735">
          <cell r="A20735" t="str">
            <v>BOSCHLTD21MAR17500PE</v>
          </cell>
          <cell r="B20735">
            <v>13930498</v>
          </cell>
          <cell r="C20735">
            <v>44280</v>
          </cell>
        </row>
        <row r="20736">
          <cell r="A20736" t="str">
            <v>BOSCHLTD21MAR17750CE</v>
          </cell>
          <cell r="B20736">
            <v>13930754</v>
          </cell>
          <cell r="C20736">
            <v>44280</v>
          </cell>
        </row>
        <row r="20737">
          <cell r="A20737" t="str">
            <v>BOSCHLTD21MAR17750PE</v>
          </cell>
          <cell r="B20737">
            <v>13931010</v>
          </cell>
          <cell r="C20737">
            <v>44280</v>
          </cell>
        </row>
        <row r="20738">
          <cell r="A20738" t="str">
            <v>BOSCHLTD21MAR18000CE</v>
          </cell>
          <cell r="B20738">
            <v>13931266</v>
          </cell>
          <cell r="C20738">
            <v>44280</v>
          </cell>
        </row>
        <row r="20739">
          <cell r="A20739" t="str">
            <v>BOSCHLTD21MAR18000PE</v>
          </cell>
          <cell r="B20739">
            <v>13931522</v>
          </cell>
          <cell r="C20739">
            <v>44280</v>
          </cell>
        </row>
        <row r="20740">
          <cell r="A20740" t="str">
            <v>BOSCHLTD21MAR18250CE</v>
          </cell>
          <cell r="B20740">
            <v>13931778</v>
          </cell>
          <cell r="C20740">
            <v>44280</v>
          </cell>
        </row>
        <row r="20741">
          <cell r="A20741" t="str">
            <v>BOSCHLTD21MAR18250PE</v>
          </cell>
          <cell r="B20741">
            <v>13932034</v>
          </cell>
          <cell r="C20741">
            <v>44280</v>
          </cell>
        </row>
        <row r="20742">
          <cell r="A20742" t="str">
            <v>BOSCHLTD21MAR18500CE</v>
          </cell>
          <cell r="B20742">
            <v>9040898</v>
          </cell>
          <cell r="C20742">
            <v>44280</v>
          </cell>
        </row>
        <row r="20743">
          <cell r="A20743" t="str">
            <v>BOSCHLTD21MAR18500PE</v>
          </cell>
          <cell r="B20743">
            <v>9041154</v>
          </cell>
          <cell r="C20743">
            <v>44280</v>
          </cell>
        </row>
        <row r="20744">
          <cell r="A20744" t="str">
            <v>BOSCHLTD21MAR18750CE</v>
          </cell>
          <cell r="B20744">
            <v>9369346</v>
          </cell>
          <cell r="C20744">
            <v>44280</v>
          </cell>
        </row>
        <row r="20745">
          <cell r="A20745" t="str">
            <v>BOSCHLTD21MAR18750PE</v>
          </cell>
          <cell r="B20745">
            <v>9369602</v>
          </cell>
          <cell r="C20745">
            <v>44280</v>
          </cell>
        </row>
        <row r="20746">
          <cell r="A20746" t="str">
            <v>BOSCHLTD21MAR19000CE</v>
          </cell>
          <cell r="B20746">
            <v>10000130</v>
          </cell>
          <cell r="C20746">
            <v>44280</v>
          </cell>
        </row>
        <row r="20747">
          <cell r="A20747" t="str">
            <v>BOSCHLTD21MAR19000PE</v>
          </cell>
          <cell r="B20747">
            <v>10000898</v>
          </cell>
          <cell r="C20747">
            <v>44280</v>
          </cell>
        </row>
        <row r="20748">
          <cell r="A20748" t="str">
            <v>BOSCHLTD21MAR19250CE</v>
          </cell>
          <cell r="B20748">
            <v>10787842</v>
          </cell>
          <cell r="C20748">
            <v>44280</v>
          </cell>
        </row>
        <row r="20749">
          <cell r="A20749" t="str">
            <v>BOSCHLTD21MAR19250PE</v>
          </cell>
          <cell r="B20749">
            <v>10788098</v>
          </cell>
          <cell r="C20749">
            <v>44280</v>
          </cell>
        </row>
        <row r="20750">
          <cell r="A20750" t="str">
            <v>BOSCHLTD21MAR19500CE</v>
          </cell>
          <cell r="B20750">
            <v>12279810</v>
          </cell>
          <cell r="C20750">
            <v>44280</v>
          </cell>
        </row>
        <row r="20751">
          <cell r="A20751" t="str">
            <v>BOSCHLTD21MAR19500PE</v>
          </cell>
          <cell r="B20751">
            <v>12280066</v>
          </cell>
          <cell r="C20751">
            <v>44280</v>
          </cell>
        </row>
        <row r="20752">
          <cell r="A20752" t="str">
            <v>BOSCHLTD21MAR8750CE</v>
          </cell>
          <cell r="B20752">
            <v>13911810</v>
          </cell>
          <cell r="C20752">
            <v>44280</v>
          </cell>
        </row>
        <row r="20753">
          <cell r="A20753" t="str">
            <v>BOSCHLTD21MAR8750PE</v>
          </cell>
          <cell r="B20753">
            <v>13912066</v>
          </cell>
          <cell r="C20753">
            <v>44280</v>
          </cell>
        </row>
        <row r="20754">
          <cell r="A20754" t="str">
            <v>BOSCHLTD21MAR9000CE</v>
          </cell>
          <cell r="B20754">
            <v>13912322</v>
          </cell>
          <cell r="C20754">
            <v>44280</v>
          </cell>
        </row>
        <row r="20755">
          <cell r="A20755" t="str">
            <v>BOSCHLTD21MAR9000PE</v>
          </cell>
          <cell r="B20755">
            <v>13912578</v>
          </cell>
          <cell r="C20755">
            <v>44280</v>
          </cell>
        </row>
        <row r="20756">
          <cell r="A20756" t="str">
            <v>BOSCHLTD21MAR9250CE</v>
          </cell>
          <cell r="B20756">
            <v>13912834</v>
          </cell>
          <cell r="C20756">
            <v>44280</v>
          </cell>
        </row>
        <row r="20757">
          <cell r="A20757" t="str">
            <v>BOSCHLTD21MAR9250PE</v>
          </cell>
          <cell r="B20757">
            <v>13913090</v>
          </cell>
          <cell r="C20757">
            <v>44280</v>
          </cell>
        </row>
        <row r="20758">
          <cell r="A20758" t="str">
            <v>BOSCHLTD21MAR9500CE</v>
          </cell>
          <cell r="B20758">
            <v>13913346</v>
          </cell>
          <cell r="C20758">
            <v>44280</v>
          </cell>
        </row>
        <row r="20759">
          <cell r="A20759" t="str">
            <v>BOSCHLTD21MAR9500PE</v>
          </cell>
          <cell r="B20759">
            <v>13913602</v>
          </cell>
          <cell r="C20759">
            <v>44280</v>
          </cell>
        </row>
        <row r="20760">
          <cell r="A20760" t="str">
            <v>BOSCHLTD21MAR9750CE</v>
          </cell>
          <cell r="B20760">
            <v>13913858</v>
          </cell>
          <cell r="C20760">
            <v>44280</v>
          </cell>
        </row>
        <row r="20761">
          <cell r="A20761" t="str">
            <v>BOSCHLTD21MAR9750PE</v>
          </cell>
          <cell r="B20761">
            <v>13914114</v>
          </cell>
          <cell r="C20761">
            <v>44280</v>
          </cell>
        </row>
        <row r="20762">
          <cell r="A20762" t="str">
            <v>BOSCHLTD21APR10250CE</v>
          </cell>
          <cell r="B20762">
            <v>19216898</v>
          </cell>
          <cell r="C20762">
            <v>44315</v>
          </cell>
        </row>
        <row r="20763">
          <cell r="A20763" t="str">
            <v>BOSCHLTD21APR10250PE</v>
          </cell>
          <cell r="B20763">
            <v>19217154</v>
          </cell>
          <cell r="C20763">
            <v>44315</v>
          </cell>
        </row>
        <row r="20764">
          <cell r="A20764" t="str">
            <v>BOSCHLTD21APR10500CE</v>
          </cell>
          <cell r="B20764">
            <v>19217410</v>
          </cell>
          <cell r="C20764">
            <v>44315</v>
          </cell>
        </row>
        <row r="20765">
          <cell r="A20765" t="str">
            <v>BOSCHLTD21APR10500PE</v>
          </cell>
          <cell r="B20765">
            <v>19219458</v>
          </cell>
          <cell r="C20765">
            <v>44315</v>
          </cell>
        </row>
        <row r="20766">
          <cell r="A20766" t="str">
            <v>BOSCHLTD21APR10750CE</v>
          </cell>
          <cell r="B20766">
            <v>19219714</v>
          </cell>
          <cell r="C20766">
            <v>44315</v>
          </cell>
        </row>
        <row r="20767">
          <cell r="A20767" t="str">
            <v>BOSCHLTD21APR10750PE</v>
          </cell>
          <cell r="B20767">
            <v>19219970</v>
          </cell>
          <cell r="C20767">
            <v>44315</v>
          </cell>
        </row>
        <row r="20768">
          <cell r="A20768" t="str">
            <v>BOSCHLTD21APR11000CE</v>
          </cell>
          <cell r="B20768">
            <v>19220226</v>
          </cell>
          <cell r="C20768">
            <v>44315</v>
          </cell>
        </row>
        <row r="20769">
          <cell r="A20769" t="str">
            <v>BOSCHLTD21APR11000PE</v>
          </cell>
          <cell r="B20769">
            <v>19231746</v>
          </cell>
          <cell r="C20769">
            <v>44315</v>
          </cell>
        </row>
        <row r="20770">
          <cell r="A20770" t="str">
            <v>BOSCHLTD21APR11250CE</v>
          </cell>
          <cell r="B20770">
            <v>19235842</v>
          </cell>
          <cell r="C20770">
            <v>44315</v>
          </cell>
        </row>
        <row r="20771">
          <cell r="A20771" t="str">
            <v>BOSCHLTD21APR11250PE</v>
          </cell>
          <cell r="B20771">
            <v>19236098</v>
          </cell>
          <cell r="C20771">
            <v>44315</v>
          </cell>
        </row>
        <row r="20772">
          <cell r="A20772" t="str">
            <v>BOSCHLTD21APR11500CE</v>
          </cell>
          <cell r="B20772">
            <v>19237890</v>
          </cell>
          <cell r="C20772">
            <v>44315</v>
          </cell>
        </row>
        <row r="20773">
          <cell r="A20773" t="str">
            <v>BOSCHLTD21APR11500PE</v>
          </cell>
          <cell r="B20773">
            <v>19238146</v>
          </cell>
          <cell r="C20773">
            <v>44315</v>
          </cell>
        </row>
        <row r="20774">
          <cell r="A20774" t="str">
            <v>BOSCHLTD21APR11750CE</v>
          </cell>
          <cell r="B20774">
            <v>19238402</v>
          </cell>
          <cell r="C20774">
            <v>44315</v>
          </cell>
        </row>
        <row r="20775">
          <cell r="A20775" t="str">
            <v>BOSCHLTD21APR11750PE</v>
          </cell>
          <cell r="B20775">
            <v>19238658</v>
          </cell>
          <cell r="C20775">
            <v>44315</v>
          </cell>
        </row>
        <row r="20776">
          <cell r="A20776" t="str">
            <v>BOSCHLTD21APR12000CE</v>
          </cell>
          <cell r="B20776">
            <v>19238914</v>
          </cell>
          <cell r="C20776">
            <v>44315</v>
          </cell>
        </row>
        <row r="20777">
          <cell r="A20777" t="str">
            <v>BOSCHLTD21APR12000PE</v>
          </cell>
          <cell r="B20777">
            <v>19239170</v>
          </cell>
          <cell r="C20777">
            <v>44315</v>
          </cell>
        </row>
        <row r="20778">
          <cell r="A20778" t="str">
            <v>BOSCHLTD21APR12250CE</v>
          </cell>
          <cell r="B20778">
            <v>19239426</v>
          </cell>
          <cell r="C20778">
            <v>44315</v>
          </cell>
        </row>
        <row r="20779">
          <cell r="A20779" t="str">
            <v>BOSCHLTD21APR12250PE</v>
          </cell>
          <cell r="B20779">
            <v>19239682</v>
          </cell>
          <cell r="C20779">
            <v>44315</v>
          </cell>
        </row>
        <row r="20780">
          <cell r="A20780" t="str">
            <v>BOSCHLTD21APR12500CE</v>
          </cell>
          <cell r="B20780">
            <v>19239938</v>
          </cell>
          <cell r="C20780">
            <v>44315</v>
          </cell>
        </row>
        <row r="20781">
          <cell r="A20781" t="str">
            <v>BOSCHLTD21APR12500PE</v>
          </cell>
          <cell r="B20781">
            <v>19240194</v>
          </cell>
          <cell r="C20781">
            <v>44315</v>
          </cell>
        </row>
        <row r="20782">
          <cell r="A20782" t="str">
            <v>BOSCHLTD21APR12750CE</v>
          </cell>
          <cell r="B20782">
            <v>19240450</v>
          </cell>
          <cell r="C20782">
            <v>44315</v>
          </cell>
        </row>
        <row r="20783">
          <cell r="A20783" t="str">
            <v>BOSCHLTD21APR12750PE</v>
          </cell>
          <cell r="B20783">
            <v>19240706</v>
          </cell>
          <cell r="C20783">
            <v>44315</v>
          </cell>
        </row>
        <row r="20784">
          <cell r="A20784" t="str">
            <v>BOSCHLTD21APR13000CE</v>
          </cell>
          <cell r="B20784">
            <v>19240962</v>
          </cell>
          <cell r="C20784">
            <v>44315</v>
          </cell>
        </row>
        <row r="20785">
          <cell r="A20785" t="str">
            <v>BOSCHLTD21APR13000PE</v>
          </cell>
          <cell r="B20785">
            <v>19241218</v>
          </cell>
          <cell r="C20785">
            <v>44315</v>
          </cell>
        </row>
        <row r="20786">
          <cell r="A20786" t="str">
            <v>BOSCHLTD21APR13250CE</v>
          </cell>
          <cell r="B20786">
            <v>19241474</v>
          </cell>
          <cell r="C20786">
            <v>44315</v>
          </cell>
        </row>
        <row r="20787">
          <cell r="A20787" t="str">
            <v>BOSCHLTD21APR13250PE</v>
          </cell>
          <cell r="B20787">
            <v>19241730</v>
          </cell>
          <cell r="C20787">
            <v>44315</v>
          </cell>
        </row>
        <row r="20788">
          <cell r="A20788" t="str">
            <v>BOSCHLTD21APR13500CE</v>
          </cell>
          <cell r="B20788">
            <v>19241986</v>
          </cell>
          <cell r="C20788">
            <v>44315</v>
          </cell>
        </row>
        <row r="20789">
          <cell r="A20789" t="str">
            <v>BOSCHLTD21APR13500PE</v>
          </cell>
          <cell r="B20789">
            <v>19242242</v>
          </cell>
          <cell r="C20789">
            <v>44315</v>
          </cell>
        </row>
        <row r="20790">
          <cell r="A20790" t="str">
            <v>BOSCHLTD21APR13750CE</v>
          </cell>
          <cell r="B20790">
            <v>19242498</v>
          </cell>
          <cell r="C20790">
            <v>44315</v>
          </cell>
        </row>
        <row r="20791">
          <cell r="A20791" t="str">
            <v>BOSCHLTD21APR13750PE</v>
          </cell>
          <cell r="B20791">
            <v>19242754</v>
          </cell>
          <cell r="C20791">
            <v>44315</v>
          </cell>
        </row>
        <row r="20792">
          <cell r="A20792" t="str">
            <v>BOSCHLTD21APR14000CE</v>
          </cell>
          <cell r="B20792">
            <v>19243010</v>
          </cell>
          <cell r="C20792">
            <v>44315</v>
          </cell>
        </row>
        <row r="20793">
          <cell r="A20793" t="str">
            <v>BOSCHLTD21APR14000PE</v>
          </cell>
          <cell r="B20793">
            <v>19243266</v>
          </cell>
          <cell r="C20793">
            <v>44315</v>
          </cell>
        </row>
        <row r="20794">
          <cell r="A20794" t="str">
            <v>BOSCHLTD21APR14250CE</v>
          </cell>
          <cell r="B20794">
            <v>19243522</v>
          </cell>
          <cell r="C20794">
            <v>44315</v>
          </cell>
        </row>
        <row r="20795">
          <cell r="A20795" t="str">
            <v>BOSCHLTD21APR14250PE</v>
          </cell>
          <cell r="B20795">
            <v>19247362</v>
          </cell>
          <cell r="C20795">
            <v>44315</v>
          </cell>
        </row>
        <row r="20796">
          <cell r="A20796" t="str">
            <v>BOSCHLTD21APR14500CE</v>
          </cell>
          <cell r="B20796">
            <v>19247618</v>
          </cell>
          <cell r="C20796">
            <v>44315</v>
          </cell>
        </row>
        <row r="20797">
          <cell r="A20797" t="str">
            <v>BOSCHLTD21APR14500PE</v>
          </cell>
          <cell r="B20797">
            <v>19247874</v>
          </cell>
          <cell r="C20797">
            <v>44315</v>
          </cell>
        </row>
        <row r="20798">
          <cell r="A20798" t="str">
            <v>BOSCHLTD21APR14750CE</v>
          </cell>
          <cell r="B20798">
            <v>19248130</v>
          </cell>
          <cell r="C20798">
            <v>44315</v>
          </cell>
        </row>
        <row r="20799">
          <cell r="A20799" t="str">
            <v>BOSCHLTD21APR14750PE</v>
          </cell>
          <cell r="B20799">
            <v>19248386</v>
          </cell>
          <cell r="C20799">
            <v>44315</v>
          </cell>
        </row>
        <row r="20800">
          <cell r="A20800" t="str">
            <v>BOSCHLTD21APR15000CE</v>
          </cell>
          <cell r="B20800">
            <v>19248642</v>
          </cell>
          <cell r="C20800">
            <v>44315</v>
          </cell>
        </row>
        <row r="20801">
          <cell r="A20801" t="str">
            <v>BOSCHLTD21APR15000PE</v>
          </cell>
          <cell r="B20801">
            <v>19248898</v>
          </cell>
          <cell r="C20801">
            <v>44315</v>
          </cell>
        </row>
        <row r="20802">
          <cell r="A20802" t="str">
            <v>BOSCHLTD21APR15250CE</v>
          </cell>
          <cell r="B20802">
            <v>19249154</v>
          </cell>
          <cell r="C20802">
            <v>44315</v>
          </cell>
        </row>
        <row r="20803">
          <cell r="A20803" t="str">
            <v>BOSCHLTD21APR15250PE</v>
          </cell>
          <cell r="B20803">
            <v>19249410</v>
          </cell>
          <cell r="C20803">
            <v>44315</v>
          </cell>
        </row>
        <row r="20804">
          <cell r="A20804" t="str">
            <v>BOSCHLTD21APR15500CE</v>
          </cell>
          <cell r="B20804">
            <v>19249666</v>
          </cell>
          <cell r="C20804">
            <v>44315</v>
          </cell>
        </row>
        <row r="20805">
          <cell r="A20805" t="str">
            <v>BOSCHLTD21APR15500PE</v>
          </cell>
          <cell r="B20805">
            <v>19249922</v>
          </cell>
          <cell r="C20805">
            <v>44315</v>
          </cell>
        </row>
        <row r="20806">
          <cell r="A20806" t="str">
            <v>BOSCHLTD21APR15750CE</v>
          </cell>
          <cell r="B20806">
            <v>19250178</v>
          </cell>
          <cell r="C20806">
            <v>44315</v>
          </cell>
        </row>
        <row r="20807">
          <cell r="A20807" t="str">
            <v>BOSCHLTD21APR15750PE</v>
          </cell>
          <cell r="B20807">
            <v>19250434</v>
          </cell>
          <cell r="C20807">
            <v>44315</v>
          </cell>
        </row>
        <row r="20808">
          <cell r="A20808" t="str">
            <v>BOSCHLTD21APR16000CE</v>
          </cell>
          <cell r="B20808">
            <v>19250690</v>
          </cell>
          <cell r="C20808">
            <v>44315</v>
          </cell>
        </row>
        <row r="20809">
          <cell r="A20809" t="str">
            <v>BOSCHLTD21APR16000PE</v>
          </cell>
          <cell r="B20809">
            <v>19250946</v>
          </cell>
          <cell r="C20809">
            <v>44315</v>
          </cell>
        </row>
        <row r="20810">
          <cell r="A20810" t="str">
            <v>BOSCHLTD21APR16250CE</v>
          </cell>
          <cell r="B20810">
            <v>19251202</v>
          </cell>
          <cell r="C20810">
            <v>44315</v>
          </cell>
        </row>
        <row r="20811">
          <cell r="A20811" t="str">
            <v>BOSCHLTD21APR16250PE</v>
          </cell>
          <cell r="B20811">
            <v>19251714</v>
          </cell>
          <cell r="C20811">
            <v>44315</v>
          </cell>
        </row>
        <row r="20812">
          <cell r="A20812" t="str">
            <v>BOSCHLTD21APR16500CE</v>
          </cell>
          <cell r="B20812">
            <v>19251970</v>
          </cell>
          <cell r="C20812">
            <v>44315</v>
          </cell>
        </row>
        <row r="20813">
          <cell r="A20813" t="str">
            <v>BOSCHLTD21APR16500PE</v>
          </cell>
          <cell r="B20813">
            <v>19252226</v>
          </cell>
          <cell r="C20813">
            <v>44315</v>
          </cell>
        </row>
        <row r="20814">
          <cell r="A20814" t="str">
            <v>BOSCHLTD21APR16750CE</v>
          </cell>
          <cell r="B20814">
            <v>19252482</v>
          </cell>
          <cell r="C20814">
            <v>44315</v>
          </cell>
        </row>
        <row r="20815">
          <cell r="A20815" t="str">
            <v>BOSCHLTD21APR16750PE</v>
          </cell>
          <cell r="B20815">
            <v>19252738</v>
          </cell>
          <cell r="C20815">
            <v>44315</v>
          </cell>
        </row>
        <row r="20816">
          <cell r="A20816" t="str">
            <v>BOSCHLTD21APR17000CE</v>
          </cell>
          <cell r="B20816">
            <v>19252994</v>
          </cell>
          <cell r="C20816">
            <v>44315</v>
          </cell>
        </row>
        <row r="20817">
          <cell r="A20817" t="str">
            <v>BOSCHLTD21APR17000PE</v>
          </cell>
          <cell r="B20817">
            <v>19273986</v>
          </cell>
          <cell r="C20817">
            <v>44315</v>
          </cell>
        </row>
        <row r="20818">
          <cell r="A20818" t="str">
            <v>BOSCHLTD21APR17250CE</v>
          </cell>
          <cell r="B20818">
            <v>19274242</v>
          </cell>
          <cell r="C20818">
            <v>44315</v>
          </cell>
        </row>
        <row r="20819">
          <cell r="A20819" t="str">
            <v>BOSCHLTD21APR17250PE</v>
          </cell>
          <cell r="B20819">
            <v>19274498</v>
          </cell>
          <cell r="C20819">
            <v>44315</v>
          </cell>
        </row>
        <row r="20820">
          <cell r="A20820" t="str">
            <v>BOSCHLTD21APR17500CE</v>
          </cell>
          <cell r="B20820">
            <v>19274754</v>
          </cell>
          <cell r="C20820">
            <v>44315</v>
          </cell>
        </row>
        <row r="20821">
          <cell r="A20821" t="str">
            <v>BOSCHLTD21APR17500PE</v>
          </cell>
          <cell r="B20821">
            <v>19275010</v>
          </cell>
          <cell r="C20821">
            <v>44315</v>
          </cell>
        </row>
        <row r="20822">
          <cell r="A20822" t="str">
            <v>BOSCHLTD21APR17750CE</v>
          </cell>
          <cell r="B20822">
            <v>19275266</v>
          </cell>
          <cell r="C20822">
            <v>44315</v>
          </cell>
        </row>
        <row r="20823">
          <cell r="A20823" t="str">
            <v>BOSCHLTD21APR17750PE</v>
          </cell>
          <cell r="B20823">
            <v>19275522</v>
          </cell>
          <cell r="C20823">
            <v>44315</v>
          </cell>
        </row>
        <row r="20824">
          <cell r="A20824" t="str">
            <v>BOSCHLTD21APR18000CE</v>
          </cell>
          <cell r="B20824">
            <v>19275778</v>
          </cell>
          <cell r="C20824">
            <v>44315</v>
          </cell>
        </row>
        <row r="20825">
          <cell r="A20825" t="str">
            <v>BOSCHLTD21APR18000PE</v>
          </cell>
          <cell r="B20825">
            <v>19276034</v>
          </cell>
          <cell r="C20825">
            <v>44315</v>
          </cell>
        </row>
        <row r="20826">
          <cell r="A20826" t="str">
            <v>BOSCHLTD21APR18250CE</v>
          </cell>
          <cell r="B20826">
            <v>19276290</v>
          </cell>
          <cell r="C20826">
            <v>44315</v>
          </cell>
        </row>
        <row r="20827">
          <cell r="A20827" t="str">
            <v>BOSCHLTD21APR18250PE</v>
          </cell>
          <cell r="B20827">
            <v>19276546</v>
          </cell>
          <cell r="C20827">
            <v>44315</v>
          </cell>
        </row>
        <row r="20828">
          <cell r="A20828" t="str">
            <v>BOSCHLTD21APR18500CE</v>
          </cell>
          <cell r="B20828">
            <v>19276802</v>
          </cell>
          <cell r="C20828">
            <v>44315</v>
          </cell>
        </row>
        <row r="20829">
          <cell r="A20829" t="str">
            <v>BOSCHLTD21APR18500PE</v>
          </cell>
          <cell r="B20829">
            <v>19277058</v>
          </cell>
          <cell r="C20829">
            <v>44315</v>
          </cell>
        </row>
        <row r="20830">
          <cell r="A20830" t="str">
            <v>BOSCHLTD21APR18750CE</v>
          </cell>
          <cell r="B20830">
            <v>19277314</v>
          </cell>
          <cell r="C20830">
            <v>44315</v>
          </cell>
        </row>
        <row r="20831">
          <cell r="A20831" t="str">
            <v>BOSCHLTD21APR18750PE</v>
          </cell>
          <cell r="B20831">
            <v>19277570</v>
          </cell>
          <cell r="C20831">
            <v>44315</v>
          </cell>
        </row>
        <row r="20832">
          <cell r="A20832" t="str">
            <v>BOSCHLTD21APR19000CE</v>
          </cell>
          <cell r="B20832">
            <v>19277826</v>
          </cell>
          <cell r="C20832">
            <v>44315</v>
          </cell>
        </row>
        <row r="20833">
          <cell r="A20833" t="str">
            <v>BOSCHLTD21APR19000PE</v>
          </cell>
          <cell r="B20833">
            <v>19278082</v>
          </cell>
          <cell r="C20833">
            <v>44315</v>
          </cell>
        </row>
        <row r="20834">
          <cell r="A20834" t="str">
            <v>BOSCHLTD21APR19250CE</v>
          </cell>
          <cell r="B20834">
            <v>19278338</v>
          </cell>
          <cell r="C20834">
            <v>44315</v>
          </cell>
        </row>
        <row r="20835">
          <cell r="A20835" t="str">
            <v>BOSCHLTD21APR19250PE</v>
          </cell>
          <cell r="B20835">
            <v>19278594</v>
          </cell>
          <cell r="C20835">
            <v>44315</v>
          </cell>
        </row>
        <row r="20836">
          <cell r="A20836" t="str">
            <v>BOSCHLTD21APR19500CE</v>
          </cell>
          <cell r="B20836">
            <v>19278850</v>
          </cell>
          <cell r="C20836">
            <v>44315</v>
          </cell>
        </row>
        <row r="20837">
          <cell r="A20837" t="str">
            <v>BOSCHLTD21APR19500PE</v>
          </cell>
          <cell r="B20837">
            <v>19279106</v>
          </cell>
          <cell r="C20837">
            <v>44315</v>
          </cell>
        </row>
        <row r="20838">
          <cell r="A20838" t="str">
            <v>BPCL21FEB240CE</v>
          </cell>
          <cell r="B20838">
            <v>20244994</v>
          </cell>
          <cell r="C20838">
            <v>44252</v>
          </cell>
        </row>
        <row r="20839">
          <cell r="A20839" t="str">
            <v>BPCL21FEB240PE</v>
          </cell>
          <cell r="B20839">
            <v>20245250</v>
          </cell>
          <cell r="C20839">
            <v>44252</v>
          </cell>
        </row>
        <row r="20840">
          <cell r="A20840" t="str">
            <v>BPCL21FEB250CE</v>
          </cell>
          <cell r="B20840">
            <v>20245506</v>
          </cell>
          <cell r="C20840">
            <v>44252</v>
          </cell>
        </row>
        <row r="20841">
          <cell r="A20841" t="str">
            <v>BPCL21FEB250PE</v>
          </cell>
          <cell r="B20841">
            <v>20245762</v>
          </cell>
          <cell r="C20841">
            <v>44252</v>
          </cell>
        </row>
        <row r="20842">
          <cell r="A20842" t="str">
            <v>BPCL21FEB260CE</v>
          </cell>
          <cell r="B20842">
            <v>20246018</v>
          </cell>
          <cell r="C20842">
            <v>44252</v>
          </cell>
        </row>
        <row r="20843">
          <cell r="A20843" t="str">
            <v>BPCL21FEB260PE</v>
          </cell>
          <cell r="B20843">
            <v>20246274</v>
          </cell>
          <cell r="C20843">
            <v>44252</v>
          </cell>
        </row>
        <row r="20844">
          <cell r="A20844" t="str">
            <v>BPCL21FEB270CE</v>
          </cell>
          <cell r="B20844">
            <v>20246530</v>
          </cell>
          <cell r="C20844">
            <v>44252</v>
          </cell>
        </row>
        <row r="20845">
          <cell r="A20845" t="str">
            <v>BPCL21FEB270PE</v>
          </cell>
          <cell r="B20845">
            <v>20246786</v>
          </cell>
          <cell r="C20845">
            <v>44252</v>
          </cell>
        </row>
        <row r="20846">
          <cell r="A20846" t="str">
            <v>BPCL21FEB280CE</v>
          </cell>
          <cell r="B20846">
            <v>20247042</v>
          </cell>
          <cell r="C20846">
            <v>44252</v>
          </cell>
        </row>
        <row r="20847">
          <cell r="A20847" t="str">
            <v>BPCL21FEB280PE</v>
          </cell>
          <cell r="B20847">
            <v>20250114</v>
          </cell>
          <cell r="C20847">
            <v>44252</v>
          </cell>
        </row>
        <row r="20848">
          <cell r="A20848" t="str">
            <v>BPCL21FEB290CE</v>
          </cell>
          <cell r="B20848">
            <v>20250370</v>
          </cell>
          <cell r="C20848">
            <v>44252</v>
          </cell>
        </row>
        <row r="20849">
          <cell r="A20849" t="str">
            <v>BPCL21FEB290PE</v>
          </cell>
          <cell r="B20849">
            <v>20250626</v>
          </cell>
          <cell r="C20849">
            <v>44252</v>
          </cell>
        </row>
        <row r="20850">
          <cell r="A20850" t="str">
            <v>BPCL21FEB300CE</v>
          </cell>
          <cell r="B20850">
            <v>20250882</v>
          </cell>
          <cell r="C20850">
            <v>44252</v>
          </cell>
        </row>
        <row r="20851">
          <cell r="A20851" t="str">
            <v>BPCL21FEB300PE</v>
          </cell>
          <cell r="B20851">
            <v>20251138</v>
          </cell>
          <cell r="C20851">
            <v>44252</v>
          </cell>
        </row>
        <row r="20852">
          <cell r="A20852" t="str">
            <v>BPCL21FEB305CE</v>
          </cell>
          <cell r="B20852">
            <v>13955842</v>
          </cell>
          <cell r="C20852">
            <v>44252</v>
          </cell>
        </row>
        <row r="20853">
          <cell r="A20853" t="str">
            <v>BPCL21FEB305PE</v>
          </cell>
          <cell r="B20853">
            <v>13956098</v>
          </cell>
          <cell r="C20853">
            <v>44252</v>
          </cell>
        </row>
        <row r="20854">
          <cell r="A20854" t="str">
            <v>BPCL21FEB310CE</v>
          </cell>
          <cell r="B20854">
            <v>20251394</v>
          </cell>
          <cell r="C20854">
            <v>44252</v>
          </cell>
        </row>
        <row r="20855">
          <cell r="A20855" t="str">
            <v>BPCL21FEB310PE</v>
          </cell>
          <cell r="B20855">
            <v>20251650</v>
          </cell>
          <cell r="C20855">
            <v>44252</v>
          </cell>
        </row>
        <row r="20856">
          <cell r="A20856" t="str">
            <v>BPCL21FEB315CE</v>
          </cell>
          <cell r="B20856">
            <v>13956354</v>
          </cell>
          <cell r="C20856">
            <v>44252</v>
          </cell>
        </row>
        <row r="20857">
          <cell r="A20857" t="str">
            <v>BPCL21FEB315PE</v>
          </cell>
          <cell r="B20857">
            <v>13956610</v>
          </cell>
          <cell r="C20857">
            <v>44252</v>
          </cell>
        </row>
        <row r="20858">
          <cell r="A20858" t="str">
            <v>BPCL21FEB320CE</v>
          </cell>
          <cell r="B20858">
            <v>20251906</v>
          </cell>
          <cell r="C20858">
            <v>44252</v>
          </cell>
        </row>
        <row r="20859">
          <cell r="A20859" t="str">
            <v>BPCL21FEB320PE</v>
          </cell>
          <cell r="B20859">
            <v>20252162</v>
          </cell>
          <cell r="C20859">
            <v>44252</v>
          </cell>
        </row>
        <row r="20860">
          <cell r="A20860" t="str">
            <v>BPCL21FEB325CE</v>
          </cell>
          <cell r="B20860">
            <v>13956866</v>
          </cell>
          <cell r="C20860">
            <v>44252</v>
          </cell>
        </row>
        <row r="20861">
          <cell r="A20861" t="str">
            <v>BPCL21FEB325PE</v>
          </cell>
          <cell r="B20861">
            <v>13957122</v>
          </cell>
          <cell r="C20861">
            <v>44252</v>
          </cell>
        </row>
        <row r="20862">
          <cell r="A20862" t="str">
            <v>BPCL21FEB330CE</v>
          </cell>
          <cell r="B20862">
            <v>20252418</v>
          </cell>
          <cell r="C20862">
            <v>44252</v>
          </cell>
        </row>
        <row r="20863">
          <cell r="A20863" t="str">
            <v>BPCL21FEB330PE</v>
          </cell>
          <cell r="B20863">
            <v>20252674</v>
          </cell>
          <cell r="C20863">
            <v>44252</v>
          </cell>
        </row>
        <row r="20864">
          <cell r="A20864" t="str">
            <v>BPCL21FEB335CE</v>
          </cell>
          <cell r="B20864">
            <v>13957378</v>
          </cell>
          <cell r="C20864">
            <v>44252</v>
          </cell>
        </row>
        <row r="20865">
          <cell r="A20865" t="str">
            <v>BPCL21FEB335PE</v>
          </cell>
          <cell r="B20865">
            <v>13957634</v>
          </cell>
          <cell r="C20865">
            <v>44252</v>
          </cell>
        </row>
        <row r="20866">
          <cell r="A20866" t="str">
            <v>BPCL21FEB340CE</v>
          </cell>
          <cell r="B20866">
            <v>20252930</v>
          </cell>
          <cell r="C20866">
            <v>44252</v>
          </cell>
        </row>
        <row r="20867">
          <cell r="A20867" t="str">
            <v>BPCL21FEB340PE</v>
          </cell>
          <cell r="B20867">
            <v>20253186</v>
          </cell>
          <cell r="C20867">
            <v>44252</v>
          </cell>
        </row>
        <row r="20868">
          <cell r="A20868" t="str">
            <v>BPCL21FEB345CE</v>
          </cell>
          <cell r="B20868">
            <v>13957890</v>
          </cell>
          <cell r="C20868">
            <v>44252</v>
          </cell>
        </row>
        <row r="20869">
          <cell r="A20869" t="str">
            <v>BPCL21FEB345PE</v>
          </cell>
          <cell r="B20869">
            <v>13958146</v>
          </cell>
          <cell r="C20869">
            <v>44252</v>
          </cell>
        </row>
        <row r="20870">
          <cell r="A20870" t="str">
            <v>BPCL21FEB350CE</v>
          </cell>
          <cell r="B20870">
            <v>20253442</v>
          </cell>
          <cell r="C20870">
            <v>44252</v>
          </cell>
        </row>
        <row r="20871">
          <cell r="A20871" t="str">
            <v>BPCL21FEB350PE</v>
          </cell>
          <cell r="B20871">
            <v>20253698</v>
          </cell>
          <cell r="C20871">
            <v>44252</v>
          </cell>
        </row>
        <row r="20872">
          <cell r="A20872" t="str">
            <v>BPCL21FEB355CE</v>
          </cell>
          <cell r="B20872">
            <v>13958402</v>
          </cell>
          <cell r="C20872">
            <v>44252</v>
          </cell>
        </row>
        <row r="20873">
          <cell r="A20873" t="str">
            <v>BPCL21FEB355PE</v>
          </cell>
          <cell r="B20873">
            <v>13958658</v>
          </cell>
          <cell r="C20873">
            <v>44252</v>
          </cell>
        </row>
        <row r="20874">
          <cell r="A20874" t="str">
            <v>BPCL21FEB360CE</v>
          </cell>
          <cell r="B20874">
            <v>20258562</v>
          </cell>
          <cell r="C20874">
            <v>44252</v>
          </cell>
        </row>
        <row r="20875">
          <cell r="A20875" t="str">
            <v>BPCL21FEB360PE</v>
          </cell>
          <cell r="B20875">
            <v>20258818</v>
          </cell>
          <cell r="C20875">
            <v>44252</v>
          </cell>
        </row>
        <row r="20876">
          <cell r="A20876" t="str">
            <v>BPCL21FEB365CE</v>
          </cell>
          <cell r="B20876">
            <v>13958914</v>
          </cell>
          <cell r="C20876">
            <v>44252</v>
          </cell>
        </row>
        <row r="20877">
          <cell r="A20877" t="str">
            <v>BPCL21FEB365PE</v>
          </cell>
          <cell r="B20877">
            <v>13959170</v>
          </cell>
          <cell r="C20877">
            <v>44252</v>
          </cell>
        </row>
        <row r="20878">
          <cell r="A20878" t="str">
            <v>BPCL21FEB370CE</v>
          </cell>
          <cell r="B20878">
            <v>20259074</v>
          </cell>
          <cell r="C20878">
            <v>44252</v>
          </cell>
        </row>
        <row r="20879">
          <cell r="A20879" t="str">
            <v>BPCL21FEB370PE</v>
          </cell>
          <cell r="B20879">
            <v>20259330</v>
          </cell>
          <cell r="C20879">
            <v>44252</v>
          </cell>
        </row>
        <row r="20880">
          <cell r="A20880" t="str">
            <v>BPCL21FEB375CE</v>
          </cell>
          <cell r="B20880">
            <v>13959426</v>
          </cell>
          <cell r="C20880">
            <v>44252</v>
          </cell>
        </row>
        <row r="20881">
          <cell r="A20881" t="str">
            <v>BPCL21FEB375PE</v>
          </cell>
          <cell r="B20881">
            <v>13959682</v>
          </cell>
          <cell r="C20881">
            <v>44252</v>
          </cell>
        </row>
        <row r="20882">
          <cell r="A20882" t="str">
            <v>BPCL21FEB380CE</v>
          </cell>
          <cell r="B20882">
            <v>20259586</v>
          </cell>
          <cell r="C20882">
            <v>44252</v>
          </cell>
        </row>
        <row r="20883">
          <cell r="A20883" t="str">
            <v>BPCL21FEB380PE</v>
          </cell>
          <cell r="B20883">
            <v>20259842</v>
          </cell>
          <cell r="C20883">
            <v>44252</v>
          </cell>
        </row>
        <row r="20884">
          <cell r="A20884" t="str">
            <v>BPCL21FEB385CE</v>
          </cell>
          <cell r="B20884">
            <v>13959938</v>
          </cell>
          <cell r="C20884">
            <v>44252</v>
          </cell>
        </row>
        <row r="20885">
          <cell r="A20885" t="str">
            <v>BPCL21FEB385PE</v>
          </cell>
          <cell r="B20885">
            <v>13960194</v>
          </cell>
          <cell r="C20885">
            <v>44252</v>
          </cell>
        </row>
        <row r="20886">
          <cell r="A20886" t="str">
            <v>BPCL21FEB390CE</v>
          </cell>
          <cell r="B20886">
            <v>20260098</v>
          </cell>
          <cell r="C20886">
            <v>44252</v>
          </cell>
        </row>
        <row r="20887">
          <cell r="A20887" t="str">
            <v>BPCL21FEB390PE</v>
          </cell>
          <cell r="B20887">
            <v>20260354</v>
          </cell>
          <cell r="C20887">
            <v>44252</v>
          </cell>
        </row>
        <row r="20888">
          <cell r="A20888" t="str">
            <v>BPCL21FEB395CE</v>
          </cell>
          <cell r="B20888">
            <v>13960450</v>
          </cell>
          <cell r="C20888">
            <v>44252</v>
          </cell>
        </row>
        <row r="20889">
          <cell r="A20889" t="str">
            <v>BPCL21FEB395PE</v>
          </cell>
          <cell r="B20889">
            <v>13960706</v>
          </cell>
          <cell r="C20889">
            <v>44252</v>
          </cell>
        </row>
        <row r="20890">
          <cell r="A20890" t="str">
            <v>BPCL21FEB400CE</v>
          </cell>
          <cell r="B20890">
            <v>20260610</v>
          </cell>
          <cell r="C20890">
            <v>44252</v>
          </cell>
        </row>
        <row r="20891">
          <cell r="A20891" t="str">
            <v>BPCL21FEB400PE</v>
          </cell>
          <cell r="B20891">
            <v>20260866</v>
          </cell>
          <cell r="C20891">
            <v>44252</v>
          </cell>
        </row>
        <row r="20892">
          <cell r="A20892" t="str">
            <v>BPCL21FEB405CE</v>
          </cell>
          <cell r="B20892">
            <v>13960962</v>
          </cell>
          <cell r="C20892">
            <v>44252</v>
          </cell>
        </row>
        <row r="20893">
          <cell r="A20893" t="str">
            <v>BPCL21FEB405PE</v>
          </cell>
          <cell r="B20893">
            <v>13961218</v>
          </cell>
          <cell r="C20893">
            <v>44252</v>
          </cell>
        </row>
        <row r="20894">
          <cell r="A20894" t="str">
            <v>BPCL21FEB410CE</v>
          </cell>
          <cell r="B20894">
            <v>20261122</v>
          </cell>
          <cell r="C20894">
            <v>44252</v>
          </cell>
        </row>
        <row r="20895">
          <cell r="A20895" t="str">
            <v>BPCL21FEB410PE</v>
          </cell>
          <cell r="B20895">
            <v>20261378</v>
          </cell>
          <cell r="C20895">
            <v>44252</v>
          </cell>
        </row>
        <row r="20896">
          <cell r="A20896" t="str">
            <v>BPCL21FEB415CE</v>
          </cell>
          <cell r="B20896">
            <v>13961474</v>
          </cell>
          <cell r="C20896">
            <v>44252</v>
          </cell>
        </row>
        <row r="20897">
          <cell r="A20897" t="str">
            <v>BPCL21FEB415PE</v>
          </cell>
          <cell r="B20897">
            <v>13961730</v>
          </cell>
          <cell r="C20897">
            <v>44252</v>
          </cell>
        </row>
        <row r="20898">
          <cell r="A20898" t="str">
            <v>BPCL21FEB420CE</v>
          </cell>
          <cell r="B20898">
            <v>20261634</v>
          </cell>
          <cell r="C20898">
            <v>44252</v>
          </cell>
        </row>
        <row r="20899">
          <cell r="A20899" t="str">
            <v>BPCL21FEB420PE</v>
          </cell>
          <cell r="B20899">
            <v>20261890</v>
          </cell>
          <cell r="C20899">
            <v>44252</v>
          </cell>
        </row>
        <row r="20900">
          <cell r="A20900" t="str">
            <v>BPCL21FEB425CE</v>
          </cell>
          <cell r="B20900">
            <v>13961986</v>
          </cell>
          <cell r="C20900">
            <v>44252</v>
          </cell>
        </row>
        <row r="20901">
          <cell r="A20901" t="str">
            <v>BPCL21FEB425PE</v>
          </cell>
          <cell r="B20901">
            <v>13962242</v>
          </cell>
          <cell r="C20901">
            <v>44252</v>
          </cell>
        </row>
        <row r="20902">
          <cell r="A20902" t="str">
            <v>BPCL21FEB430CE</v>
          </cell>
          <cell r="B20902">
            <v>20262146</v>
          </cell>
          <cell r="C20902">
            <v>44252</v>
          </cell>
        </row>
        <row r="20903">
          <cell r="A20903" t="str">
            <v>BPCL21FEB430PE</v>
          </cell>
          <cell r="B20903">
            <v>20262402</v>
          </cell>
          <cell r="C20903">
            <v>44252</v>
          </cell>
        </row>
        <row r="20904">
          <cell r="A20904" t="str">
            <v>BPCL21FEB435CE</v>
          </cell>
          <cell r="B20904">
            <v>13962498</v>
          </cell>
          <cell r="C20904">
            <v>44252</v>
          </cell>
        </row>
        <row r="20905">
          <cell r="A20905" t="str">
            <v>BPCL21FEB435PE</v>
          </cell>
          <cell r="B20905">
            <v>13962754</v>
          </cell>
          <cell r="C20905">
            <v>44252</v>
          </cell>
        </row>
        <row r="20906">
          <cell r="A20906" t="str">
            <v>BPCL21FEB440CE</v>
          </cell>
          <cell r="B20906">
            <v>20262658</v>
          </cell>
          <cell r="C20906">
            <v>44252</v>
          </cell>
        </row>
        <row r="20907">
          <cell r="A20907" t="str">
            <v>BPCL21FEB440PE</v>
          </cell>
          <cell r="B20907">
            <v>20262914</v>
          </cell>
          <cell r="C20907">
            <v>44252</v>
          </cell>
        </row>
        <row r="20908">
          <cell r="A20908" t="str">
            <v>BPCL21FEB445CE</v>
          </cell>
          <cell r="B20908">
            <v>13963010</v>
          </cell>
          <cell r="C20908">
            <v>44252</v>
          </cell>
        </row>
        <row r="20909">
          <cell r="A20909" t="str">
            <v>BPCL21FEB445PE</v>
          </cell>
          <cell r="B20909">
            <v>13963266</v>
          </cell>
          <cell r="C20909">
            <v>44252</v>
          </cell>
        </row>
        <row r="20910">
          <cell r="A20910" t="str">
            <v>BPCL21FEB450CE</v>
          </cell>
          <cell r="B20910">
            <v>20263170</v>
          </cell>
          <cell r="C20910">
            <v>44252</v>
          </cell>
        </row>
        <row r="20911">
          <cell r="A20911" t="str">
            <v>BPCL21FEB450PE</v>
          </cell>
          <cell r="B20911">
            <v>20263426</v>
          </cell>
          <cell r="C20911">
            <v>44252</v>
          </cell>
        </row>
        <row r="20912">
          <cell r="A20912" t="str">
            <v>BPCL21FEB455CE</v>
          </cell>
          <cell r="B20912">
            <v>13964546</v>
          </cell>
          <cell r="C20912">
            <v>44252</v>
          </cell>
        </row>
        <row r="20913">
          <cell r="A20913" t="str">
            <v>BPCL21FEB455PE</v>
          </cell>
          <cell r="B20913">
            <v>13964802</v>
          </cell>
          <cell r="C20913">
            <v>44252</v>
          </cell>
        </row>
        <row r="20914">
          <cell r="A20914" t="str">
            <v>BPCL21FEB460CE</v>
          </cell>
          <cell r="B20914">
            <v>20263682</v>
          </cell>
          <cell r="C20914">
            <v>44252</v>
          </cell>
        </row>
        <row r="20915">
          <cell r="A20915" t="str">
            <v>BPCL21FEB460PE</v>
          </cell>
          <cell r="B20915">
            <v>20263938</v>
          </cell>
          <cell r="C20915">
            <v>44252</v>
          </cell>
        </row>
        <row r="20916">
          <cell r="A20916" t="str">
            <v>BPCL21FEB465CE</v>
          </cell>
          <cell r="B20916">
            <v>13965058</v>
          </cell>
          <cell r="C20916">
            <v>44252</v>
          </cell>
        </row>
        <row r="20917">
          <cell r="A20917" t="str">
            <v>BPCL21FEB465PE</v>
          </cell>
          <cell r="B20917">
            <v>13965314</v>
          </cell>
          <cell r="C20917">
            <v>44252</v>
          </cell>
        </row>
        <row r="20918">
          <cell r="A20918" t="str">
            <v>BPCL21FEB470CE</v>
          </cell>
          <cell r="B20918">
            <v>20264194</v>
          </cell>
          <cell r="C20918">
            <v>44252</v>
          </cell>
        </row>
        <row r="20919">
          <cell r="A20919" t="str">
            <v>BPCL21FEB470PE</v>
          </cell>
          <cell r="B20919">
            <v>20264450</v>
          </cell>
          <cell r="C20919">
            <v>44252</v>
          </cell>
        </row>
        <row r="20920">
          <cell r="A20920" t="str">
            <v>BPCL21FEB475CE</v>
          </cell>
          <cell r="B20920">
            <v>13965570</v>
          </cell>
          <cell r="C20920">
            <v>44252</v>
          </cell>
        </row>
        <row r="20921">
          <cell r="A20921" t="str">
            <v>BPCL21FEB475PE</v>
          </cell>
          <cell r="B20921">
            <v>13965826</v>
          </cell>
          <cell r="C20921">
            <v>44252</v>
          </cell>
        </row>
        <row r="20922">
          <cell r="A20922" t="str">
            <v>BPCL21FEB480CE</v>
          </cell>
          <cell r="B20922">
            <v>20264706</v>
          </cell>
          <cell r="C20922">
            <v>44252</v>
          </cell>
        </row>
        <row r="20923">
          <cell r="A20923" t="str">
            <v>BPCL21FEB480PE</v>
          </cell>
          <cell r="B20923">
            <v>20264962</v>
          </cell>
          <cell r="C20923">
            <v>44252</v>
          </cell>
        </row>
        <row r="20924">
          <cell r="A20924" t="str">
            <v>BPCL21FEB485CE</v>
          </cell>
          <cell r="B20924">
            <v>13966082</v>
          </cell>
          <cell r="C20924">
            <v>44252</v>
          </cell>
        </row>
        <row r="20925">
          <cell r="A20925" t="str">
            <v>BPCL21FEB485PE</v>
          </cell>
          <cell r="B20925">
            <v>13966338</v>
          </cell>
          <cell r="C20925">
            <v>44252</v>
          </cell>
        </row>
        <row r="20926">
          <cell r="A20926" t="str">
            <v>BPCL21FEB490CE</v>
          </cell>
          <cell r="B20926">
            <v>20265218</v>
          </cell>
          <cell r="C20926">
            <v>44252</v>
          </cell>
        </row>
        <row r="20927">
          <cell r="A20927" t="str">
            <v>BPCL21FEB490PE</v>
          </cell>
          <cell r="B20927">
            <v>20265474</v>
          </cell>
          <cell r="C20927">
            <v>44252</v>
          </cell>
        </row>
        <row r="20928">
          <cell r="A20928" t="str">
            <v>BPCL21FEB495CE</v>
          </cell>
          <cell r="B20928">
            <v>13966594</v>
          </cell>
          <cell r="C20928">
            <v>44252</v>
          </cell>
        </row>
        <row r="20929">
          <cell r="A20929" t="str">
            <v>BPCL21FEB495PE</v>
          </cell>
          <cell r="B20929">
            <v>13966850</v>
          </cell>
          <cell r="C20929">
            <v>44252</v>
          </cell>
        </row>
        <row r="20930">
          <cell r="A20930" t="str">
            <v>BPCL21FEB500CE</v>
          </cell>
          <cell r="B20930">
            <v>20265730</v>
          </cell>
          <cell r="C20930">
            <v>44252</v>
          </cell>
        </row>
        <row r="20931">
          <cell r="A20931" t="str">
            <v>BPCL21FEB500PE</v>
          </cell>
          <cell r="B20931">
            <v>20265986</v>
          </cell>
          <cell r="C20931">
            <v>44252</v>
          </cell>
        </row>
        <row r="20932">
          <cell r="A20932" t="str">
            <v>BPCL21FEB505CE</v>
          </cell>
          <cell r="B20932">
            <v>13967106</v>
          </cell>
          <cell r="C20932">
            <v>44252</v>
          </cell>
        </row>
        <row r="20933">
          <cell r="A20933" t="str">
            <v>BPCL21FEB505PE</v>
          </cell>
          <cell r="B20933">
            <v>13967362</v>
          </cell>
          <cell r="C20933">
            <v>44252</v>
          </cell>
        </row>
        <row r="20934">
          <cell r="A20934" t="str">
            <v>BPCL21FEB510CE</v>
          </cell>
          <cell r="B20934">
            <v>20266242</v>
          </cell>
          <cell r="C20934">
            <v>44252</v>
          </cell>
        </row>
        <row r="20935">
          <cell r="A20935" t="str">
            <v>BPCL21FEB510PE</v>
          </cell>
          <cell r="B20935">
            <v>20266498</v>
          </cell>
          <cell r="C20935">
            <v>44252</v>
          </cell>
        </row>
        <row r="20936">
          <cell r="A20936" t="str">
            <v>BPCL21FEB515CE</v>
          </cell>
          <cell r="B20936">
            <v>13967618</v>
          </cell>
          <cell r="C20936">
            <v>44252</v>
          </cell>
        </row>
        <row r="20937">
          <cell r="A20937" t="str">
            <v>BPCL21FEB515PE</v>
          </cell>
          <cell r="B20937">
            <v>13967874</v>
          </cell>
          <cell r="C20937">
            <v>44252</v>
          </cell>
        </row>
        <row r="20938">
          <cell r="A20938" t="str">
            <v>BPCL21FEB520CE</v>
          </cell>
          <cell r="B20938">
            <v>20266754</v>
          </cell>
          <cell r="C20938">
            <v>44252</v>
          </cell>
        </row>
        <row r="20939">
          <cell r="A20939" t="str">
            <v>BPCL21FEB520PE</v>
          </cell>
          <cell r="B20939">
            <v>20267010</v>
          </cell>
          <cell r="C20939">
            <v>44252</v>
          </cell>
        </row>
        <row r="20940">
          <cell r="A20940" t="str">
            <v>BPCL21MAR240CE</v>
          </cell>
          <cell r="B20940">
            <v>13972226</v>
          </cell>
          <cell r="C20940">
            <v>44280</v>
          </cell>
        </row>
        <row r="20941">
          <cell r="A20941" t="str">
            <v>BPCL21MAR240PE</v>
          </cell>
          <cell r="B20941">
            <v>13972482</v>
          </cell>
          <cell r="C20941">
            <v>44280</v>
          </cell>
        </row>
        <row r="20942">
          <cell r="A20942" t="str">
            <v>BPCL21MAR245CE</v>
          </cell>
          <cell r="B20942">
            <v>13972738</v>
          </cell>
          <cell r="C20942">
            <v>44280</v>
          </cell>
        </row>
        <row r="20943">
          <cell r="A20943" t="str">
            <v>BPCL21MAR245PE</v>
          </cell>
          <cell r="B20943">
            <v>13972994</v>
          </cell>
          <cell r="C20943">
            <v>44280</v>
          </cell>
        </row>
        <row r="20944">
          <cell r="A20944" t="str">
            <v>BPCL21MAR250CE</v>
          </cell>
          <cell r="B20944">
            <v>13973250</v>
          </cell>
          <cell r="C20944">
            <v>44280</v>
          </cell>
        </row>
        <row r="20945">
          <cell r="A20945" t="str">
            <v>BPCL21MAR250PE</v>
          </cell>
          <cell r="B20945">
            <v>13973506</v>
          </cell>
          <cell r="C20945">
            <v>44280</v>
          </cell>
        </row>
        <row r="20946">
          <cell r="A20946" t="str">
            <v>BPCL21MAR255CE</v>
          </cell>
          <cell r="B20946">
            <v>13973762</v>
          </cell>
          <cell r="C20946">
            <v>44280</v>
          </cell>
        </row>
        <row r="20947">
          <cell r="A20947" t="str">
            <v>BPCL21MAR255PE</v>
          </cell>
          <cell r="B20947">
            <v>13974274</v>
          </cell>
          <cell r="C20947">
            <v>44280</v>
          </cell>
        </row>
        <row r="20948">
          <cell r="A20948" t="str">
            <v>BPCL21MAR260CE</v>
          </cell>
          <cell r="B20948">
            <v>13975298</v>
          </cell>
          <cell r="C20948">
            <v>44280</v>
          </cell>
        </row>
        <row r="20949">
          <cell r="A20949" t="str">
            <v>BPCL21MAR260PE</v>
          </cell>
          <cell r="B20949">
            <v>13975554</v>
          </cell>
          <cell r="C20949">
            <v>44280</v>
          </cell>
        </row>
        <row r="20950">
          <cell r="A20950" t="str">
            <v>BPCL21MAR265CE</v>
          </cell>
          <cell r="B20950">
            <v>13975810</v>
          </cell>
          <cell r="C20950">
            <v>44280</v>
          </cell>
        </row>
        <row r="20951">
          <cell r="A20951" t="str">
            <v>BPCL21MAR265PE</v>
          </cell>
          <cell r="B20951">
            <v>13976322</v>
          </cell>
          <cell r="C20951">
            <v>44280</v>
          </cell>
        </row>
        <row r="20952">
          <cell r="A20952" t="str">
            <v>BPCL21MAR270CE</v>
          </cell>
          <cell r="B20952">
            <v>13976578</v>
          </cell>
          <cell r="C20952">
            <v>44280</v>
          </cell>
        </row>
        <row r="20953">
          <cell r="A20953" t="str">
            <v>BPCL21MAR270PE</v>
          </cell>
          <cell r="B20953">
            <v>13976834</v>
          </cell>
          <cell r="C20953">
            <v>44280</v>
          </cell>
        </row>
        <row r="20954">
          <cell r="A20954" t="str">
            <v>BPCL21MAR275CE</v>
          </cell>
          <cell r="B20954">
            <v>13977090</v>
          </cell>
          <cell r="C20954">
            <v>44280</v>
          </cell>
        </row>
        <row r="20955">
          <cell r="A20955" t="str">
            <v>BPCL21MAR275PE</v>
          </cell>
          <cell r="B20955">
            <v>13977346</v>
          </cell>
          <cell r="C20955">
            <v>44280</v>
          </cell>
        </row>
        <row r="20956">
          <cell r="A20956" t="str">
            <v>BPCL21MAR280CE</v>
          </cell>
          <cell r="B20956">
            <v>13979138</v>
          </cell>
          <cell r="C20956">
            <v>44280</v>
          </cell>
        </row>
        <row r="20957">
          <cell r="A20957" t="str">
            <v>BPCL21MAR280PE</v>
          </cell>
          <cell r="B20957">
            <v>13979394</v>
          </cell>
          <cell r="C20957">
            <v>44280</v>
          </cell>
        </row>
        <row r="20958">
          <cell r="A20958" t="str">
            <v>BPCL21MAR285CE</v>
          </cell>
          <cell r="B20958">
            <v>13979650</v>
          </cell>
          <cell r="C20958">
            <v>44280</v>
          </cell>
        </row>
        <row r="20959">
          <cell r="A20959" t="str">
            <v>BPCL21MAR285PE</v>
          </cell>
          <cell r="B20959">
            <v>13979906</v>
          </cell>
          <cell r="C20959">
            <v>44280</v>
          </cell>
        </row>
        <row r="20960">
          <cell r="A20960" t="str">
            <v>BPCL21MAR290CE</v>
          </cell>
          <cell r="B20960">
            <v>13980162</v>
          </cell>
          <cell r="C20960">
            <v>44280</v>
          </cell>
        </row>
        <row r="20961">
          <cell r="A20961" t="str">
            <v>BPCL21MAR290PE</v>
          </cell>
          <cell r="B20961">
            <v>13980418</v>
          </cell>
          <cell r="C20961">
            <v>44280</v>
          </cell>
        </row>
        <row r="20962">
          <cell r="A20962" t="str">
            <v>BPCL21MAR295CE</v>
          </cell>
          <cell r="B20962">
            <v>13982210</v>
          </cell>
          <cell r="C20962">
            <v>44280</v>
          </cell>
        </row>
        <row r="20963">
          <cell r="A20963" t="str">
            <v>BPCL21MAR295PE</v>
          </cell>
          <cell r="B20963">
            <v>13982466</v>
          </cell>
          <cell r="C20963">
            <v>44280</v>
          </cell>
        </row>
        <row r="20964">
          <cell r="A20964" t="str">
            <v>BPCL21MAR300CE</v>
          </cell>
          <cell r="B20964">
            <v>13984770</v>
          </cell>
          <cell r="C20964">
            <v>44280</v>
          </cell>
        </row>
        <row r="20965">
          <cell r="A20965" t="str">
            <v>BPCL21MAR300PE</v>
          </cell>
          <cell r="B20965">
            <v>13985026</v>
          </cell>
          <cell r="C20965">
            <v>44280</v>
          </cell>
        </row>
        <row r="20966">
          <cell r="A20966" t="str">
            <v>BPCL21MAR305CE</v>
          </cell>
          <cell r="B20966">
            <v>13986562</v>
          </cell>
          <cell r="C20966">
            <v>44280</v>
          </cell>
        </row>
        <row r="20967">
          <cell r="A20967" t="str">
            <v>BPCL21MAR305PE</v>
          </cell>
          <cell r="B20967">
            <v>13986818</v>
          </cell>
          <cell r="C20967">
            <v>44280</v>
          </cell>
        </row>
        <row r="20968">
          <cell r="A20968" t="str">
            <v>BPCL21MAR310CE</v>
          </cell>
          <cell r="B20968">
            <v>13987074</v>
          </cell>
          <cell r="C20968">
            <v>44280</v>
          </cell>
        </row>
        <row r="20969">
          <cell r="A20969" t="str">
            <v>BPCL21MAR310PE</v>
          </cell>
          <cell r="B20969">
            <v>13987842</v>
          </cell>
          <cell r="C20969">
            <v>44280</v>
          </cell>
        </row>
        <row r="20970">
          <cell r="A20970" t="str">
            <v>BPCL21MAR315CE</v>
          </cell>
          <cell r="B20970">
            <v>13988098</v>
          </cell>
          <cell r="C20970">
            <v>44280</v>
          </cell>
        </row>
        <row r="20971">
          <cell r="A20971" t="str">
            <v>BPCL21MAR315PE</v>
          </cell>
          <cell r="B20971">
            <v>13988354</v>
          </cell>
          <cell r="C20971">
            <v>44280</v>
          </cell>
        </row>
        <row r="20972">
          <cell r="A20972" t="str">
            <v>BPCL21MAR320CE</v>
          </cell>
          <cell r="B20972">
            <v>13988610</v>
          </cell>
          <cell r="C20972">
            <v>44280</v>
          </cell>
        </row>
        <row r="20973">
          <cell r="A20973" t="str">
            <v>BPCL21MAR320PE</v>
          </cell>
          <cell r="B20973">
            <v>13988866</v>
          </cell>
          <cell r="C20973">
            <v>44280</v>
          </cell>
        </row>
        <row r="20974">
          <cell r="A20974" t="str">
            <v>BPCL21MAR325CE</v>
          </cell>
          <cell r="B20974">
            <v>13989122</v>
          </cell>
          <cell r="C20974">
            <v>44280</v>
          </cell>
        </row>
        <row r="20975">
          <cell r="A20975" t="str">
            <v>BPCL21MAR325PE</v>
          </cell>
          <cell r="B20975">
            <v>13989378</v>
          </cell>
          <cell r="C20975">
            <v>44280</v>
          </cell>
        </row>
        <row r="20976">
          <cell r="A20976" t="str">
            <v>BPCL21MAR330CE</v>
          </cell>
          <cell r="B20976">
            <v>13989634</v>
          </cell>
          <cell r="C20976">
            <v>44280</v>
          </cell>
        </row>
        <row r="20977">
          <cell r="A20977" t="str">
            <v>BPCL21MAR330PE</v>
          </cell>
          <cell r="B20977">
            <v>13989890</v>
          </cell>
          <cell r="C20977">
            <v>44280</v>
          </cell>
        </row>
        <row r="20978">
          <cell r="A20978" t="str">
            <v>BPCL21MAR335CE</v>
          </cell>
          <cell r="B20978">
            <v>13990146</v>
          </cell>
          <cell r="C20978">
            <v>44280</v>
          </cell>
        </row>
        <row r="20979">
          <cell r="A20979" t="str">
            <v>BPCL21MAR335PE</v>
          </cell>
          <cell r="B20979">
            <v>13990402</v>
          </cell>
          <cell r="C20979">
            <v>44280</v>
          </cell>
        </row>
        <row r="20980">
          <cell r="A20980" t="str">
            <v>BPCL21MAR340CE</v>
          </cell>
          <cell r="B20980">
            <v>13990658</v>
          </cell>
          <cell r="C20980">
            <v>44280</v>
          </cell>
        </row>
        <row r="20981">
          <cell r="A20981" t="str">
            <v>BPCL21MAR340PE</v>
          </cell>
          <cell r="B20981">
            <v>13990914</v>
          </cell>
          <cell r="C20981">
            <v>44280</v>
          </cell>
        </row>
        <row r="20982">
          <cell r="A20982" t="str">
            <v>BPCL21MAR345CE</v>
          </cell>
          <cell r="B20982">
            <v>13991170</v>
          </cell>
          <cell r="C20982">
            <v>44280</v>
          </cell>
        </row>
        <row r="20983">
          <cell r="A20983" t="str">
            <v>BPCL21MAR345PE</v>
          </cell>
          <cell r="B20983">
            <v>13991426</v>
          </cell>
          <cell r="C20983">
            <v>44280</v>
          </cell>
        </row>
        <row r="20984">
          <cell r="A20984" t="str">
            <v>BPCL21MAR350CE</v>
          </cell>
          <cell r="B20984">
            <v>13991682</v>
          </cell>
          <cell r="C20984">
            <v>44280</v>
          </cell>
        </row>
        <row r="20985">
          <cell r="A20985" t="str">
            <v>BPCL21MAR350PE</v>
          </cell>
          <cell r="B20985">
            <v>13991938</v>
          </cell>
          <cell r="C20985">
            <v>44280</v>
          </cell>
        </row>
        <row r="20986">
          <cell r="A20986" t="str">
            <v>BPCL21MAR355CE</v>
          </cell>
          <cell r="B20986">
            <v>13992194</v>
          </cell>
          <cell r="C20986">
            <v>44280</v>
          </cell>
        </row>
        <row r="20987">
          <cell r="A20987" t="str">
            <v>BPCL21MAR355PE</v>
          </cell>
          <cell r="B20987">
            <v>13995522</v>
          </cell>
          <cell r="C20987">
            <v>44280</v>
          </cell>
        </row>
        <row r="20988">
          <cell r="A20988" t="str">
            <v>BPCL21MAR360CE</v>
          </cell>
          <cell r="B20988">
            <v>13995778</v>
          </cell>
          <cell r="C20988">
            <v>44280</v>
          </cell>
        </row>
        <row r="20989">
          <cell r="A20989" t="str">
            <v>BPCL21MAR360PE</v>
          </cell>
          <cell r="B20989">
            <v>13996034</v>
          </cell>
          <cell r="C20989">
            <v>44280</v>
          </cell>
        </row>
        <row r="20990">
          <cell r="A20990" t="str">
            <v>BPCL21MAR365CE</v>
          </cell>
          <cell r="B20990">
            <v>13996290</v>
          </cell>
          <cell r="C20990">
            <v>44280</v>
          </cell>
        </row>
        <row r="20991">
          <cell r="A20991" t="str">
            <v>BPCL21MAR365PE</v>
          </cell>
          <cell r="B20991">
            <v>13996546</v>
          </cell>
          <cell r="C20991">
            <v>44280</v>
          </cell>
        </row>
        <row r="20992">
          <cell r="A20992" t="str">
            <v>BPCL21MAR370CE</v>
          </cell>
          <cell r="B20992">
            <v>13996802</v>
          </cell>
          <cell r="C20992">
            <v>44280</v>
          </cell>
        </row>
        <row r="20993">
          <cell r="A20993" t="str">
            <v>BPCL21MAR370PE</v>
          </cell>
          <cell r="B20993">
            <v>13997058</v>
          </cell>
          <cell r="C20993">
            <v>44280</v>
          </cell>
        </row>
        <row r="20994">
          <cell r="A20994" t="str">
            <v>BPCL21MAR375CE</v>
          </cell>
          <cell r="B20994">
            <v>13997314</v>
          </cell>
          <cell r="C20994">
            <v>44280</v>
          </cell>
        </row>
        <row r="20995">
          <cell r="A20995" t="str">
            <v>BPCL21MAR375PE</v>
          </cell>
          <cell r="B20995">
            <v>13997570</v>
          </cell>
          <cell r="C20995">
            <v>44280</v>
          </cell>
        </row>
        <row r="20996">
          <cell r="A20996" t="str">
            <v>BPCL21MAR380CE</v>
          </cell>
          <cell r="B20996">
            <v>13997826</v>
          </cell>
          <cell r="C20996">
            <v>44280</v>
          </cell>
        </row>
        <row r="20997">
          <cell r="A20997" t="str">
            <v>BPCL21MAR380PE</v>
          </cell>
          <cell r="B20997">
            <v>13998082</v>
          </cell>
          <cell r="C20997">
            <v>44280</v>
          </cell>
        </row>
        <row r="20998">
          <cell r="A20998" t="str">
            <v>BPCL21MAR385CE</v>
          </cell>
          <cell r="B20998">
            <v>13998338</v>
          </cell>
          <cell r="C20998">
            <v>44280</v>
          </cell>
        </row>
        <row r="20999">
          <cell r="A20999" t="str">
            <v>BPCL21MAR385PE</v>
          </cell>
          <cell r="B20999">
            <v>13998594</v>
          </cell>
          <cell r="C20999">
            <v>44280</v>
          </cell>
        </row>
        <row r="21000">
          <cell r="A21000" t="str">
            <v>BPCL21MAR390CE</v>
          </cell>
          <cell r="B21000">
            <v>13998850</v>
          </cell>
          <cell r="C21000">
            <v>44280</v>
          </cell>
        </row>
        <row r="21001">
          <cell r="A21001" t="str">
            <v>BPCL21MAR390PE</v>
          </cell>
          <cell r="B21001">
            <v>13999106</v>
          </cell>
          <cell r="C21001">
            <v>44280</v>
          </cell>
        </row>
        <row r="21002">
          <cell r="A21002" t="str">
            <v>BPCL21MAR395CE</v>
          </cell>
          <cell r="B21002">
            <v>13999362</v>
          </cell>
          <cell r="C21002">
            <v>44280</v>
          </cell>
        </row>
        <row r="21003">
          <cell r="A21003" t="str">
            <v>BPCL21MAR395PE</v>
          </cell>
          <cell r="B21003">
            <v>13999618</v>
          </cell>
          <cell r="C21003">
            <v>44280</v>
          </cell>
        </row>
        <row r="21004">
          <cell r="A21004" t="str">
            <v>BPCL21MAR400CE</v>
          </cell>
          <cell r="B21004">
            <v>13999874</v>
          </cell>
          <cell r="C21004">
            <v>44280</v>
          </cell>
        </row>
        <row r="21005">
          <cell r="A21005" t="str">
            <v>BPCL21MAR400PE</v>
          </cell>
          <cell r="B21005">
            <v>14000130</v>
          </cell>
          <cell r="C21005">
            <v>44280</v>
          </cell>
        </row>
        <row r="21006">
          <cell r="A21006" t="str">
            <v>BPCL21MAR405CE</v>
          </cell>
          <cell r="B21006">
            <v>14000386</v>
          </cell>
          <cell r="C21006">
            <v>44280</v>
          </cell>
        </row>
        <row r="21007">
          <cell r="A21007" t="str">
            <v>BPCL21MAR405PE</v>
          </cell>
          <cell r="B21007">
            <v>14000642</v>
          </cell>
          <cell r="C21007">
            <v>44280</v>
          </cell>
        </row>
        <row r="21008">
          <cell r="A21008" t="str">
            <v>BPCL21MAR410CE</v>
          </cell>
          <cell r="B21008">
            <v>14000898</v>
          </cell>
          <cell r="C21008">
            <v>44280</v>
          </cell>
        </row>
        <row r="21009">
          <cell r="A21009" t="str">
            <v>BPCL21MAR410PE</v>
          </cell>
          <cell r="B21009">
            <v>14001154</v>
          </cell>
          <cell r="C21009">
            <v>44280</v>
          </cell>
        </row>
        <row r="21010">
          <cell r="A21010" t="str">
            <v>BPCL21MAR415CE</v>
          </cell>
          <cell r="B21010">
            <v>14001410</v>
          </cell>
          <cell r="C21010">
            <v>44280</v>
          </cell>
        </row>
        <row r="21011">
          <cell r="A21011" t="str">
            <v>BPCL21MAR415PE</v>
          </cell>
          <cell r="B21011">
            <v>14001666</v>
          </cell>
          <cell r="C21011">
            <v>44280</v>
          </cell>
        </row>
        <row r="21012">
          <cell r="A21012" t="str">
            <v>BPCL21MAR420CE</v>
          </cell>
          <cell r="B21012">
            <v>14001922</v>
          </cell>
          <cell r="C21012">
            <v>44280</v>
          </cell>
        </row>
        <row r="21013">
          <cell r="A21013" t="str">
            <v>BPCL21MAR420PE</v>
          </cell>
          <cell r="B21013">
            <v>14002178</v>
          </cell>
          <cell r="C21013">
            <v>44280</v>
          </cell>
        </row>
        <row r="21014">
          <cell r="A21014" t="str">
            <v>BPCL21MAR425CE</v>
          </cell>
          <cell r="B21014">
            <v>14002434</v>
          </cell>
          <cell r="C21014">
            <v>44280</v>
          </cell>
        </row>
        <row r="21015">
          <cell r="A21015" t="str">
            <v>BPCL21MAR425PE</v>
          </cell>
          <cell r="B21015">
            <v>14002690</v>
          </cell>
          <cell r="C21015">
            <v>44280</v>
          </cell>
        </row>
        <row r="21016">
          <cell r="A21016" t="str">
            <v>BPCL21MAR430CE</v>
          </cell>
          <cell r="B21016">
            <v>14002946</v>
          </cell>
          <cell r="C21016">
            <v>44280</v>
          </cell>
        </row>
        <row r="21017">
          <cell r="A21017" t="str">
            <v>BPCL21MAR430PE</v>
          </cell>
          <cell r="B21017">
            <v>14003202</v>
          </cell>
          <cell r="C21017">
            <v>44280</v>
          </cell>
        </row>
        <row r="21018">
          <cell r="A21018" t="str">
            <v>BPCL21MAR435CE</v>
          </cell>
          <cell r="B21018">
            <v>14003458</v>
          </cell>
          <cell r="C21018">
            <v>44280</v>
          </cell>
        </row>
        <row r="21019">
          <cell r="A21019" t="str">
            <v>BPCL21MAR435PE</v>
          </cell>
          <cell r="B21019">
            <v>14003714</v>
          </cell>
          <cell r="C21019">
            <v>44280</v>
          </cell>
        </row>
        <row r="21020">
          <cell r="A21020" t="str">
            <v>BPCL21MAR440CE</v>
          </cell>
          <cell r="B21020">
            <v>14007298</v>
          </cell>
          <cell r="C21020">
            <v>44280</v>
          </cell>
        </row>
        <row r="21021">
          <cell r="A21021" t="str">
            <v>BPCL21MAR440PE</v>
          </cell>
          <cell r="B21021">
            <v>14007554</v>
          </cell>
          <cell r="C21021">
            <v>44280</v>
          </cell>
        </row>
        <row r="21022">
          <cell r="A21022" t="str">
            <v>BPCL21MAR445CE</v>
          </cell>
          <cell r="B21022">
            <v>14008834</v>
          </cell>
          <cell r="C21022">
            <v>44280</v>
          </cell>
        </row>
        <row r="21023">
          <cell r="A21023" t="str">
            <v>BPCL21MAR445PE</v>
          </cell>
          <cell r="B21023">
            <v>14009090</v>
          </cell>
          <cell r="C21023">
            <v>44280</v>
          </cell>
        </row>
        <row r="21024">
          <cell r="A21024" t="str">
            <v>BPCL21MAR450CE</v>
          </cell>
          <cell r="B21024">
            <v>14009346</v>
          </cell>
          <cell r="C21024">
            <v>44280</v>
          </cell>
        </row>
        <row r="21025">
          <cell r="A21025" t="str">
            <v>BPCL21MAR450PE</v>
          </cell>
          <cell r="B21025">
            <v>14009602</v>
          </cell>
          <cell r="C21025">
            <v>44280</v>
          </cell>
        </row>
        <row r="21026">
          <cell r="A21026" t="str">
            <v>BPCL21MAR455CE</v>
          </cell>
          <cell r="B21026">
            <v>14009858</v>
          </cell>
          <cell r="C21026">
            <v>44280</v>
          </cell>
        </row>
        <row r="21027">
          <cell r="A21027" t="str">
            <v>BPCL21MAR455PE</v>
          </cell>
          <cell r="B21027">
            <v>14010114</v>
          </cell>
          <cell r="C21027">
            <v>44280</v>
          </cell>
        </row>
        <row r="21028">
          <cell r="A21028" t="str">
            <v>BPCL21MAR460CE</v>
          </cell>
          <cell r="B21028">
            <v>14010370</v>
          </cell>
          <cell r="C21028">
            <v>44280</v>
          </cell>
        </row>
        <row r="21029">
          <cell r="A21029" t="str">
            <v>BPCL21MAR460PE</v>
          </cell>
          <cell r="B21029">
            <v>14010626</v>
          </cell>
          <cell r="C21029">
            <v>44280</v>
          </cell>
        </row>
        <row r="21030">
          <cell r="A21030" t="str">
            <v>BPCL21MAR465CE</v>
          </cell>
          <cell r="B21030">
            <v>14010882</v>
          </cell>
          <cell r="C21030">
            <v>44280</v>
          </cell>
        </row>
        <row r="21031">
          <cell r="A21031" t="str">
            <v>BPCL21MAR465PE</v>
          </cell>
          <cell r="B21031">
            <v>14011138</v>
          </cell>
          <cell r="C21031">
            <v>44280</v>
          </cell>
        </row>
        <row r="21032">
          <cell r="A21032" t="str">
            <v>BPCL21MAR470CE</v>
          </cell>
          <cell r="B21032">
            <v>14011394</v>
          </cell>
          <cell r="C21032">
            <v>44280</v>
          </cell>
        </row>
        <row r="21033">
          <cell r="A21033" t="str">
            <v>BPCL21MAR470PE</v>
          </cell>
          <cell r="B21033">
            <v>14011650</v>
          </cell>
          <cell r="C21033">
            <v>44280</v>
          </cell>
        </row>
        <row r="21034">
          <cell r="A21034" t="str">
            <v>BPCL21MAR475CE</v>
          </cell>
          <cell r="B21034">
            <v>14011906</v>
          </cell>
          <cell r="C21034">
            <v>44280</v>
          </cell>
        </row>
        <row r="21035">
          <cell r="A21035" t="str">
            <v>BPCL21MAR475PE</v>
          </cell>
          <cell r="B21035">
            <v>14012162</v>
          </cell>
          <cell r="C21035">
            <v>44280</v>
          </cell>
        </row>
        <row r="21036">
          <cell r="A21036" t="str">
            <v>BPCL21MAR480CE</v>
          </cell>
          <cell r="B21036">
            <v>14012418</v>
          </cell>
          <cell r="C21036">
            <v>44280</v>
          </cell>
        </row>
        <row r="21037">
          <cell r="A21037" t="str">
            <v>BPCL21MAR480PE</v>
          </cell>
          <cell r="B21037">
            <v>14012674</v>
          </cell>
          <cell r="C21037">
            <v>44280</v>
          </cell>
        </row>
        <row r="21038">
          <cell r="A21038" t="str">
            <v>BPCL21MAR485CE</v>
          </cell>
          <cell r="B21038">
            <v>14012930</v>
          </cell>
          <cell r="C21038">
            <v>44280</v>
          </cell>
        </row>
        <row r="21039">
          <cell r="A21039" t="str">
            <v>BPCL21MAR485PE</v>
          </cell>
          <cell r="B21039">
            <v>14013186</v>
          </cell>
          <cell r="C21039">
            <v>44280</v>
          </cell>
        </row>
        <row r="21040">
          <cell r="A21040" t="str">
            <v>BPCL21MAR490CE</v>
          </cell>
          <cell r="B21040">
            <v>14013442</v>
          </cell>
          <cell r="C21040">
            <v>44280</v>
          </cell>
        </row>
        <row r="21041">
          <cell r="A21041" t="str">
            <v>BPCL21MAR490PE</v>
          </cell>
          <cell r="B21041">
            <v>14013698</v>
          </cell>
          <cell r="C21041">
            <v>44280</v>
          </cell>
        </row>
        <row r="21042">
          <cell r="A21042" t="str">
            <v>BPCL21MAR495CE</v>
          </cell>
          <cell r="B21042">
            <v>14015234</v>
          </cell>
          <cell r="C21042">
            <v>44280</v>
          </cell>
        </row>
        <row r="21043">
          <cell r="A21043" t="str">
            <v>BPCL21MAR495PE</v>
          </cell>
          <cell r="B21043">
            <v>14015490</v>
          </cell>
          <cell r="C21043">
            <v>44280</v>
          </cell>
        </row>
        <row r="21044">
          <cell r="A21044" t="str">
            <v>BPCL21MAR500CE</v>
          </cell>
          <cell r="B21044">
            <v>14015746</v>
          </cell>
          <cell r="C21044">
            <v>44280</v>
          </cell>
        </row>
        <row r="21045">
          <cell r="A21045" t="str">
            <v>BPCL21MAR500PE</v>
          </cell>
          <cell r="B21045">
            <v>14016002</v>
          </cell>
          <cell r="C21045">
            <v>44280</v>
          </cell>
        </row>
        <row r="21046">
          <cell r="A21046" t="str">
            <v>BPCL21MAR505CE</v>
          </cell>
          <cell r="B21046">
            <v>14017282</v>
          </cell>
          <cell r="C21046">
            <v>44280</v>
          </cell>
        </row>
        <row r="21047">
          <cell r="A21047" t="str">
            <v>BPCL21MAR505PE</v>
          </cell>
          <cell r="B21047">
            <v>14017538</v>
          </cell>
          <cell r="C21047">
            <v>44280</v>
          </cell>
        </row>
        <row r="21048">
          <cell r="A21048" t="str">
            <v>BPCL21MAR510CE</v>
          </cell>
          <cell r="B21048">
            <v>14017794</v>
          </cell>
          <cell r="C21048">
            <v>44280</v>
          </cell>
        </row>
        <row r="21049">
          <cell r="A21049" t="str">
            <v>BPCL21MAR510PE</v>
          </cell>
          <cell r="B21049">
            <v>14018050</v>
          </cell>
          <cell r="C21049">
            <v>44280</v>
          </cell>
        </row>
        <row r="21050">
          <cell r="A21050" t="str">
            <v>BPCL21MAR515CE</v>
          </cell>
          <cell r="B21050">
            <v>14018818</v>
          </cell>
          <cell r="C21050">
            <v>44280</v>
          </cell>
        </row>
        <row r="21051">
          <cell r="A21051" t="str">
            <v>BPCL21MAR515PE</v>
          </cell>
          <cell r="B21051">
            <v>14019074</v>
          </cell>
          <cell r="C21051">
            <v>44280</v>
          </cell>
        </row>
        <row r="21052">
          <cell r="A21052" t="str">
            <v>BPCL21MAR520CE</v>
          </cell>
          <cell r="B21052">
            <v>14019330</v>
          </cell>
          <cell r="C21052">
            <v>44280</v>
          </cell>
        </row>
        <row r="21053">
          <cell r="A21053" t="str">
            <v>BPCL21MAR520PE</v>
          </cell>
          <cell r="B21053">
            <v>14019586</v>
          </cell>
          <cell r="C21053">
            <v>44280</v>
          </cell>
        </row>
        <row r="21054">
          <cell r="A21054" t="str">
            <v>BPCL21APR240CE</v>
          </cell>
          <cell r="B21054">
            <v>19286018</v>
          </cell>
          <cell r="C21054">
            <v>44315</v>
          </cell>
        </row>
        <row r="21055">
          <cell r="A21055" t="str">
            <v>BPCL21APR240PE</v>
          </cell>
          <cell r="B21055">
            <v>19286274</v>
          </cell>
          <cell r="C21055">
            <v>44315</v>
          </cell>
        </row>
        <row r="21056">
          <cell r="A21056" t="str">
            <v>BPCL21APR245CE</v>
          </cell>
          <cell r="B21056">
            <v>19286530</v>
          </cell>
          <cell r="C21056">
            <v>44315</v>
          </cell>
        </row>
        <row r="21057">
          <cell r="A21057" t="str">
            <v>BPCL21APR245PE</v>
          </cell>
          <cell r="B21057">
            <v>19286786</v>
          </cell>
          <cell r="C21057">
            <v>44315</v>
          </cell>
        </row>
        <row r="21058">
          <cell r="A21058" t="str">
            <v>BPCL21APR250CE</v>
          </cell>
          <cell r="B21058">
            <v>19287042</v>
          </cell>
          <cell r="C21058">
            <v>44315</v>
          </cell>
        </row>
        <row r="21059">
          <cell r="A21059" t="str">
            <v>BPCL21APR250PE</v>
          </cell>
          <cell r="B21059">
            <v>19287298</v>
          </cell>
          <cell r="C21059">
            <v>44315</v>
          </cell>
        </row>
        <row r="21060">
          <cell r="A21060" t="str">
            <v>BPCL21APR255CE</v>
          </cell>
          <cell r="B21060">
            <v>19287554</v>
          </cell>
          <cell r="C21060">
            <v>44315</v>
          </cell>
        </row>
        <row r="21061">
          <cell r="A21061" t="str">
            <v>BPCL21APR255PE</v>
          </cell>
          <cell r="B21061">
            <v>19287810</v>
          </cell>
          <cell r="C21061">
            <v>44315</v>
          </cell>
        </row>
        <row r="21062">
          <cell r="A21062" t="str">
            <v>BPCL21APR260CE</v>
          </cell>
          <cell r="B21062">
            <v>19288066</v>
          </cell>
          <cell r="C21062">
            <v>44315</v>
          </cell>
        </row>
        <row r="21063">
          <cell r="A21063" t="str">
            <v>BPCL21APR260PE</v>
          </cell>
          <cell r="B21063">
            <v>19288322</v>
          </cell>
          <cell r="C21063">
            <v>44315</v>
          </cell>
        </row>
        <row r="21064">
          <cell r="A21064" t="str">
            <v>BPCL21APR265CE</v>
          </cell>
          <cell r="B21064">
            <v>19288578</v>
          </cell>
          <cell r="C21064">
            <v>44315</v>
          </cell>
        </row>
        <row r="21065">
          <cell r="A21065" t="str">
            <v>BPCL21APR265PE</v>
          </cell>
          <cell r="B21065">
            <v>19288834</v>
          </cell>
          <cell r="C21065">
            <v>44315</v>
          </cell>
        </row>
        <row r="21066">
          <cell r="A21066" t="str">
            <v>BPCL21APR270CE</v>
          </cell>
          <cell r="B21066">
            <v>19289090</v>
          </cell>
          <cell r="C21066">
            <v>44315</v>
          </cell>
        </row>
        <row r="21067">
          <cell r="A21067" t="str">
            <v>BPCL21APR270PE</v>
          </cell>
          <cell r="B21067">
            <v>19289346</v>
          </cell>
          <cell r="C21067">
            <v>44315</v>
          </cell>
        </row>
        <row r="21068">
          <cell r="A21068" t="str">
            <v>BPCL21APR275CE</v>
          </cell>
          <cell r="B21068">
            <v>19289602</v>
          </cell>
          <cell r="C21068">
            <v>44315</v>
          </cell>
        </row>
        <row r="21069">
          <cell r="A21069" t="str">
            <v>BPCL21APR275PE</v>
          </cell>
          <cell r="B21069">
            <v>19289858</v>
          </cell>
          <cell r="C21069">
            <v>44315</v>
          </cell>
        </row>
        <row r="21070">
          <cell r="A21070" t="str">
            <v>BPCL21APR280CE</v>
          </cell>
          <cell r="B21070">
            <v>19290114</v>
          </cell>
          <cell r="C21070">
            <v>44315</v>
          </cell>
        </row>
        <row r="21071">
          <cell r="A21071" t="str">
            <v>BPCL21APR280PE</v>
          </cell>
          <cell r="B21071">
            <v>19290370</v>
          </cell>
          <cell r="C21071">
            <v>44315</v>
          </cell>
        </row>
        <row r="21072">
          <cell r="A21072" t="str">
            <v>BPCL21APR285CE</v>
          </cell>
          <cell r="B21072">
            <v>19290626</v>
          </cell>
          <cell r="C21072">
            <v>44315</v>
          </cell>
        </row>
        <row r="21073">
          <cell r="A21073" t="str">
            <v>BPCL21APR285PE</v>
          </cell>
          <cell r="B21073">
            <v>19290882</v>
          </cell>
          <cell r="C21073">
            <v>44315</v>
          </cell>
        </row>
        <row r="21074">
          <cell r="A21074" t="str">
            <v>BPCL21APR290CE</v>
          </cell>
          <cell r="B21074">
            <v>19291138</v>
          </cell>
          <cell r="C21074">
            <v>44315</v>
          </cell>
        </row>
        <row r="21075">
          <cell r="A21075" t="str">
            <v>BPCL21APR290PE</v>
          </cell>
          <cell r="B21075">
            <v>19291394</v>
          </cell>
          <cell r="C21075">
            <v>44315</v>
          </cell>
        </row>
        <row r="21076">
          <cell r="A21076" t="str">
            <v>BPCL21APR295CE</v>
          </cell>
          <cell r="B21076">
            <v>19291650</v>
          </cell>
          <cell r="C21076">
            <v>44315</v>
          </cell>
        </row>
        <row r="21077">
          <cell r="A21077" t="str">
            <v>BPCL21APR295PE</v>
          </cell>
          <cell r="B21077">
            <v>19291906</v>
          </cell>
          <cell r="C21077">
            <v>44315</v>
          </cell>
        </row>
        <row r="21078">
          <cell r="A21078" t="str">
            <v>BPCL21APR300CE</v>
          </cell>
          <cell r="B21078">
            <v>19292162</v>
          </cell>
          <cell r="C21078">
            <v>44315</v>
          </cell>
        </row>
        <row r="21079">
          <cell r="A21079" t="str">
            <v>BPCL21APR300PE</v>
          </cell>
          <cell r="B21079">
            <v>19292418</v>
          </cell>
          <cell r="C21079">
            <v>44315</v>
          </cell>
        </row>
        <row r="21080">
          <cell r="A21080" t="str">
            <v>BPCL21APR305CE</v>
          </cell>
          <cell r="B21080">
            <v>19292674</v>
          </cell>
          <cell r="C21080">
            <v>44315</v>
          </cell>
        </row>
        <row r="21081">
          <cell r="A21081" t="str">
            <v>BPCL21APR305PE</v>
          </cell>
          <cell r="B21081">
            <v>19292930</v>
          </cell>
          <cell r="C21081">
            <v>44315</v>
          </cell>
        </row>
        <row r="21082">
          <cell r="A21082" t="str">
            <v>BPCL21APR310CE</v>
          </cell>
          <cell r="B21082">
            <v>19293186</v>
          </cell>
          <cell r="C21082">
            <v>44315</v>
          </cell>
        </row>
        <row r="21083">
          <cell r="A21083" t="str">
            <v>BPCL21APR310PE</v>
          </cell>
          <cell r="B21083">
            <v>19293442</v>
          </cell>
          <cell r="C21083">
            <v>44315</v>
          </cell>
        </row>
        <row r="21084">
          <cell r="A21084" t="str">
            <v>BPCL21APR315CE</v>
          </cell>
          <cell r="B21084">
            <v>19293698</v>
          </cell>
          <cell r="C21084">
            <v>44315</v>
          </cell>
        </row>
        <row r="21085">
          <cell r="A21085" t="str">
            <v>BPCL21APR315PE</v>
          </cell>
          <cell r="B21085">
            <v>19293954</v>
          </cell>
          <cell r="C21085">
            <v>44315</v>
          </cell>
        </row>
        <row r="21086">
          <cell r="A21086" t="str">
            <v>BPCL21APR320CE</v>
          </cell>
          <cell r="B21086">
            <v>19294210</v>
          </cell>
          <cell r="C21086">
            <v>44315</v>
          </cell>
        </row>
        <row r="21087">
          <cell r="A21087" t="str">
            <v>BPCL21APR320PE</v>
          </cell>
          <cell r="B21087">
            <v>19294466</v>
          </cell>
          <cell r="C21087">
            <v>44315</v>
          </cell>
        </row>
        <row r="21088">
          <cell r="A21088" t="str">
            <v>BPCL21APR325CE</v>
          </cell>
          <cell r="B21088">
            <v>19294722</v>
          </cell>
          <cell r="C21088">
            <v>44315</v>
          </cell>
        </row>
        <row r="21089">
          <cell r="A21089" t="str">
            <v>BPCL21APR325PE</v>
          </cell>
          <cell r="B21089">
            <v>19294978</v>
          </cell>
          <cell r="C21089">
            <v>44315</v>
          </cell>
        </row>
        <row r="21090">
          <cell r="A21090" t="str">
            <v>BPCL21APR330CE</v>
          </cell>
          <cell r="B21090">
            <v>19295234</v>
          </cell>
          <cell r="C21090">
            <v>44315</v>
          </cell>
        </row>
        <row r="21091">
          <cell r="A21091" t="str">
            <v>BPCL21APR330PE</v>
          </cell>
          <cell r="B21091">
            <v>19295490</v>
          </cell>
          <cell r="C21091">
            <v>44315</v>
          </cell>
        </row>
        <row r="21092">
          <cell r="A21092" t="str">
            <v>BPCL21APR335CE</v>
          </cell>
          <cell r="B21092">
            <v>19297282</v>
          </cell>
          <cell r="C21092">
            <v>44315</v>
          </cell>
        </row>
        <row r="21093">
          <cell r="A21093" t="str">
            <v>BPCL21APR335PE</v>
          </cell>
          <cell r="B21093">
            <v>19299074</v>
          </cell>
          <cell r="C21093">
            <v>44315</v>
          </cell>
        </row>
        <row r="21094">
          <cell r="A21094" t="str">
            <v>BPCL21APR340CE</v>
          </cell>
          <cell r="B21094">
            <v>19299330</v>
          </cell>
          <cell r="C21094">
            <v>44315</v>
          </cell>
        </row>
        <row r="21095">
          <cell r="A21095" t="str">
            <v>BPCL21APR340PE</v>
          </cell>
          <cell r="B21095">
            <v>19299586</v>
          </cell>
          <cell r="C21095">
            <v>44315</v>
          </cell>
        </row>
        <row r="21096">
          <cell r="A21096" t="str">
            <v>BPCL21APR345CE</v>
          </cell>
          <cell r="B21096">
            <v>19299842</v>
          </cell>
          <cell r="C21096">
            <v>44315</v>
          </cell>
        </row>
        <row r="21097">
          <cell r="A21097" t="str">
            <v>BPCL21APR345PE</v>
          </cell>
          <cell r="B21097">
            <v>19300354</v>
          </cell>
          <cell r="C21097">
            <v>44315</v>
          </cell>
        </row>
        <row r="21098">
          <cell r="A21098" t="str">
            <v>BPCL21APR350CE</v>
          </cell>
          <cell r="B21098">
            <v>19301378</v>
          </cell>
          <cell r="C21098">
            <v>44315</v>
          </cell>
        </row>
        <row r="21099">
          <cell r="A21099" t="str">
            <v>BPCL21APR350PE</v>
          </cell>
          <cell r="B21099">
            <v>19309314</v>
          </cell>
          <cell r="C21099">
            <v>44315</v>
          </cell>
        </row>
        <row r="21100">
          <cell r="A21100" t="str">
            <v>BPCL21APR355CE</v>
          </cell>
          <cell r="B21100">
            <v>19309570</v>
          </cell>
          <cell r="C21100">
            <v>44315</v>
          </cell>
        </row>
        <row r="21101">
          <cell r="A21101" t="str">
            <v>BPCL21APR355PE</v>
          </cell>
          <cell r="B21101">
            <v>19309826</v>
          </cell>
          <cell r="C21101">
            <v>44315</v>
          </cell>
        </row>
        <row r="21102">
          <cell r="A21102" t="str">
            <v>BPCL21APR360CE</v>
          </cell>
          <cell r="B21102">
            <v>19310082</v>
          </cell>
          <cell r="C21102">
            <v>44315</v>
          </cell>
        </row>
        <row r="21103">
          <cell r="A21103" t="str">
            <v>BPCL21APR360PE</v>
          </cell>
          <cell r="B21103">
            <v>19310338</v>
          </cell>
          <cell r="C21103">
            <v>44315</v>
          </cell>
        </row>
        <row r="21104">
          <cell r="A21104" t="str">
            <v>BPCL21APR365CE</v>
          </cell>
          <cell r="B21104">
            <v>19310594</v>
          </cell>
          <cell r="C21104">
            <v>44315</v>
          </cell>
        </row>
        <row r="21105">
          <cell r="A21105" t="str">
            <v>BPCL21APR365PE</v>
          </cell>
          <cell r="B21105">
            <v>19310850</v>
          </cell>
          <cell r="C21105">
            <v>44315</v>
          </cell>
        </row>
        <row r="21106">
          <cell r="A21106" t="str">
            <v>BPCL21APR370CE</v>
          </cell>
          <cell r="B21106">
            <v>19311106</v>
          </cell>
          <cell r="C21106">
            <v>44315</v>
          </cell>
        </row>
        <row r="21107">
          <cell r="A21107" t="str">
            <v>BPCL21APR370PE</v>
          </cell>
          <cell r="B21107">
            <v>19311362</v>
          </cell>
          <cell r="C21107">
            <v>44315</v>
          </cell>
        </row>
        <row r="21108">
          <cell r="A21108" t="str">
            <v>BPCL21APR375CE</v>
          </cell>
          <cell r="B21108">
            <v>19311618</v>
          </cell>
          <cell r="C21108">
            <v>44315</v>
          </cell>
        </row>
        <row r="21109">
          <cell r="A21109" t="str">
            <v>BPCL21APR375PE</v>
          </cell>
          <cell r="B21109">
            <v>19311874</v>
          </cell>
          <cell r="C21109">
            <v>44315</v>
          </cell>
        </row>
        <row r="21110">
          <cell r="A21110" t="str">
            <v>BPCL21APR380CE</v>
          </cell>
          <cell r="B21110">
            <v>19312130</v>
          </cell>
          <cell r="C21110">
            <v>44315</v>
          </cell>
        </row>
        <row r="21111">
          <cell r="A21111" t="str">
            <v>BPCL21APR380PE</v>
          </cell>
          <cell r="B21111">
            <v>19353858</v>
          </cell>
          <cell r="C21111">
            <v>44315</v>
          </cell>
        </row>
        <row r="21112">
          <cell r="A21112" t="str">
            <v>BPCL21APR385CE</v>
          </cell>
          <cell r="B21112">
            <v>19354114</v>
          </cell>
          <cell r="C21112">
            <v>44315</v>
          </cell>
        </row>
        <row r="21113">
          <cell r="A21113" t="str">
            <v>BPCL21APR385PE</v>
          </cell>
          <cell r="B21113">
            <v>19354370</v>
          </cell>
          <cell r="C21113">
            <v>44315</v>
          </cell>
        </row>
        <row r="21114">
          <cell r="A21114" t="str">
            <v>BPCL21APR390CE</v>
          </cell>
          <cell r="B21114">
            <v>19354626</v>
          </cell>
          <cell r="C21114">
            <v>44315</v>
          </cell>
        </row>
        <row r="21115">
          <cell r="A21115" t="str">
            <v>BPCL21APR390PE</v>
          </cell>
          <cell r="B21115">
            <v>19354882</v>
          </cell>
          <cell r="C21115">
            <v>44315</v>
          </cell>
        </row>
        <row r="21116">
          <cell r="A21116" t="str">
            <v>BPCL21APR395CE</v>
          </cell>
          <cell r="B21116">
            <v>19355138</v>
          </cell>
          <cell r="C21116">
            <v>44315</v>
          </cell>
        </row>
        <row r="21117">
          <cell r="A21117" t="str">
            <v>BPCL21APR395PE</v>
          </cell>
          <cell r="B21117">
            <v>19355394</v>
          </cell>
          <cell r="C21117">
            <v>44315</v>
          </cell>
        </row>
        <row r="21118">
          <cell r="A21118" t="str">
            <v>BPCL21APR400CE</v>
          </cell>
          <cell r="B21118">
            <v>19355650</v>
          </cell>
          <cell r="C21118">
            <v>44315</v>
          </cell>
        </row>
        <row r="21119">
          <cell r="A21119" t="str">
            <v>BPCL21APR400PE</v>
          </cell>
          <cell r="B21119">
            <v>19355906</v>
          </cell>
          <cell r="C21119">
            <v>44315</v>
          </cell>
        </row>
        <row r="21120">
          <cell r="A21120" t="str">
            <v>BPCL21APR405CE</v>
          </cell>
          <cell r="B21120">
            <v>19356162</v>
          </cell>
          <cell r="C21120">
            <v>44315</v>
          </cell>
        </row>
        <row r="21121">
          <cell r="A21121" t="str">
            <v>BPCL21APR405PE</v>
          </cell>
          <cell r="B21121">
            <v>19356418</v>
          </cell>
          <cell r="C21121">
            <v>44315</v>
          </cell>
        </row>
        <row r="21122">
          <cell r="A21122" t="str">
            <v>BPCL21APR410CE</v>
          </cell>
          <cell r="B21122">
            <v>19356674</v>
          </cell>
          <cell r="C21122">
            <v>44315</v>
          </cell>
        </row>
        <row r="21123">
          <cell r="A21123" t="str">
            <v>BPCL21APR410PE</v>
          </cell>
          <cell r="B21123">
            <v>19356930</v>
          </cell>
          <cell r="C21123">
            <v>44315</v>
          </cell>
        </row>
        <row r="21124">
          <cell r="A21124" t="str">
            <v>BPCL21APR415CE</v>
          </cell>
          <cell r="B21124">
            <v>19357186</v>
          </cell>
          <cell r="C21124">
            <v>44315</v>
          </cell>
        </row>
        <row r="21125">
          <cell r="A21125" t="str">
            <v>BPCL21APR415PE</v>
          </cell>
          <cell r="B21125">
            <v>19357442</v>
          </cell>
          <cell r="C21125">
            <v>44315</v>
          </cell>
        </row>
        <row r="21126">
          <cell r="A21126" t="str">
            <v>BPCL21APR420CE</v>
          </cell>
          <cell r="B21126">
            <v>19357698</v>
          </cell>
          <cell r="C21126">
            <v>44315</v>
          </cell>
        </row>
        <row r="21127">
          <cell r="A21127" t="str">
            <v>BPCL21APR420PE</v>
          </cell>
          <cell r="B21127">
            <v>19357954</v>
          </cell>
          <cell r="C21127">
            <v>44315</v>
          </cell>
        </row>
        <row r="21128">
          <cell r="A21128" t="str">
            <v>BPCL21APR425CE</v>
          </cell>
          <cell r="B21128">
            <v>19358210</v>
          </cell>
          <cell r="C21128">
            <v>44315</v>
          </cell>
        </row>
        <row r="21129">
          <cell r="A21129" t="str">
            <v>BPCL21APR425PE</v>
          </cell>
          <cell r="B21129">
            <v>19358466</v>
          </cell>
          <cell r="C21129">
            <v>44315</v>
          </cell>
        </row>
        <row r="21130">
          <cell r="A21130" t="str">
            <v>BPCL21APR430CE</v>
          </cell>
          <cell r="B21130">
            <v>19358722</v>
          </cell>
          <cell r="C21130">
            <v>44315</v>
          </cell>
        </row>
        <row r="21131">
          <cell r="A21131" t="str">
            <v>BPCL21APR430PE</v>
          </cell>
          <cell r="B21131">
            <v>19358978</v>
          </cell>
          <cell r="C21131">
            <v>44315</v>
          </cell>
        </row>
        <row r="21132">
          <cell r="A21132" t="str">
            <v>BPCL21APR435CE</v>
          </cell>
          <cell r="B21132">
            <v>19359234</v>
          </cell>
          <cell r="C21132">
            <v>44315</v>
          </cell>
        </row>
        <row r="21133">
          <cell r="A21133" t="str">
            <v>BPCL21APR435PE</v>
          </cell>
          <cell r="B21133">
            <v>19359490</v>
          </cell>
          <cell r="C21133">
            <v>44315</v>
          </cell>
        </row>
        <row r="21134">
          <cell r="A21134" t="str">
            <v>BPCL21APR440CE</v>
          </cell>
          <cell r="B21134">
            <v>19359746</v>
          </cell>
          <cell r="C21134">
            <v>44315</v>
          </cell>
        </row>
        <row r="21135">
          <cell r="A21135" t="str">
            <v>BPCL21APR440PE</v>
          </cell>
          <cell r="B21135">
            <v>19360002</v>
          </cell>
          <cell r="C21135">
            <v>44315</v>
          </cell>
        </row>
        <row r="21136">
          <cell r="A21136" t="str">
            <v>BPCL21APR445CE</v>
          </cell>
          <cell r="B21136">
            <v>19360258</v>
          </cell>
          <cell r="C21136">
            <v>44315</v>
          </cell>
        </row>
        <row r="21137">
          <cell r="A21137" t="str">
            <v>BPCL21APR445PE</v>
          </cell>
          <cell r="B21137">
            <v>19360514</v>
          </cell>
          <cell r="C21137">
            <v>44315</v>
          </cell>
        </row>
        <row r="21138">
          <cell r="A21138" t="str">
            <v>BPCL21APR450CE</v>
          </cell>
          <cell r="B21138">
            <v>19360770</v>
          </cell>
          <cell r="C21138">
            <v>44315</v>
          </cell>
        </row>
        <row r="21139">
          <cell r="A21139" t="str">
            <v>BPCL21APR450PE</v>
          </cell>
          <cell r="B21139">
            <v>19361026</v>
          </cell>
          <cell r="C21139">
            <v>44315</v>
          </cell>
        </row>
        <row r="21140">
          <cell r="A21140" t="str">
            <v>BPCL21APR455CE</v>
          </cell>
          <cell r="B21140">
            <v>19361282</v>
          </cell>
          <cell r="C21140">
            <v>44315</v>
          </cell>
        </row>
        <row r="21141">
          <cell r="A21141" t="str">
            <v>BPCL21APR455PE</v>
          </cell>
          <cell r="B21141">
            <v>19361538</v>
          </cell>
          <cell r="C21141">
            <v>44315</v>
          </cell>
        </row>
        <row r="21142">
          <cell r="A21142" t="str">
            <v>BPCL21APR460CE</v>
          </cell>
          <cell r="B21142">
            <v>19362050</v>
          </cell>
          <cell r="C21142">
            <v>44315</v>
          </cell>
        </row>
        <row r="21143">
          <cell r="A21143" t="str">
            <v>BPCL21APR460PE</v>
          </cell>
          <cell r="B21143">
            <v>19362306</v>
          </cell>
          <cell r="C21143">
            <v>44315</v>
          </cell>
        </row>
        <row r="21144">
          <cell r="A21144" t="str">
            <v>BPCL21APR465CE</v>
          </cell>
          <cell r="B21144">
            <v>19362562</v>
          </cell>
          <cell r="C21144">
            <v>44315</v>
          </cell>
        </row>
        <row r="21145">
          <cell r="A21145" t="str">
            <v>BPCL21APR465PE</v>
          </cell>
          <cell r="B21145">
            <v>19362818</v>
          </cell>
          <cell r="C21145">
            <v>44315</v>
          </cell>
        </row>
        <row r="21146">
          <cell r="A21146" t="str">
            <v>BPCL21APR470CE</v>
          </cell>
          <cell r="B21146">
            <v>19363074</v>
          </cell>
          <cell r="C21146">
            <v>44315</v>
          </cell>
        </row>
        <row r="21147">
          <cell r="A21147" t="str">
            <v>BPCL21APR470PE</v>
          </cell>
          <cell r="B21147">
            <v>19363330</v>
          </cell>
          <cell r="C21147">
            <v>44315</v>
          </cell>
        </row>
        <row r="21148">
          <cell r="A21148" t="str">
            <v>BPCL21APR475CE</v>
          </cell>
          <cell r="B21148">
            <v>19363586</v>
          </cell>
          <cell r="C21148">
            <v>44315</v>
          </cell>
        </row>
        <row r="21149">
          <cell r="A21149" t="str">
            <v>BPCL21APR475PE</v>
          </cell>
          <cell r="B21149">
            <v>19363842</v>
          </cell>
          <cell r="C21149">
            <v>44315</v>
          </cell>
        </row>
        <row r="21150">
          <cell r="A21150" t="str">
            <v>BPCL21APR480CE</v>
          </cell>
          <cell r="B21150">
            <v>19364098</v>
          </cell>
          <cell r="C21150">
            <v>44315</v>
          </cell>
        </row>
        <row r="21151">
          <cell r="A21151" t="str">
            <v>BPCL21APR480PE</v>
          </cell>
          <cell r="B21151">
            <v>19364354</v>
          </cell>
          <cell r="C21151">
            <v>44315</v>
          </cell>
        </row>
        <row r="21152">
          <cell r="A21152" t="str">
            <v>BPCL21APR485CE</v>
          </cell>
          <cell r="B21152">
            <v>19364610</v>
          </cell>
          <cell r="C21152">
            <v>44315</v>
          </cell>
        </row>
        <row r="21153">
          <cell r="A21153" t="str">
            <v>BPCL21APR485PE</v>
          </cell>
          <cell r="B21153">
            <v>19364866</v>
          </cell>
          <cell r="C21153">
            <v>44315</v>
          </cell>
        </row>
        <row r="21154">
          <cell r="A21154" t="str">
            <v>BPCL21APR490CE</v>
          </cell>
          <cell r="B21154">
            <v>19365122</v>
          </cell>
          <cell r="C21154">
            <v>44315</v>
          </cell>
        </row>
        <row r="21155">
          <cell r="A21155" t="str">
            <v>BPCL21APR490PE</v>
          </cell>
          <cell r="B21155">
            <v>19365378</v>
          </cell>
          <cell r="C21155">
            <v>44315</v>
          </cell>
        </row>
        <row r="21156">
          <cell r="A21156" t="str">
            <v>BPCL21APR495CE</v>
          </cell>
          <cell r="B21156">
            <v>19365634</v>
          </cell>
          <cell r="C21156">
            <v>44315</v>
          </cell>
        </row>
        <row r="21157">
          <cell r="A21157" t="str">
            <v>BPCL21APR495PE</v>
          </cell>
          <cell r="B21157">
            <v>19365890</v>
          </cell>
          <cell r="C21157">
            <v>44315</v>
          </cell>
        </row>
        <row r="21158">
          <cell r="A21158" t="str">
            <v>BPCL21APR500CE</v>
          </cell>
          <cell r="B21158">
            <v>19366146</v>
          </cell>
          <cell r="C21158">
            <v>44315</v>
          </cell>
        </row>
        <row r="21159">
          <cell r="A21159" t="str">
            <v>BPCL21APR500PE</v>
          </cell>
          <cell r="B21159">
            <v>19366402</v>
          </cell>
          <cell r="C21159">
            <v>44315</v>
          </cell>
        </row>
        <row r="21160">
          <cell r="A21160" t="str">
            <v>BPCL21APR505CE</v>
          </cell>
          <cell r="B21160">
            <v>19366658</v>
          </cell>
          <cell r="C21160">
            <v>44315</v>
          </cell>
        </row>
        <row r="21161">
          <cell r="A21161" t="str">
            <v>BPCL21APR505PE</v>
          </cell>
          <cell r="B21161">
            <v>19366914</v>
          </cell>
          <cell r="C21161">
            <v>44315</v>
          </cell>
        </row>
        <row r="21162">
          <cell r="A21162" t="str">
            <v>BPCL21APR510CE</v>
          </cell>
          <cell r="B21162">
            <v>19367170</v>
          </cell>
          <cell r="C21162">
            <v>44315</v>
          </cell>
        </row>
        <row r="21163">
          <cell r="A21163" t="str">
            <v>BPCL21APR510PE</v>
          </cell>
          <cell r="B21163">
            <v>19367426</v>
          </cell>
          <cell r="C21163">
            <v>44315</v>
          </cell>
        </row>
        <row r="21164">
          <cell r="A21164" t="str">
            <v>BPCL21APR515CE</v>
          </cell>
          <cell r="B21164">
            <v>19367682</v>
          </cell>
          <cell r="C21164">
            <v>44315</v>
          </cell>
        </row>
        <row r="21165">
          <cell r="A21165" t="str">
            <v>BPCL21APR515PE</v>
          </cell>
          <cell r="B21165">
            <v>19367938</v>
          </cell>
          <cell r="C21165">
            <v>44315</v>
          </cell>
        </row>
        <row r="21166">
          <cell r="A21166" t="str">
            <v>BPCL21APR520CE</v>
          </cell>
          <cell r="B21166">
            <v>19368194</v>
          </cell>
          <cell r="C21166">
            <v>44315</v>
          </cell>
        </row>
        <row r="21167">
          <cell r="A21167" t="str">
            <v>BPCL21APR520PE</v>
          </cell>
          <cell r="B21167">
            <v>19368450</v>
          </cell>
          <cell r="C21167">
            <v>44315</v>
          </cell>
        </row>
        <row r="21168">
          <cell r="A21168" t="str">
            <v>BRITANNIA21FEB2600CE</v>
          </cell>
          <cell r="B21168">
            <v>20298242</v>
          </cell>
          <cell r="C21168">
            <v>44252</v>
          </cell>
        </row>
        <row r="21169">
          <cell r="A21169" t="str">
            <v>BRITANNIA21FEB2600PE</v>
          </cell>
          <cell r="B21169">
            <v>20298498</v>
          </cell>
          <cell r="C21169">
            <v>44252</v>
          </cell>
        </row>
        <row r="21170">
          <cell r="A21170" t="str">
            <v>BRITANNIA21FEB2650CE</v>
          </cell>
          <cell r="B21170">
            <v>20298754</v>
          </cell>
          <cell r="C21170">
            <v>44252</v>
          </cell>
        </row>
        <row r="21171">
          <cell r="A21171" t="str">
            <v>BRITANNIA21FEB2650PE</v>
          </cell>
          <cell r="B21171">
            <v>20299010</v>
          </cell>
          <cell r="C21171">
            <v>44252</v>
          </cell>
        </row>
        <row r="21172">
          <cell r="A21172" t="str">
            <v>BRITANNIA21FEB2700CE</v>
          </cell>
          <cell r="B21172">
            <v>20299266</v>
          </cell>
          <cell r="C21172">
            <v>44252</v>
          </cell>
        </row>
        <row r="21173">
          <cell r="A21173" t="str">
            <v>BRITANNIA21FEB2700PE</v>
          </cell>
          <cell r="B21173">
            <v>20299522</v>
          </cell>
          <cell r="C21173">
            <v>44252</v>
          </cell>
        </row>
        <row r="21174">
          <cell r="A21174" t="str">
            <v>BRITANNIA21FEB2750CE</v>
          </cell>
          <cell r="B21174">
            <v>20299778</v>
          </cell>
          <cell r="C21174">
            <v>44252</v>
          </cell>
        </row>
        <row r="21175">
          <cell r="A21175" t="str">
            <v>BRITANNIA21FEB2750PE</v>
          </cell>
          <cell r="B21175">
            <v>20300034</v>
          </cell>
          <cell r="C21175">
            <v>44252</v>
          </cell>
        </row>
        <row r="21176">
          <cell r="A21176" t="str">
            <v>BRITANNIA21FEB2800CE</v>
          </cell>
          <cell r="B21176">
            <v>20300290</v>
          </cell>
          <cell r="C21176">
            <v>44252</v>
          </cell>
        </row>
        <row r="21177">
          <cell r="A21177" t="str">
            <v>BRITANNIA21FEB2800PE</v>
          </cell>
          <cell r="B21177">
            <v>20300546</v>
          </cell>
          <cell r="C21177">
            <v>44252</v>
          </cell>
        </row>
        <row r="21178">
          <cell r="A21178" t="str">
            <v>BRITANNIA21FEB2850CE</v>
          </cell>
          <cell r="B21178">
            <v>20300802</v>
          </cell>
          <cell r="C21178">
            <v>44252</v>
          </cell>
        </row>
        <row r="21179">
          <cell r="A21179" t="str">
            <v>BRITANNIA21FEB2850PE</v>
          </cell>
          <cell r="B21179">
            <v>20327426</v>
          </cell>
          <cell r="C21179">
            <v>44252</v>
          </cell>
        </row>
        <row r="21180">
          <cell r="A21180" t="str">
            <v>BRITANNIA21FEB2900CE</v>
          </cell>
          <cell r="B21180">
            <v>20327682</v>
          </cell>
          <cell r="C21180">
            <v>44252</v>
          </cell>
        </row>
        <row r="21181">
          <cell r="A21181" t="str">
            <v>BRITANNIA21FEB2900PE</v>
          </cell>
          <cell r="B21181">
            <v>20327938</v>
          </cell>
          <cell r="C21181">
            <v>44252</v>
          </cell>
        </row>
        <row r="21182">
          <cell r="A21182" t="str">
            <v>BRITANNIA21FEB2950CE</v>
          </cell>
          <cell r="B21182">
            <v>20328194</v>
          </cell>
          <cell r="C21182">
            <v>44252</v>
          </cell>
        </row>
        <row r="21183">
          <cell r="A21183" t="str">
            <v>BRITANNIA21FEB2950PE</v>
          </cell>
          <cell r="B21183">
            <v>20328450</v>
          </cell>
          <cell r="C21183">
            <v>44252</v>
          </cell>
        </row>
        <row r="21184">
          <cell r="A21184" t="str">
            <v>BRITANNIA21FEB3000CE</v>
          </cell>
          <cell r="B21184">
            <v>20328706</v>
          </cell>
          <cell r="C21184">
            <v>44252</v>
          </cell>
        </row>
        <row r="21185">
          <cell r="A21185" t="str">
            <v>BRITANNIA21FEB3000PE</v>
          </cell>
          <cell r="B21185">
            <v>20328962</v>
          </cell>
          <cell r="C21185">
            <v>44252</v>
          </cell>
        </row>
        <row r="21186">
          <cell r="A21186" t="str">
            <v>BRITANNIA21FEB3050CE</v>
          </cell>
          <cell r="B21186">
            <v>20329218</v>
          </cell>
          <cell r="C21186">
            <v>44252</v>
          </cell>
        </row>
        <row r="21187">
          <cell r="A21187" t="str">
            <v>BRITANNIA21FEB3050PE</v>
          </cell>
          <cell r="B21187">
            <v>20329474</v>
          </cell>
          <cell r="C21187">
            <v>44252</v>
          </cell>
        </row>
        <row r="21188">
          <cell r="A21188" t="str">
            <v>BRITANNIA21FEB3100CE</v>
          </cell>
          <cell r="B21188">
            <v>20329730</v>
          </cell>
          <cell r="C21188">
            <v>44252</v>
          </cell>
        </row>
        <row r="21189">
          <cell r="A21189" t="str">
            <v>BRITANNIA21FEB3100PE</v>
          </cell>
          <cell r="B21189">
            <v>20337666</v>
          </cell>
          <cell r="C21189">
            <v>44252</v>
          </cell>
        </row>
        <row r="21190">
          <cell r="A21190" t="str">
            <v>BRITANNIA21FEB3150CE</v>
          </cell>
          <cell r="B21190">
            <v>20337922</v>
          </cell>
          <cell r="C21190">
            <v>44252</v>
          </cell>
        </row>
        <row r="21191">
          <cell r="A21191" t="str">
            <v>BRITANNIA21FEB3150PE</v>
          </cell>
          <cell r="B21191">
            <v>20338178</v>
          </cell>
          <cell r="C21191">
            <v>44252</v>
          </cell>
        </row>
        <row r="21192">
          <cell r="A21192" t="str">
            <v>BRITANNIA21FEB3200CE</v>
          </cell>
          <cell r="B21192">
            <v>20338434</v>
          </cell>
          <cell r="C21192">
            <v>44252</v>
          </cell>
        </row>
        <row r="21193">
          <cell r="A21193" t="str">
            <v>BRITANNIA21FEB3200PE</v>
          </cell>
          <cell r="B21193">
            <v>20338690</v>
          </cell>
          <cell r="C21193">
            <v>44252</v>
          </cell>
        </row>
        <row r="21194">
          <cell r="A21194" t="str">
            <v>BRITANNIA21FEB3250CE</v>
          </cell>
          <cell r="B21194">
            <v>20338946</v>
          </cell>
          <cell r="C21194">
            <v>44252</v>
          </cell>
        </row>
        <row r="21195">
          <cell r="A21195" t="str">
            <v>BRITANNIA21FEB3250PE</v>
          </cell>
          <cell r="B21195">
            <v>20339202</v>
          </cell>
          <cell r="C21195">
            <v>44252</v>
          </cell>
        </row>
        <row r="21196">
          <cell r="A21196" t="str">
            <v>BRITANNIA21FEB3300CE</v>
          </cell>
          <cell r="B21196">
            <v>20339458</v>
          </cell>
          <cell r="C21196">
            <v>44252</v>
          </cell>
        </row>
        <row r="21197">
          <cell r="A21197" t="str">
            <v>BRITANNIA21FEB3300PE</v>
          </cell>
          <cell r="B21197">
            <v>20339714</v>
          </cell>
          <cell r="C21197">
            <v>44252</v>
          </cell>
        </row>
        <row r="21198">
          <cell r="A21198" t="str">
            <v>BRITANNIA21FEB3350CE</v>
          </cell>
          <cell r="B21198">
            <v>20339970</v>
          </cell>
          <cell r="C21198">
            <v>44252</v>
          </cell>
        </row>
        <row r="21199">
          <cell r="A21199" t="str">
            <v>BRITANNIA21FEB3350PE</v>
          </cell>
          <cell r="B21199">
            <v>20340226</v>
          </cell>
          <cell r="C21199">
            <v>44252</v>
          </cell>
        </row>
        <row r="21200">
          <cell r="A21200" t="str">
            <v>BRITANNIA21FEB3400CE</v>
          </cell>
          <cell r="B21200">
            <v>20340482</v>
          </cell>
          <cell r="C21200">
            <v>44252</v>
          </cell>
        </row>
        <row r="21201">
          <cell r="A21201" t="str">
            <v>BRITANNIA21FEB3400PE</v>
          </cell>
          <cell r="B21201">
            <v>20340738</v>
          </cell>
          <cell r="C21201">
            <v>44252</v>
          </cell>
        </row>
        <row r="21202">
          <cell r="A21202" t="str">
            <v>BRITANNIA21FEB3450CE</v>
          </cell>
          <cell r="B21202">
            <v>20340994</v>
          </cell>
          <cell r="C21202">
            <v>44252</v>
          </cell>
        </row>
        <row r="21203">
          <cell r="A21203" t="str">
            <v>BRITANNIA21FEB3450PE</v>
          </cell>
          <cell r="B21203">
            <v>20341250</v>
          </cell>
          <cell r="C21203">
            <v>44252</v>
          </cell>
        </row>
        <row r="21204">
          <cell r="A21204" t="str">
            <v>BRITANNIA21FEB3500CE</v>
          </cell>
          <cell r="B21204">
            <v>20341506</v>
          </cell>
          <cell r="C21204">
            <v>44252</v>
          </cell>
        </row>
        <row r="21205">
          <cell r="A21205" t="str">
            <v>BRITANNIA21FEB3500PE</v>
          </cell>
          <cell r="B21205">
            <v>20341762</v>
          </cell>
          <cell r="C21205">
            <v>44252</v>
          </cell>
        </row>
        <row r="21206">
          <cell r="A21206" t="str">
            <v>BRITANNIA21FEB3550CE</v>
          </cell>
          <cell r="B21206">
            <v>20342018</v>
          </cell>
          <cell r="C21206">
            <v>44252</v>
          </cell>
        </row>
        <row r="21207">
          <cell r="A21207" t="str">
            <v>BRITANNIA21FEB3550PE</v>
          </cell>
          <cell r="B21207">
            <v>20342274</v>
          </cell>
          <cell r="C21207">
            <v>44252</v>
          </cell>
        </row>
        <row r="21208">
          <cell r="A21208" t="str">
            <v>BRITANNIA21FEB3600CE</v>
          </cell>
          <cell r="B21208">
            <v>20342530</v>
          </cell>
          <cell r="C21208">
            <v>44252</v>
          </cell>
        </row>
        <row r="21209">
          <cell r="A21209" t="str">
            <v>BRITANNIA21FEB3600PE</v>
          </cell>
          <cell r="B21209">
            <v>20342786</v>
          </cell>
          <cell r="C21209">
            <v>44252</v>
          </cell>
        </row>
        <row r="21210">
          <cell r="A21210" t="str">
            <v>BRITANNIA21FEB3650CE</v>
          </cell>
          <cell r="B21210">
            <v>20343042</v>
          </cell>
          <cell r="C21210">
            <v>44252</v>
          </cell>
        </row>
        <row r="21211">
          <cell r="A21211" t="str">
            <v>BRITANNIA21FEB3650PE</v>
          </cell>
          <cell r="B21211">
            <v>20343298</v>
          </cell>
          <cell r="C21211">
            <v>44252</v>
          </cell>
        </row>
        <row r="21212">
          <cell r="A21212" t="str">
            <v>BRITANNIA21FEB3700CE</v>
          </cell>
          <cell r="B21212">
            <v>20343554</v>
          </cell>
          <cell r="C21212">
            <v>44252</v>
          </cell>
        </row>
        <row r="21213">
          <cell r="A21213" t="str">
            <v>BRITANNIA21FEB3700PE</v>
          </cell>
          <cell r="B21213">
            <v>20343810</v>
          </cell>
          <cell r="C21213">
            <v>44252</v>
          </cell>
        </row>
        <row r="21214">
          <cell r="A21214" t="str">
            <v>BRITANNIA21FEB3750CE</v>
          </cell>
          <cell r="B21214">
            <v>20344066</v>
          </cell>
          <cell r="C21214">
            <v>44252</v>
          </cell>
        </row>
        <row r="21215">
          <cell r="A21215" t="str">
            <v>BRITANNIA21FEB3750PE</v>
          </cell>
          <cell r="B21215">
            <v>20344322</v>
          </cell>
          <cell r="C21215">
            <v>44252</v>
          </cell>
        </row>
        <row r="21216">
          <cell r="A21216" t="str">
            <v>BRITANNIA21FEB3800CE</v>
          </cell>
          <cell r="B21216">
            <v>20344578</v>
          </cell>
          <cell r="C21216">
            <v>44252</v>
          </cell>
        </row>
        <row r="21217">
          <cell r="A21217" t="str">
            <v>BRITANNIA21FEB3800PE</v>
          </cell>
          <cell r="B21217">
            <v>20344834</v>
          </cell>
          <cell r="C21217">
            <v>44252</v>
          </cell>
        </row>
        <row r="21218">
          <cell r="A21218" t="str">
            <v>BRITANNIA21FEB3850CE</v>
          </cell>
          <cell r="B21218">
            <v>20345090</v>
          </cell>
          <cell r="C21218">
            <v>44252</v>
          </cell>
        </row>
        <row r="21219">
          <cell r="A21219" t="str">
            <v>BRITANNIA21FEB3850PE</v>
          </cell>
          <cell r="B21219">
            <v>20345346</v>
          </cell>
          <cell r="C21219">
            <v>44252</v>
          </cell>
        </row>
        <row r="21220">
          <cell r="A21220" t="str">
            <v>BRITANNIA21FEB3900CE</v>
          </cell>
          <cell r="B21220">
            <v>20345602</v>
          </cell>
          <cell r="C21220">
            <v>44252</v>
          </cell>
        </row>
        <row r="21221">
          <cell r="A21221" t="str">
            <v>BRITANNIA21FEB3900PE</v>
          </cell>
          <cell r="B21221">
            <v>20345858</v>
          </cell>
          <cell r="C21221">
            <v>44252</v>
          </cell>
        </row>
        <row r="21222">
          <cell r="A21222" t="str">
            <v>BRITANNIA21FEB3950CE</v>
          </cell>
          <cell r="B21222">
            <v>20346114</v>
          </cell>
          <cell r="C21222">
            <v>44252</v>
          </cell>
        </row>
        <row r="21223">
          <cell r="A21223" t="str">
            <v>BRITANNIA21FEB3950PE</v>
          </cell>
          <cell r="B21223">
            <v>20346370</v>
          </cell>
          <cell r="C21223">
            <v>44252</v>
          </cell>
        </row>
        <row r="21224">
          <cell r="A21224" t="str">
            <v>BRITANNIA21FEB4000CE</v>
          </cell>
          <cell r="B21224">
            <v>20346626</v>
          </cell>
          <cell r="C21224">
            <v>44252</v>
          </cell>
        </row>
        <row r="21225">
          <cell r="A21225" t="str">
            <v>BRITANNIA21FEB4000PE</v>
          </cell>
          <cell r="B21225">
            <v>20346882</v>
          </cell>
          <cell r="C21225">
            <v>44252</v>
          </cell>
        </row>
        <row r="21226">
          <cell r="A21226" t="str">
            <v>BRITANNIA21FEB4050CE</v>
          </cell>
          <cell r="B21226">
            <v>20347138</v>
          </cell>
          <cell r="C21226">
            <v>44252</v>
          </cell>
        </row>
        <row r="21227">
          <cell r="A21227" t="str">
            <v>BRITANNIA21FEB4050PE</v>
          </cell>
          <cell r="B21227">
            <v>20347394</v>
          </cell>
          <cell r="C21227">
            <v>44252</v>
          </cell>
        </row>
        <row r="21228">
          <cell r="A21228" t="str">
            <v>BRITANNIA21FEB4100CE</v>
          </cell>
          <cell r="B21228">
            <v>20347650</v>
          </cell>
          <cell r="C21228">
            <v>44252</v>
          </cell>
        </row>
        <row r="21229">
          <cell r="A21229" t="str">
            <v>BRITANNIA21FEB4100PE</v>
          </cell>
          <cell r="B21229">
            <v>20347906</v>
          </cell>
          <cell r="C21229">
            <v>44252</v>
          </cell>
        </row>
        <row r="21230">
          <cell r="A21230" t="str">
            <v>BRITANNIA21FEB4150CE</v>
          </cell>
          <cell r="B21230">
            <v>20348162</v>
          </cell>
          <cell r="C21230">
            <v>44252</v>
          </cell>
        </row>
        <row r="21231">
          <cell r="A21231" t="str">
            <v>BRITANNIA21FEB4150PE</v>
          </cell>
          <cell r="B21231">
            <v>20348418</v>
          </cell>
          <cell r="C21231">
            <v>44252</v>
          </cell>
        </row>
        <row r="21232">
          <cell r="A21232" t="str">
            <v>BRITANNIA21FEB4200CE</v>
          </cell>
          <cell r="B21232">
            <v>20348674</v>
          </cell>
          <cell r="C21232">
            <v>44252</v>
          </cell>
        </row>
        <row r="21233">
          <cell r="A21233" t="str">
            <v>BRITANNIA21FEB4200PE</v>
          </cell>
          <cell r="B21233">
            <v>20348930</v>
          </cell>
          <cell r="C21233">
            <v>44252</v>
          </cell>
        </row>
        <row r="21234">
          <cell r="A21234" t="str">
            <v>BRITANNIA21FEB4250CE</v>
          </cell>
          <cell r="B21234">
            <v>20349186</v>
          </cell>
          <cell r="C21234">
            <v>44252</v>
          </cell>
        </row>
        <row r="21235">
          <cell r="A21235" t="str">
            <v>BRITANNIA21FEB4250PE</v>
          </cell>
          <cell r="B21235">
            <v>20349442</v>
          </cell>
          <cell r="C21235">
            <v>44252</v>
          </cell>
        </row>
        <row r="21236">
          <cell r="A21236" t="str">
            <v>BRITANNIA21FEB4300CE</v>
          </cell>
          <cell r="B21236">
            <v>20349698</v>
          </cell>
          <cell r="C21236">
            <v>44252</v>
          </cell>
        </row>
        <row r="21237">
          <cell r="A21237" t="str">
            <v>BRITANNIA21FEB4300PE</v>
          </cell>
          <cell r="B21237">
            <v>20372226</v>
          </cell>
          <cell r="C21237">
            <v>44252</v>
          </cell>
        </row>
        <row r="21238">
          <cell r="A21238" t="str">
            <v>BRITANNIA21FEB4350CE</v>
          </cell>
          <cell r="B21238">
            <v>20372482</v>
          </cell>
          <cell r="C21238">
            <v>44252</v>
          </cell>
        </row>
        <row r="21239">
          <cell r="A21239" t="str">
            <v>BRITANNIA21FEB4350PE</v>
          </cell>
          <cell r="B21239">
            <v>20372738</v>
          </cell>
          <cell r="C21239">
            <v>44252</v>
          </cell>
        </row>
        <row r="21240">
          <cell r="A21240" t="str">
            <v>BRITANNIA21FEB4400CE</v>
          </cell>
          <cell r="B21240">
            <v>20372994</v>
          </cell>
          <cell r="C21240">
            <v>44252</v>
          </cell>
        </row>
        <row r="21241">
          <cell r="A21241" t="str">
            <v>BRITANNIA21FEB4400PE</v>
          </cell>
          <cell r="B21241">
            <v>20373250</v>
          </cell>
          <cell r="C21241">
            <v>44252</v>
          </cell>
        </row>
        <row r="21242">
          <cell r="A21242" t="str">
            <v>BRITANNIA21FEB4450CE</v>
          </cell>
          <cell r="B21242">
            <v>20373506</v>
          </cell>
          <cell r="C21242">
            <v>44252</v>
          </cell>
        </row>
        <row r="21243">
          <cell r="A21243" t="str">
            <v>BRITANNIA21FEB4450PE</v>
          </cell>
          <cell r="B21243">
            <v>20403458</v>
          </cell>
          <cell r="C21243">
            <v>44252</v>
          </cell>
        </row>
        <row r="21244">
          <cell r="A21244" t="str">
            <v>BRITANNIA21FEB4500CE</v>
          </cell>
          <cell r="B21244">
            <v>20403714</v>
          </cell>
          <cell r="C21244">
            <v>44252</v>
          </cell>
        </row>
        <row r="21245">
          <cell r="A21245" t="str">
            <v>BRITANNIA21FEB4500PE</v>
          </cell>
          <cell r="B21245">
            <v>20403970</v>
          </cell>
          <cell r="C21245">
            <v>44252</v>
          </cell>
        </row>
        <row r="21246">
          <cell r="A21246" t="str">
            <v>BRITANNIA21FEB4550CE</v>
          </cell>
          <cell r="B21246">
            <v>20404226</v>
          </cell>
          <cell r="C21246">
            <v>44252</v>
          </cell>
        </row>
        <row r="21247">
          <cell r="A21247" t="str">
            <v>BRITANNIA21FEB4550PE</v>
          </cell>
          <cell r="B21247">
            <v>20404482</v>
          </cell>
          <cell r="C21247">
            <v>44252</v>
          </cell>
        </row>
        <row r="21248">
          <cell r="A21248" t="str">
            <v>BRITANNIA21FEB4600CE</v>
          </cell>
          <cell r="B21248">
            <v>20404738</v>
          </cell>
          <cell r="C21248">
            <v>44252</v>
          </cell>
        </row>
        <row r="21249">
          <cell r="A21249" t="str">
            <v>BRITANNIA21FEB4600PE</v>
          </cell>
          <cell r="B21249">
            <v>20404994</v>
          </cell>
          <cell r="C21249">
            <v>44252</v>
          </cell>
        </row>
        <row r="21250">
          <cell r="A21250" t="str">
            <v>BRITANNIA21MAR2600CE</v>
          </cell>
          <cell r="B21250">
            <v>14027266</v>
          </cell>
          <cell r="C21250">
            <v>44280</v>
          </cell>
        </row>
        <row r="21251">
          <cell r="A21251" t="str">
            <v>BRITANNIA21MAR2600PE</v>
          </cell>
          <cell r="B21251">
            <v>14027522</v>
          </cell>
          <cell r="C21251">
            <v>44280</v>
          </cell>
        </row>
        <row r="21252">
          <cell r="A21252" t="str">
            <v>BRITANNIA21MAR2650CE</v>
          </cell>
          <cell r="B21252">
            <v>14027778</v>
          </cell>
          <cell r="C21252">
            <v>44280</v>
          </cell>
        </row>
        <row r="21253">
          <cell r="A21253" t="str">
            <v>BRITANNIA21MAR2650PE</v>
          </cell>
          <cell r="B21253">
            <v>14028034</v>
          </cell>
          <cell r="C21253">
            <v>44280</v>
          </cell>
        </row>
        <row r="21254">
          <cell r="A21254" t="str">
            <v>BRITANNIA21MAR2700CE</v>
          </cell>
          <cell r="B21254">
            <v>14028290</v>
          </cell>
          <cell r="C21254">
            <v>44280</v>
          </cell>
        </row>
        <row r="21255">
          <cell r="A21255" t="str">
            <v>BRITANNIA21MAR2700PE</v>
          </cell>
          <cell r="B21255">
            <v>14028546</v>
          </cell>
          <cell r="C21255">
            <v>44280</v>
          </cell>
        </row>
        <row r="21256">
          <cell r="A21256" t="str">
            <v>BRITANNIA21MAR2750CE</v>
          </cell>
          <cell r="B21256">
            <v>14028802</v>
          </cell>
          <cell r="C21256">
            <v>44280</v>
          </cell>
        </row>
        <row r="21257">
          <cell r="A21257" t="str">
            <v>BRITANNIA21MAR2750PE</v>
          </cell>
          <cell r="B21257">
            <v>14029058</v>
          </cell>
          <cell r="C21257">
            <v>44280</v>
          </cell>
        </row>
        <row r="21258">
          <cell r="A21258" t="str">
            <v>BRITANNIA21MAR2800CE</v>
          </cell>
          <cell r="B21258">
            <v>14029314</v>
          </cell>
          <cell r="C21258">
            <v>44280</v>
          </cell>
        </row>
        <row r="21259">
          <cell r="A21259" t="str">
            <v>BRITANNIA21MAR2800PE</v>
          </cell>
          <cell r="B21259">
            <v>14029570</v>
          </cell>
          <cell r="C21259">
            <v>44280</v>
          </cell>
        </row>
        <row r="21260">
          <cell r="A21260" t="str">
            <v>BRITANNIA21MAR2850CE</v>
          </cell>
          <cell r="B21260">
            <v>14029826</v>
          </cell>
          <cell r="C21260">
            <v>44280</v>
          </cell>
        </row>
        <row r="21261">
          <cell r="A21261" t="str">
            <v>BRITANNIA21MAR2850PE</v>
          </cell>
          <cell r="B21261">
            <v>14030082</v>
          </cell>
          <cell r="C21261">
            <v>44280</v>
          </cell>
        </row>
        <row r="21262">
          <cell r="A21262" t="str">
            <v>BRITANNIA21MAR2900CE</v>
          </cell>
          <cell r="B21262">
            <v>14030338</v>
          </cell>
          <cell r="C21262">
            <v>44280</v>
          </cell>
        </row>
        <row r="21263">
          <cell r="A21263" t="str">
            <v>BRITANNIA21MAR2900PE</v>
          </cell>
          <cell r="B21263">
            <v>14030594</v>
          </cell>
          <cell r="C21263">
            <v>44280</v>
          </cell>
        </row>
        <row r="21264">
          <cell r="A21264" t="str">
            <v>BRITANNIA21MAR2950CE</v>
          </cell>
          <cell r="B21264">
            <v>14030850</v>
          </cell>
          <cell r="C21264">
            <v>44280</v>
          </cell>
        </row>
        <row r="21265">
          <cell r="A21265" t="str">
            <v>BRITANNIA21MAR2950PE</v>
          </cell>
          <cell r="B21265">
            <v>14031106</v>
          </cell>
          <cell r="C21265">
            <v>44280</v>
          </cell>
        </row>
        <row r="21266">
          <cell r="A21266" t="str">
            <v>BRITANNIA21MAR3000CE</v>
          </cell>
          <cell r="B21266">
            <v>14031362</v>
          </cell>
          <cell r="C21266">
            <v>44280</v>
          </cell>
        </row>
        <row r="21267">
          <cell r="A21267" t="str">
            <v>BRITANNIA21MAR3000PE</v>
          </cell>
          <cell r="B21267">
            <v>14031618</v>
          </cell>
          <cell r="C21267">
            <v>44280</v>
          </cell>
        </row>
        <row r="21268">
          <cell r="A21268" t="str">
            <v>BRITANNIA21MAR3050CE</v>
          </cell>
          <cell r="B21268">
            <v>14031874</v>
          </cell>
          <cell r="C21268">
            <v>44280</v>
          </cell>
        </row>
        <row r="21269">
          <cell r="A21269" t="str">
            <v>BRITANNIA21MAR3050PE</v>
          </cell>
          <cell r="B21269">
            <v>14032130</v>
          </cell>
          <cell r="C21269">
            <v>44280</v>
          </cell>
        </row>
        <row r="21270">
          <cell r="A21270" t="str">
            <v>BRITANNIA21MAR3100CE</v>
          </cell>
          <cell r="B21270">
            <v>14032386</v>
          </cell>
          <cell r="C21270">
            <v>44280</v>
          </cell>
        </row>
        <row r="21271">
          <cell r="A21271" t="str">
            <v>BRITANNIA21MAR3100PE</v>
          </cell>
          <cell r="B21271">
            <v>14032642</v>
          </cell>
          <cell r="C21271">
            <v>44280</v>
          </cell>
        </row>
        <row r="21272">
          <cell r="A21272" t="str">
            <v>BRITANNIA21MAR3150CE</v>
          </cell>
          <cell r="B21272">
            <v>14032898</v>
          </cell>
          <cell r="C21272">
            <v>44280</v>
          </cell>
        </row>
        <row r="21273">
          <cell r="A21273" t="str">
            <v>BRITANNIA21MAR3150PE</v>
          </cell>
          <cell r="B21273">
            <v>14033154</v>
          </cell>
          <cell r="C21273">
            <v>44280</v>
          </cell>
        </row>
        <row r="21274">
          <cell r="A21274" t="str">
            <v>BRITANNIA21MAR3200CE</v>
          </cell>
          <cell r="B21274">
            <v>14033410</v>
          </cell>
          <cell r="C21274">
            <v>44280</v>
          </cell>
        </row>
        <row r="21275">
          <cell r="A21275" t="str">
            <v>BRITANNIA21MAR3200PE</v>
          </cell>
          <cell r="B21275">
            <v>14033666</v>
          </cell>
          <cell r="C21275">
            <v>44280</v>
          </cell>
        </row>
        <row r="21276">
          <cell r="A21276" t="str">
            <v>BRITANNIA21MAR3250CE</v>
          </cell>
          <cell r="B21276">
            <v>14033922</v>
          </cell>
          <cell r="C21276">
            <v>44280</v>
          </cell>
        </row>
        <row r="21277">
          <cell r="A21277" t="str">
            <v>BRITANNIA21MAR3250PE</v>
          </cell>
          <cell r="B21277">
            <v>14034178</v>
          </cell>
          <cell r="C21277">
            <v>44280</v>
          </cell>
        </row>
        <row r="21278">
          <cell r="A21278" t="str">
            <v>BRITANNIA21MAR3300CE</v>
          </cell>
          <cell r="B21278">
            <v>14034434</v>
          </cell>
          <cell r="C21278">
            <v>44280</v>
          </cell>
        </row>
        <row r="21279">
          <cell r="A21279" t="str">
            <v>BRITANNIA21MAR3300PE</v>
          </cell>
          <cell r="B21279">
            <v>14034690</v>
          </cell>
          <cell r="C21279">
            <v>44280</v>
          </cell>
        </row>
        <row r="21280">
          <cell r="A21280" t="str">
            <v>BRITANNIA21MAR3350CE</v>
          </cell>
          <cell r="B21280">
            <v>14034946</v>
          </cell>
          <cell r="C21280">
            <v>44280</v>
          </cell>
        </row>
        <row r="21281">
          <cell r="A21281" t="str">
            <v>BRITANNIA21MAR3350PE</v>
          </cell>
          <cell r="B21281">
            <v>14035202</v>
          </cell>
          <cell r="C21281">
            <v>44280</v>
          </cell>
        </row>
        <row r="21282">
          <cell r="A21282" t="str">
            <v>BRITANNIA21MAR3400CE</v>
          </cell>
          <cell r="B21282">
            <v>14035458</v>
          </cell>
          <cell r="C21282">
            <v>44280</v>
          </cell>
        </row>
        <row r="21283">
          <cell r="A21283" t="str">
            <v>BRITANNIA21MAR3400PE</v>
          </cell>
          <cell r="B21283">
            <v>14035714</v>
          </cell>
          <cell r="C21283">
            <v>44280</v>
          </cell>
        </row>
        <row r="21284">
          <cell r="A21284" t="str">
            <v>BRITANNIA21MAR3450CE</v>
          </cell>
          <cell r="B21284">
            <v>14035970</v>
          </cell>
          <cell r="C21284">
            <v>44280</v>
          </cell>
        </row>
        <row r="21285">
          <cell r="A21285" t="str">
            <v>BRITANNIA21MAR3450PE</v>
          </cell>
          <cell r="B21285">
            <v>14036226</v>
          </cell>
          <cell r="C21285">
            <v>44280</v>
          </cell>
        </row>
        <row r="21286">
          <cell r="A21286" t="str">
            <v>BRITANNIA21MAR3500CE</v>
          </cell>
          <cell r="B21286">
            <v>14036482</v>
          </cell>
          <cell r="C21286">
            <v>44280</v>
          </cell>
        </row>
        <row r="21287">
          <cell r="A21287" t="str">
            <v>BRITANNIA21MAR3500PE</v>
          </cell>
          <cell r="B21287">
            <v>14036738</v>
          </cell>
          <cell r="C21287">
            <v>44280</v>
          </cell>
        </row>
        <row r="21288">
          <cell r="A21288" t="str">
            <v>BRITANNIA21MAR3550CE</v>
          </cell>
          <cell r="B21288">
            <v>14036994</v>
          </cell>
          <cell r="C21288">
            <v>44280</v>
          </cell>
        </row>
        <row r="21289">
          <cell r="A21289" t="str">
            <v>BRITANNIA21MAR3550PE</v>
          </cell>
          <cell r="B21289">
            <v>14037250</v>
          </cell>
          <cell r="C21289">
            <v>44280</v>
          </cell>
        </row>
        <row r="21290">
          <cell r="A21290" t="str">
            <v>BRITANNIA21MAR3600CE</v>
          </cell>
          <cell r="B21290">
            <v>14037506</v>
          </cell>
          <cell r="C21290">
            <v>44280</v>
          </cell>
        </row>
        <row r="21291">
          <cell r="A21291" t="str">
            <v>BRITANNIA21MAR3600PE</v>
          </cell>
          <cell r="B21291">
            <v>14037762</v>
          </cell>
          <cell r="C21291">
            <v>44280</v>
          </cell>
        </row>
        <row r="21292">
          <cell r="A21292" t="str">
            <v>BRITANNIA21MAR3650CE</v>
          </cell>
          <cell r="B21292">
            <v>14038018</v>
          </cell>
          <cell r="C21292">
            <v>44280</v>
          </cell>
        </row>
        <row r="21293">
          <cell r="A21293" t="str">
            <v>BRITANNIA21MAR3650PE</v>
          </cell>
          <cell r="B21293">
            <v>14038274</v>
          </cell>
          <cell r="C21293">
            <v>44280</v>
          </cell>
        </row>
        <row r="21294">
          <cell r="A21294" t="str">
            <v>BRITANNIA21MAR3700CE</v>
          </cell>
          <cell r="B21294">
            <v>14038530</v>
          </cell>
          <cell r="C21294">
            <v>44280</v>
          </cell>
        </row>
        <row r="21295">
          <cell r="A21295" t="str">
            <v>BRITANNIA21MAR3700PE</v>
          </cell>
          <cell r="B21295">
            <v>14038786</v>
          </cell>
          <cell r="C21295">
            <v>44280</v>
          </cell>
        </row>
        <row r="21296">
          <cell r="A21296" t="str">
            <v>BRITANNIA21MAR3750CE</v>
          </cell>
          <cell r="B21296">
            <v>14039042</v>
          </cell>
          <cell r="C21296">
            <v>44280</v>
          </cell>
        </row>
        <row r="21297">
          <cell r="A21297" t="str">
            <v>BRITANNIA21MAR3750PE</v>
          </cell>
          <cell r="B21297">
            <v>14039298</v>
          </cell>
          <cell r="C21297">
            <v>44280</v>
          </cell>
        </row>
        <row r="21298">
          <cell r="A21298" t="str">
            <v>BRITANNIA21MAR3800CE</v>
          </cell>
          <cell r="B21298">
            <v>14039554</v>
          </cell>
          <cell r="C21298">
            <v>44280</v>
          </cell>
        </row>
        <row r="21299">
          <cell r="A21299" t="str">
            <v>BRITANNIA21MAR3800PE</v>
          </cell>
          <cell r="B21299">
            <v>14039810</v>
          </cell>
          <cell r="C21299">
            <v>44280</v>
          </cell>
        </row>
        <row r="21300">
          <cell r="A21300" t="str">
            <v>BRITANNIA21MAR3850CE</v>
          </cell>
          <cell r="B21300">
            <v>14040066</v>
          </cell>
          <cell r="C21300">
            <v>44280</v>
          </cell>
        </row>
        <row r="21301">
          <cell r="A21301" t="str">
            <v>BRITANNIA21MAR3850PE</v>
          </cell>
          <cell r="B21301">
            <v>14040322</v>
          </cell>
          <cell r="C21301">
            <v>44280</v>
          </cell>
        </row>
        <row r="21302">
          <cell r="A21302" t="str">
            <v>BRITANNIA21MAR3900CE</v>
          </cell>
          <cell r="B21302">
            <v>14040578</v>
          </cell>
          <cell r="C21302">
            <v>44280</v>
          </cell>
        </row>
        <row r="21303">
          <cell r="A21303" t="str">
            <v>BRITANNIA21MAR3900PE</v>
          </cell>
          <cell r="B21303">
            <v>14040834</v>
          </cell>
          <cell r="C21303">
            <v>44280</v>
          </cell>
        </row>
        <row r="21304">
          <cell r="A21304" t="str">
            <v>BRITANNIA21MAR3950CE</v>
          </cell>
          <cell r="B21304">
            <v>14041090</v>
          </cell>
          <cell r="C21304">
            <v>44280</v>
          </cell>
        </row>
        <row r="21305">
          <cell r="A21305" t="str">
            <v>BRITANNIA21MAR3950PE</v>
          </cell>
          <cell r="B21305">
            <v>14041346</v>
          </cell>
          <cell r="C21305">
            <v>44280</v>
          </cell>
        </row>
        <row r="21306">
          <cell r="A21306" t="str">
            <v>BRITANNIA21MAR4000CE</v>
          </cell>
          <cell r="B21306">
            <v>14041602</v>
          </cell>
          <cell r="C21306">
            <v>44280</v>
          </cell>
        </row>
        <row r="21307">
          <cell r="A21307" t="str">
            <v>BRITANNIA21MAR4000PE</v>
          </cell>
          <cell r="B21307">
            <v>14041858</v>
          </cell>
          <cell r="C21307">
            <v>44280</v>
          </cell>
        </row>
        <row r="21308">
          <cell r="A21308" t="str">
            <v>BRITANNIA21MAR4050CE</v>
          </cell>
          <cell r="B21308">
            <v>14042114</v>
          </cell>
          <cell r="C21308">
            <v>44280</v>
          </cell>
        </row>
        <row r="21309">
          <cell r="A21309" t="str">
            <v>BRITANNIA21MAR4050PE</v>
          </cell>
          <cell r="B21309">
            <v>14042370</v>
          </cell>
          <cell r="C21309">
            <v>44280</v>
          </cell>
        </row>
        <row r="21310">
          <cell r="A21310" t="str">
            <v>BRITANNIA21MAR4100CE</v>
          </cell>
          <cell r="B21310">
            <v>14042626</v>
          </cell>
          <cell r="C21310">
            <v>44280</v>
          </cell>
        </row>
        <row r="21311">
          <cell r="A21311" t="str">
            <v>BRITANNIA21MAR4100PE</v>
          </cell>
          <cell r="B21311">
            <v>14042882</v>
          </cell>
          <cell r="C21311">
            <v>44280</v>
          </cell>
        </row>
        <row r="21312">
          <cell r="A21312" t="str">
            <v>BRITANNIA21MAR4150CE</v>
          </cell>
          <cell r="B21312">
            <v>14043138</v>
          </cell>
          <cell r="C21312">
            <v>44280</v>
          </cell>
        </row>
        <row r="21313">
          <cell r="A21313" t="str">
            <v>BRITANNIA21MAR4150PE</v>
          </cell>
          <cell r="B21313">
            <v>14043394</v>
          </cell>
          <cell r="C21313">
            <v>44280</v>
          </cell>
        </row>
        <row r="21314">
          <cell r="A21314" t="str">
            <v>BRITANNIA21MAR4200CE</v>
          </cell>
          <cell r="B21314">
            <v>14043650</v>
          </cell>
          <cell r="C21314">
            <v>44280</v>
          </cell>
        </row>
        <row r="21315">
          <cell r="A21315" t="str">
            <v>BRITANNIA21MAR4200PE</v>
          </cell>
          <cell r="B21315">
            <v>14043906</v>
          </cell>
          <cell r="C21315">
            <v>44280</v>
          </cell>
        </row>
        <row r="21316">
          <cell r="A21316" t="str">
            <v>BRITANNIA21MAR4250CE</v>
          </cell>
          <cell r="B21316">
            <v>14044162</v>
          </cell>
          <cell r="C21316">
            <v>44280</v>
          </cell>
        </row>
        <row r="21317">
          <cell r="A21317" t="str">
            <v>BRITANNIA21MAR4250PE</v>
          </cell>
          <cell r="B21317">
            <v>14044418</v>
          </cell>
          <cell r="C21317">
            <v>44280</v>
          </cell>
        </row>
        <row r="21318">
          <cell r="A21318" t="str">
            <v>BRITANNIA21MAR4300CE</v>
          </cell>
          <cell r="B21318">
            <v>14044674</v>
          </cell>
          <cell r="C21318">
            <v>44280</v>
          </cell>
        </row>
        <row r="21319">
          <cell r="A21319" t="str">
            <v>BRITANNIA21MAR4300PE</v>
          </cell>
          <cell r="B21319">
            <v>14044930</v>
          </cell>
          <cell r="C21319">
            <v>44280</v>
          </cell>
        </row>
        <row r="21320">
          <cell r="A21320" t="str">
            <v>BRITANNIA21MAR4350CE</v>
          </cell>
          <cell r="B21320">
            <v>14045186</v>
          </cell>
          <cell r="C21320">
            <v>44280</v>
          </cell>
        </row>
        <row r="21321">
          <cell r="A21321" t="str">
            <v>BRITANNIA21MAR4350PE</v>
          </cell>
          <cell r="B21321">
            <v>14045442</v>
          </cell>
          <cell r="C21321">
            <v>44280</v>
          </cell>
        </row>
        <row r="21322">
          <cell r="A21322" t="str">
            <v>BRITANNIA21MAR4400CE</v>
          </cell>
          <cell r="B21322">
            <v>14045698</v>
          </cell>
          <cell r="C21322">
            <v>44280</v>
          </cell>
        </row>
        <row r="21323">
          <cell r="A21323" t="str">
            <v>BRITANNIA21MAR4400PE</v>
          </cell>
          <cell r="B21323">
            <v>14045954</v>
          </cell>
          <cell r="C21323">
            <v>44280</v>
          </cell>
        </row>
        <row r="21324">
          <cell r="A21324" t="str">
            <v>BRITANNIA21MAR4450CE</v>
          </cell>
          <cell r="B21324">
            <v>14046210</v>
          </cell>
          <cell r="C21324">
            <v>44280</v>
          </cell>
        </row>
        <row r="21325">
          <cell r="A21325" t="str">
            <v>BRITANNIA21MAR4450PE</v>
          </cell>
          <cell r="B21325">
            <v>14046466</v>
          </cell>
          <cell r="C21325">
            <v>44280</v>
          </cell>
        </row>
        <row r="21326">
          <cell r="A21326" t="str">
            <v>BRITANNIA21MAR4500CE</v>
          </cell>
          <cell r="B21326">
            <v>14046722</v>
          </cell>
          <cell r="C21326">
            <v>44280</v>
          </cell>
        </row>
        <row r="21327">
          <cell r="A21327" t="str">
            <v>BRITANNIA21MAR4500PE</v>
          </cell>
          <cell r="B21327">
            <v>14046978</v>
          </cell>
          <cell r="C21327">
            <v>44280</v>
          </cell>
        </row>
        <row r="21328">
          <cell r="A21328" t="str">
            <v>BRITANNIA21MAR4550CE</v>
          </cell>
          <cell r="B21328">
            <v>14047234</v>
          </cell>
          <cell r="C21328">
            <v>44280</v>
          </cell>
        </row>
        <row r="21329">
          <cell r="A21329" t="str">
            <v>BRITANNIA21MAR4550PE</v>
          </cell>
          <cell r="B21329">
            <v>14047490</v>
          </cell>
          <cell r="C21329">
            <v>44280</v>
          </cell>
        </row>
        <row r="21330">
          <cell r="A21330" t="str">
            <v>BRITANNIA21MAR4600CE</v>
          </cell>
          <cell r="B21330">
            <v>14047746</v>
          </cell>
          <cell r="C21330">
            <v>44280</v>
          </cell>
        </row>
        <row r="21331">
          <cell r="A21331" t="str">
            <v>BRITANNIA21MAR4600PE</v>
          </cell>
          <cell r="B21331">
            <v>14048002</v>
          </cell>
          <cell r="C21331">
            <v>44280</v>
          </cell>
        </row>
        <row r="21332">
          <cell r="A21332" t="str">
            <v>BRITANNIA21APR2600CE</v>
          </cell>
          <cell r="B21332">
            <v>19378434</v>
          </cell>
          <cell r="C21332">
            <v>44315</v>
          </cell>
        </row>
        <row r="21333">
          <cell r="A21333" t="str">
            <v>BRITANNIA21APR2600PE</v>
          </cell>
          <cell r="B21333">
            <v>19378690</v>
          </cell>
          <cell r="C21333">
            <v>44315</v>
          </cell>
        </row>
        <row r="21334">
          <cell r="A21334" t="str">
            <v>BRITANNIA21APR2650CE</v>
          </cell>
          <cell r="B21334">
            <v>19380738</v>
          </cell>
          <cell r="C21334">
            <v>44315</v>
          </cell>
        </row>
        <row r="21335">
          <cell r="A21335" t="str">
            <v>BRITANNIA21APR2650PE</v>
          </cell>
          <cell r="B21335">
            <v>19387394</v>
          </cell>
          <cell r="C21335">
            <v>44315</v>
          </cell>
        </row>
        <row r="21336">
          <cell r="A21336" t="str">
            <v>BRITANNIA21APR2700CE</v>
          </cell>
          <cell r="B21336">
            <v>19387650</v>
          </cell>
          <cell r="C21336">
            <v>44315</v>
          </cell>
        </row>
        <row r="21337">
          <cell r="A21337" t="str">
            <v>BRITANNIA21APR2700PE</v>
          </cell>
          <cell r="B21337">
            <v>19438850</v>
          </cell>
          <cell r="C21337">
            <v>44315</v>
          </cell>
        </row>
        <row r="21338">
          <cell r="A21338" t="str">
            <v>BRITANNIA21APR2750CE</v>
          </cell>
          <cell r="B21338">
            <v>19439106</v>
          </cell>
          <cell r="C21338">
            <v>44315</v>
          </cell>
        </row>
        <row r="21339">
          <cell r="A21339" t="str">
            <v>BRITANNIA21APR2750PE</v>
          </cell>
          <cell r="B21339">
            <v>19439362</v>
          </cell>
          <cell r="C21339">
            <v>44315</v>
          </cell>
        </row>
        <row r="21340">
          <cell r="A21340" t="str">
            <v>BRITANNIA21APR2800CE</v>
          </cell>
          <cell r="B21340">
            <v>19439618</v>
          </cell>
          <cell r="C21340">
            <v>44315</v>
          </cell>
        </row>
        <row r="21341">
          <cell r="A21341" t="str">
            <v>BRITANNIA21APR2800PE</v>
          </cell>
          <cell r="B21341">
            <v>19439874</v>
          </cell>
          <cell r="C21341">
            <v>44315</v>
          </cell>
        </row>
        <row r="21342">
          <cell r="A21342" t="str">
            <v>BRITANNIA21APR2850CE</v>
          </cell>
          <cell r="B21342">
            <v>19440130</v>
          </cell>
          <cell r="C21342">
            <v>44315</v>
          </cell>
        </row>
        <row r="21343">
          <cell r="A21343" t="str">
            <v>BRITANNIA21APR2850PE</v>
          </cell>
          <cell r="B21343">
            <v>19440386</v>
          </cell>
          <cell r="C21343">
            <v>44315</v>
          </cell>
        </row>
        <row r="21344">
          <cell r="A21344" t="str">
            <v>BRITANNIA21APR2900CE</v>
          </cell>
          <cell r="B21344">
            <v>19440642</v>
          </cell>
          <cell r="C21344">
            <v>44315</v>
          </cell>
        </row>
        <row r="21345">
          <cell r="A21345" t="str">
            <v>BRITANNIA21APR2900PE</v>
          </cell>
          <cell r="B21345">
            <v>19440898</v>
          </cell>
          <cell r="C21345">
            <v>44315</v>
          </cell>
        </row>
        <row r="21346">
          <cell r="A21346" t="str">
            <v>BRITANNIA21APR2950CE</v>
          </cell>
          <cell r="B21346">
            <v>19441154</v>
          </cell>
          <cell r="C21346">
            <v>44315</v>
          </cell>
        </row>
        <row r="21347">
          <cell r="A21347" t="str">
            <v>BRITANNIA21APR2950PE</v>
          </cell>
          <cell r="B21347">
            <v>19441410</v>
          </cell>
          <cell r="C21347">
            <v>44315</v>
          </cell>
        </row>
        <row r="21348">
          <cell r="A21348" t="str">
            <v>BRITANNIA21APR3000CE</v>
          </cell>
          <cell r="B21348">
            <v>19441666</v>
          </cell>
          <cell r="C21348">
            <v>44315</v>
          </cell>
        </row>
        <row r="21349">
          <cell r="A21349" t="str">
            <v>BRITANNIA21APR3000PE</v>
          </cell>
          <cell r="B21349">
            <v>19441922</v>
          </cell>
          <cell r="C21349">
            <v>44315</v>
          </cell>
        </row>
        <row r="21350">
          <cell r="A21350" t="str">
            <v>BRITANNIA21APR3050CE</v>
          </cell>
          <cell r="B21350">
            <v>19442178</v>
          </cell>
          <cell r="C21350">
            <v>44315</v>
          </cell>
        </row>
        <row r="21351">
          <cell r="A21351" t="str">
            <v>BRITANNIA21APR3050PE</v>
          </cell>
          <cell r="B21351">
            <v>19442434</v>
          </cell>
          <cell r="C21351">
            <v>44315</v>
          </cell>
        </row>
        <row r="21352">
          <cell r="A21352" t="str">
            <v>BRITANNIA21APR3100CE</v>
          </cell>
          <cell r="B21352">
            <v>19442690</v>
          </cell>
          <cell r="C21352">
            <v>44315</v>
          </cell>
        </row>
        <row r="21353">
          <cell r="A21353" t="str">
            <v>BRITANNIA21APR3100PE</v>
          </cell>
          <cell r="B21353">
            <v>19442946</v>
          </cell>
          <cell r="C21353">
            <v>44315</v>
          </cell>
        </row>
        <row r="21354">
          <cell r="A21354" t="str">
            <v>BRITANNIA21APR3150CE</v>
          </cell>
          <cell r="B21354">
            <v>19443202</v>
          </cell>
          <cell r="C21354">
            <v>44315</v>
          </cell>
        </row>
        <row r="21355">
          <cell r="A21355" t="str">
            <v>BRITANNIA21APR3150PE</v>
          </cell>
          <cell r="B21355">
            <v>19443458</v>
          </cell>
          <cell r="C21355">
            <v>44315</v>
          </cell>
        </row>
        <row r="21356">
          <cell r="A21356" t="str">
            <v>BRITANNIA21APR3200CE</v>
          </cell>
          <cell r="B21356">
            <v>19443714</v>
          </cell>
          <cell r="C21356">
            <v>44315</v>
          </cell>
        </row>
        <row r="21357">
          <cell r="A21357" t="str">
            <v>BRITANNIA21APR3200PE</v>
          </cell>
          <cell r="B21357">
            <v>19443970</v>
          </cell>
          <cell r="C21357">
            <v>44315</v>
          </cell>
        </row>
        <row r="21358">
          <cell r="A21358" t="str">
            <v>BRITANNIA21APR3250CE</v>
          </cell>
          <cell r="B21358">
            <v>19444226</v>
          </cell>
          <cell r="C21358">
            <v>44315</v>
          </cell>
        </row>
        <row r="21359">
          <cell r="A21359" t="str">
            <v>BRITANNIA21APR3250PE</v>
          </cell>
          <cell r="B21359">
            <v>19444482</v>
          </cell>
          <cell r="C21359">
            <v>44315</v>
          </cell>
        </row>
        <row r="21360">
          <cell r="A21360" t="str">
            <v>BRITANNIA21APR3300CE</v>
          </cell>
          <cell r="B21360">
            <v>19444738</v>
          </cell>
          <cell r="C21360">
            <v>44315</v>
          </cell>
        </row>
        <row r="21361">
          <cell r="A21361" t="str">
            <v>BRITANNIA21APR3300PE</v>
          </cell>
          <cell r="B21361">
            <v>19444994</v>
          </cell>
          <cell r="C21361">
            <v>44315</v>
          </cell>
        </row>
        <row r="21362">
          <cell r="A21362" t="str">
            <v>BRITANNIA21APR3350CE</v>
          </cell>
          <cell r="B21362">
            <v>19445250</v>
          </cell>
          <cell r="C21362">
            <v>44315</v>
          </cell>
        </row>
        <row r="21363">
          <cell r="A21363" t="str">
            <v>BRITANNIA21APR3350PE</v>
          </cell>
          <cell r="B21363">
            <v>19445506</v>
          </cell>
          <cell r="C21363">
            <v>44315</v>
          </cell>
        </row>
        <row r="21364">
          <cell r="A21364" t="str">
            <v>BRITANNIA21APR3400CE</v>
          </cell>
          <cell r="B21364">
            <v>19445762</v>
          </cell>
          <cell r="C21364">
            <v>44315</v>
          </cell>
        </row>
        <row r="21365">
          <cell r="A21365" t="str">
            <v>BRITANNIA21APR3400PE</v>
          </cell>
          <cell r="B21365">
            <v>19446018</v>
          </cell>
          <cell r="C21365">
            <v>44315</v>
          </cell>
        </row>
        <row r="21366">
          <cell r="A21366" t="str">
            <v>BRITANNIA21APR3450CE</v>
          </cell>
          <cell r="B21366">
            <v>19446274</v>
          </cell>
          <cell r="C21366">
            <v>44315</v>
          </cell>
        </row>
        <row r="21367">
          <cell r="A21367" t="str">
            <v>BRITANNIA21APR3450PE</v>
          </cell>
          <cell r="B21367">
            <v>19446530</v>
          </cell>
          <cell r="C21367">
            <v>44315</v>
          </cell>
        </row>
        <row r="21368">
          <cell r="A21368" t="str">
            <v>BRITANNIA21APR3500CE</v>
          </cell>
          <cell r="B21368">
            <v>19446786</v>
          </cell>
          <cell r="C21368">
            <v>44315</v>
          </cell>
        </row>
        <row r="21369">
          <cell r="A21369" t="str">
            <v>BRITANNIA21APR3500PE</v>
          </cell>
          <cell r="B21369">
            <v>19447042</v>
          </cell>
          <cell r="C21369">
            <v>44315</v>
          </cell>
        </row>
        <row r="21370">
          <cell r="A21370" t="str">
            <v>BRITANNIA21APR3550CE</v>
          </cell>
          <cell r="B21370">
            <v>19447298</v>
          </cell>
          <cell r="C21370">
            <v>44315</v>
          </cell>
        </row>
        <row r="21371">
          <cell r="A21371" t="str">
            <v>BRITANNIA21APR3550PE</v>
          </cell>
          <cell r="B21371">
            <v>19447554</v>
          </cell>
          <cell r="C21371">
            <v>44315</v>
          </cell>
        </row>
        <row r="21372">
          <cell r="A21372" t="str">
            <v>BRITANNIA21APR3600CE</v>
          </cell>
          <cell r="B21372">
            <v>19447810</v>
          </cell>
          <cell r="C21372">
            <v>44315</v>
          </cell>
        </row>
        <row r="21373">
          <cell r="A21373" t="str">
            <v>BRITANNIA21APR3600PE</v>
          </cell>
          <cell r="B21373">
            <v>19448066</v>
          </cell>
          <cell r="C21373">
            <v>44315</v>
          </cell>
        </row>
        <row r="21374">
          <cell r="A21374" t="str">
            <v>BRITANNIA21APR3650CE</v>
          </cell>
          <cell r="B21374">
            <v>19448322</v>
          </cell>
          <cell r="C21374">
            <v>44315</v>
          </cell>
        </row>
        <row r="21375">
          <cell r="A21375" t="str">
            <v>BRITANNIA21APR3650PE</v>
          </cell>
          <cell r="B21375">
            <v>19448578</v>
          </cell>
          <cell r="C21375">
            <v>44315</v>
          </cell>
        </row>
        <row r="21376">
          <cell r="A21376" t="str">
            <v>BRITANNIA21APR3700CE</v>
          </cell>
          <cell r="B21376">
            <v>19448834</v>
          </cell>
          <cell r="C21376">
            <v>44315</v>
          </cell>
        </row>
        <row r="21377">
          <cell r="A21377" t="str">
            <v>BRITANNIA21APR3700PE</v>
          </cell>
          <cell r="B21377">
            <v>19449090</v>
          </cell>
          <cell r="C21377">
            <v>44315</v>
          </cell>
        </row>
        <row r="21378">
          <cell r="A21378" t="str">
            <v>BRITANNIA21APR3750CE</v>
          </cell>
          <cell r="B21378">
            <v>19449346</v>
          </cell>
          <cell r="C21378">
            <v>44315</v>
          </cell>
        </row>
        <row r="21379">
          <cell r="A21379" t="str">
            <v>BRITANNIA21APR3750PE</v>
          </cell>
          <cell r="B21379">
            <v>19449602</v>
          </cell>
          <cell r="C21379">
            <v>44315</v>
          </cell>
        </row>
        <row r="21380">
          <cell r="A21380" t="str">
            <v>BRITANNIA21APR3800CE</v>
          </cell>
          <cell r="B21380">
            <v>19449858</v>
          </cell>
          <cell r="C21380">
            <v>44315</v>
          </cell>
        </row>
        <row r="21381">
          <cell r="A21381" t="str">
            <v>BRITANNIA21APR3800PE</v>
          </cell>
          <cell r="B21381">
            <v>19450114</v>
          </cell>
          <cell r="C21381">
            <v>44315</v>
          </cell>
        </row>
        <row r="21382">
          <cell r="A21382" t="str">
            <v>BRITANNIA21APR3850CE</v>
          </cell>
          <cell r="B21382">
            <v>19450370</v>
          </cell>
          <cell r="C21382">
            <v>44315</v>
          </cell>
        </row>
        <row r="21383">
          <cell r="A21383" t="str">
            <v>BRITANNIA21APR3850PE</v>
          </cell>
          <cell r="B21383">
            <v>19450626</v>
          </cell>
          <cell r="C21383">
            <v>44315</v>
          </cell>
        </row>
        <row r="21384">
          <cell r="A21384" t="str">
            <v>BRITANNIA21APR3900CE</v>
          </cell>
          <cell r="B21384">
            <v>19450882</v>
          </cell>
          <cell r="C21384">
            <v>44315</v>
          </cell>
        </row>
        <row r="21385">
          <cell r="A21385" t="str">
            <v>BRITANNIA21APR3900PE</v>
          </cell>
          <cell r="B21385">
            <v>19451138</v>
          </cell>
          <cell r="C21385">
            <v>44315</v>
          </cell>
        </row>
        <row r="21386">
          <cell r="A21386" t="str">
            <v>BRITANNIA21APR3950CE</v>
          </cell>
          <cell r="B21386">
            <v>19451394</v>
          </cell>
          <cell r="C21386">
            <v>44315</v>
          </cell>
        </row>
        <row r="21387">
          <cell r="A21387" t="str">
            <v>BRITANNIA21APR3950PE</v>
          </cell>
          <cell r="B21387">
            <v>19451650</v>
          </cell>
          <cell r="C21387">
            <v>44315</v>
          </cell>
        </row>
        <row r="21388">
          <cell r="A21388" t="str">
            <v>BRITANNIA21APR4000CE</v>
          </cell>
          <cell r="B21388">
            <v>19451906</v>
          </cell>
          <cell r="C21388">
            <v>44315</v>
          </cell>
        </row>
        <row r="21389">
          <cell r="A21389" t="str">
            <v>BRITANNIA21APR4000PE</v>
          </cell>
          <cell r="B21389">
            <v>19452162</v>
          </cell>
          <cell r="C21389">
            <v>44315</v>
          </cell>
        </row>
        <row r="21390">
          <cell r="A21390" t="str">
            <v>BRITANNIA21APR4050CE</v>
          </cell>
          <cell r="B21390">
            <v>19452418</v>
          </cell>
          <cell r="C21390">
            <v>44315</v>
          </cell>
        </row>
        <row r="21391">
          <cell r="A21391" t="str">
            <v>BRITANNIA21APR4050PE</v>
          </cell>
          <cell r="B21391">
            <v>19452674</v>
          </cell>
          <cell r="C21391">
            <v>44315</v>
          </cell>
        </row>
        <row r="21392">
          <cell r="A21392" t="str">
            <v>BRITANNIA21APR4100CE</v>
          </cell>
          <cell r="B21392">
            <v>19452930</v>
          </cell>
          <cell r="C21392">
            <v>44315</v>
          </cell>
        </row>
        <row r="21393">
          <cell r="A21393" t="str">
            <v>BRITANNIA21APR4100PE</v>
          </cell>
          <cell r="B21393">
            <v>19453186</v>
          </cell>
          <cell r="C21393">
            <v>44315</v>
          </cell>
        </row>
        <row r="21394">
          <cell r="A21394" t="str">
            <v>BRITANNIA21APR4150CE</v>
          </cell>
          <cell r="B21394">
            <v>19453442</v>
          </cell>
          <cell r="C21394">
            <v>44315</v>
          </cell>
        </row>
        <row r="21395">
          <cell r="A21395" t="str">
            <v>BRITANNIA21APR4150PE</v>
          </cell>
          <cell r="B21395">
            <v>19453698</v>
          </cell>
          <cell r="C21395">
            <v>44315</v>
          </cell>
        </row>
        <row r="21396">
          <cell r="A21396" t="str">
            <v>BRITANNIA21APR4200CE</v>
          </cell>
          <cell r="B21396">
            <v>19453954</v>
          </cell>
          <cell r="C21396">
            <v>44315</v>
          </cell>
        </row>
        <row r="21397">
          <cell r="A21397" t="str">
            <v>BRITANNIA21APR4200PE</v>
          </cell>
          <cell r="B21397">
            <v>19454210</v>
          </cell>
          <cell r="C21397">
            <v>44315</v>
          </cell>
        </row>
        <row r="21398">
          <cell r="A21398" t="str">
            <v>BRITANNIA21APR4250CE</v>
          </cell>
          <cell r="B21398">
            <v>19454466</v>
          </cell>
          <cell r="C21398">
            <v>44315</v>
          </cell>
        </row>
        <row r="21399">
          <cell r="A21399" t="str">
            <v>BRITANNIA21APR4250PE</v>
          </cell>
          <cell r="B21399">
            <v>19454722</v>
          </cell>
          <cell r="C21399">
            <v>44315</v>
          </cell>
        </row>
        <row r="21400">
          <cell r="A21400" t="str">
            <v>BRITANNIA21APR4300CE</v>
          </cell>
          <cell r="B21400">
            <v>19454978</v>
          </cell>
          <cell r="C21400">
            <v>44315</v>
          </cell>
        </row>
        <row r="21401">
          <cell r="A21401" t="str">
            <v>BRITANNIA21APR4300PE</v>
          </cell>
          <cell r="B21401">
            <v>19455234</v>
          </cell>
          <cell r="C21401">
            <v>44315</v>
          </cell>
        </row>
        <row r="21402">
          <cell r="A21402" t="str">
            <v>BRITANNIA21APR4350CE</v>
          </cell>
          <cell r="B21402">
            <v>19455490</v>
          </cell>
          <cell r="C21402">
            <v>44315</v>
          </cell>
        </row>
        <row r="21403">
          <cell r="A21403" t="str">
            <v>BRITANNIA21APR4350PE</v>
          </cell>
          <cell r="B21403">
            <v>19455746</v>
          </cell>
          <cell r="C21403">
            <v>44315</v>
          </cell>
        </row>
        <row r="21404">
          <cell r="A21404" t="str">
            <v>BRITANNIA21APR4400CE</v>
          </cell>
          <cell r="B21404">
            <v>19456002</v>
          </cell>
          <cell r="C21404">
            <v>44315</v>
          </cell>
        </row>
        <row r="21405">
          <cell r="A21405" t="str">
            <v>BRITANNIA21APR4400PE</v>
          </cell>
          <cell r="B21405">
            <v>19456258</v>
          </cell>
          <cell r="C21405">
            <v>44315</v>
          </cell>
        </row>
        <row r="21406">
          <cell r="A21406" t="str">
            <v>BRITANNIA21APR4450CE</v>
          </cell>
          <cell r="B21406">
            <v>19456514</v>
          </cell>
          <cell r="C21406">
            <v>44315</v>
          </cell>
        </row>
        <row r="21407">
          <cell r="A21407" t="str">
            <v>BRITANNIA21APR4450PE</v>
          </cell>
          <cell r="B21407">
            <v>19456770</v>
          </cell>
          <cell r="C21407">
            <v>44315</v>
          </cell>
        </row>
        <row r="21408">
          <cell r="A21408" t="str">
            <v>BRITANNIA21APR4500CE</v>
          </cell>
          <cell r="B21408">
            <v>19457026</v>
          </cell>
          <cell r="C21408">
            <v>44315</v>
          </cell>
        </row>
        <row r="21409">
          <cell r="A21409" t="str">
            <v>BRITANNIA21APR4500PE</v>
          </cell>
          <cell r="B21409">
            <v>19457282</v>
          </cell>
          <cell r="C21409">
            <v>44315</v>
          </cell>
        </row>
        <row r="21410">
          <cell r="A21410" t="str">
            <v>BRITANNIA21APR4550CE</v>
          </cell>
          <cell r="B21410">
            <v>19460098</v>
          </cell>
          <cell r="C21410">
            <v>44315</v>
          </cell>
        </row>
        <row r="21411">
          <cell r="A21411" t="str">
            <v>BRITANNIA21APR4550PE</v>
          </cell>
          <cell r="B21411">
            <v>19460354</v>
          </cell>
          <cell r="C21411">
            <v>44315</v>
          </cell>
        </row>
        <row r="21412">
          <cell r="A21412" t="str">
            <v>BRITANNIA21APR4600CE</v>
          </cell>
          <cell r="B21412">
            <v>19460610</v>
          </cell>
          <cell r="C21412">
            <v>44315</v>
          </cell>
        </row>
        <row r="21413">
          <cell r="A21413" t="str">
            <v>BRITANNIA21APR4600PE</v>
          </cell>
          <cell r="B21413">
            <v>19460866</v>
          </cell>
          <cell r="C21413">
            <v>44315</v>
          </cell>
        </row>
        <row r="21414">
          <cell r="A21414" t="str">
            <v>CADILAHC21FEB270CE</v>
          </cell>
          <cell r="B21414">
            <v>20409858</v>
          </cell>
          <cell r="C21414">
            <v>44252</v>
          </cell>
        </row>
        <row r="21415">
          <cell r="A21415" t="str">
            <v>CADILAHC21FEB270PE</v>
          </cell>
          <cell r="B21415">
            <v>20410114</v>
          </cell>
          <cell r="C21415">
            <v>44252</v>
          </cell>
        </row>
        <row r="21416">
          <cell r="A21416" t="str">
            <v>CADILAHC21FEB275CE</v>
          </cell>
          <cell r="B21416">
            <v>20410370</v>
          </cell>
          <cell r="C21416">
            <v>44252</v>
          </cell>
        </row>
        <row r="21417">
          <cell r="A21417" t="str">
            <v>CADILAHC21FEB275PE</v>
          </cell>
          <cell r="B21417">
            <v>20410626</v>
          </cell>
          <cell r="C21417">
            <v>44252</v>
          </cell>
        </row>
        <row r="21418">
          <cell r="A21418" t="str">
            <v>CADILAHC21FEB280CE</v>
          </cell>
          <cell r="B21418">
            <v>20410882</v>
          </cell>
          <cell r="C21418">
            <v>44252</v>
          </cell>
        </row>
        <row r="21419">
          <cell r="A21419" t="str">
            <v>CADILAHC21FEB280PE</v>
          </cell>
          <cell r="B21419">
            <v>20411138</v>
          </cell>
          <cell r="C21419">
            <v>44252</v>
          </cell>
        </row>
        <row r="21420">
          <cell r="A21420" t="str">
            <v>CADILAHC21FEB285CE</v>
          </cell>
          <cell r="B21420">
            <v>20411394</v>
          </cell>
          <cell r="C21420">
            <v>44252</v>
          </cell>
        </row>
        <row r="21421">
          <cell r="A21421" t="str">
            <v>CADILAHC21FEB285PE</v>
          </cell>
          <cell r="B21421">
            <v>20411650</v>
          </cell>
          <cell r="C21421">
            <v>44252</v>
          </cell>
        </row>
        <row r="21422">
          <cell r="A21422" t="str">
            <v>CADILAHC21FEB290CE</v>
          </cell>
          <cell r="B21422">
            <v>20411906</v>
          </cell>
          <cell r="C21422">
            <v>44252</v>
          </cell>
        </row>
        <row r="21423">
          <cell r="A21423" t="str">
            <v>CADILAHC21FEB290PE</v>
          </cell>
          <cell r="B21423">
            <v>20412162</v>
          </cell>
          <cell r="C21423">
            <v>44252</v>
          </cell>
        </row>
        <row r="21424">
          <cell r="A21424" t="str">
            <v>CADILAHC21FEB295CE</v>
          </cell>
          <cell r="B21424">
            <v>20412418</v>
          </cell>
          <cell r="C21424">
            <v>44252</v>
          </cell>
        </row>
        <row r="21425">
          <cell r="A21425" t="str">
            <v>CADILAHC21FEB295PE</v>
          </cell>
          <cell r="B21425">
            <v>20412674</v>
          </cell>
          <cell r="C21425">
            <v>44252</v>
          </cell>
        </row>
        <row r="21426">
          <cell r="A21426" t="str">
            <v>CADILAHC21FEB300CE</v>
          </cell>
          <cell r="B21426">
            <v>20412930</v>
          </cell>
          <cell r="C21426">
            <v>44252</v>
          </cell>
        </row>
        <row r="21427">
          <cell r="A21427" t="str">
            <v>CADILAHC21FEB300PE</v>
          </cell>
          <cell r="B21427">
            <v>20413186</v>
          </cell>
          <cell r="C21427">
            <v>44252</v>
          </cell>
        </row>
        <row r="21428">
          <cell r="A21428" t="str">
            <v>CADILAHC21FEB305CE</v>
          </cell>
          <cell r="B21428">
            <v>20413442</v>
          </cell>
          <cell r="C21428">
            <v>44252</v>
          </cell>
        </row>
        <row r="21429">
          <cell r="A21429" t="str">
            <v>CADILAHC21FEB305PE</v>
          </cell>
          <cell r="B21429">
            <v>20413698</v>
          </cell>
          <cell r="C21429">
            <v>44252</v>
          </cell>
        </row>
        <row r="21430">
          <cell r="A21430" t="str">
            <v>CADILAHC21FEB310CE</v>
          </cell>
          <cell r="B21430">
            <v>20413954</v>
          </cell>
          <cell r="C21430">
            <v>44252</v>
          </cell>
        </row>
        <row r="21431">
          <cell r="A21431" t="str">
            <v>CADILAHC21FEB310PE</v>
          </cell>
          <cell r="B21431">
            <v>20414210</v>
          </cell>
          <cell r="C21431">
            <v>44252</v>
          </cell>
        </row>
        <row r="21432">
          <cell r="A21432" t="str">
            <v>CADILAHC21FEB315CE</v>
          </cell>
          <cell r="B21432">
            <v>20414466</v>
          </cell>
          <cell r="C21432">
            <v>44252</v>
          </cell>
        </row>
        <row r="21433">
          <cell r="A21433" t="str">
            <v>CADILAHC21FEB315PE</v>
          </cell>
          <cell r="B21433">
            <v>20414722</v>
          </cell>
          <cell r="C21433">
            <v>44252</v>
          </cell>
        </row>
        <row r="21434">
          <cell r="A21434" t="str">
            <v>CADILAHC21FEB320CE</v>
          </cell>
          <cell r="B21434">
            <v>20414978</v>
          </cell>
          <cell r="C21434">
            <v>44252</v>
          </cell>
        </row>
        <row r="21435">
          <cell r="A21435" t="str">
            <v>CADILAHC21FEB320PE</v>
          </cell>
          <cell r="B21435">
            <v>20415234</v>
          </cell>
          <cell r="C21435">
            <v>44252</v>
          </cell>
        </row>
        <row r="21436">
          <cell r="A21436" t="str">
            <v>CADILAHC21FEB325CE</v>
          </cell>
          <cell r="B21436">
            <v>20415490</v>
          </cell>
          <cell r="C21436">
            <v>44252</v>
          </cell>
        </row>
        <row r="21437">
          <cell r="A21437" t="str">
            <v>CADILAHC21FEB325PE</v>
          </cell>
          <cell r="B21437">
            <v>20415746</v>
          </cell>
          <cell r="C21437">
            <v>44252</v>
          </cell>
        </row>
        <row r="21438">
          <cell r="A21438" t="str">
            <v>CADILAHC21FEB330CE</v>
          </cell>
          <cell r="B21438">
            <v>20416002</v>
          </cell>
          <cell r="C21438">
            <v>44252</v>
          </cell>
        </row>
        <row r="21439">
          <cell r="A21439" t="str">
            <v>CADILAHC21FEB330PE</v>
          </cell>
          <cell r="B21439">
            <v>20416258</v>
          </cell>
          <cell r="C21439">
            <v>44252</v>
          </cell>
        </row>
        <row r="21440">
          <cell r="A21440" t="str">
            <v>CADILAHC21FEB335CE</v>
          </cell>
          <cell r="B21440">
            <v>20416514</v>
          </cell>
          <cell r="C21440">
            <v>44252</v>
          </cell>
        </row>
        <row r="21441">
          <cell r="A21441" t="str">
            <v>CADILAHC21FEB335PE</v>
          </cell>
          <cell r="B21441">
            <v>20416770</v>
          </cell>
          <cell r="C21441">
            <v>44252</v>
          </cell>
        </row>
        <row r="21442">
          <cell r="A21442" t="str">
            <v>CADILAHC21FEB340CE</v>
          </cell>
          <cell r="B21442">
            <v>20417026</v>
          </cell>
          <cell r="C21442">
            <v>44252</v>
          </cell>
        </row>
        <row r="21443">
          <cell r="A21443" t="str">
            <v>CADILAHC21FEB340PE</v>
          </cell>
          <cell r="B21443">
            <v>20417282</v>
          </cell>
          <cell r="C21443">
            <v>44252</v>
          </cell>
        </row>
        <row r="21444">
          <cell r="A21444" t="str">
            <v>CADILAHC21FEB345CE</v>
          </cell>
          <cell r="B21444">
            <v>20417538</v>
          </cell>
          <cell r="C21444">
            <v>44252</v>
          </cell>
        </row>
        <row r="21445">
          <cell r="A21445" t="str">
            <v>CADILAHC21FEB345PE</v>
          </cell>
          <cell r="B21445">
            <v>20417794</v>
          </cell>
          <cell r="C21445">
            <v>44252</v>
          </cell>
        </row>
        <row r="21446">
          <cell r="A21446" t="str">
            <v>CADILAHC21FEB350CE</v>
          </cell>
          <cell r="B21446">
            <v>20418050</v>
          </cell>
          <cell r="C21446">
            <v>44252</v>
          </cell>
        </row>
        <row r="21447">
          <cell r="A21447" t="str">
            <v>CADILAHC21FEB350PE</v>
          </cell>
          <cell r="B21447">
            <v>20462594</v>
          </cell>
          <cell r="C21447">
            <v>44252</v>
          </cell>
        </row>
        <row r="21448">
          <cell r="A21448" t="str">
            <v>CADILAHC21FEB355CE</v>
          </cell>
          <cell r="B21448">
            <v>20462850</v>
          </cell>
          <cell r="C21448">
            <v>44252</v>
          </cell>
        </row>
        <row r="21449">
          <cell r="A21449" t="str">
            <v>CADILAHC21FEB355PE</v>
          </cell>
          <cell r="B21449">
            <v>20463106</v>
          </cell>
          <cell r="C21449">
            <v>44252</v>
          </cell>
        </row>
        <row r="21450">
          <cell r="A21450" t="str">
            <v>CADILAHC21FEB360CE</v>
          </cell>
          <cell r="B21450">
            <v>20463362</v>
          </cell>
          <cell r="C21450">
            <v>44252</v>
          </cell>
        </row>
        <row r="21451">
          <cell r="A21451" t="str">
            <v>CADILAHC21FEB360PE</v>
          </cell>
          <cell r="B21451">
            <v>20463618</v>
          </cell>
          <cell r="C21451">
            <v>44252</v>
          </cell>
        </row>
        <row r="21452">
          <cell r="A21452" t="str">
            <v>CADILAHC21FEB365CE</v>
          </cell>
          <cell r="B21452">
            <v>20463874</v>
          </cell>
          <cell r="C21452">
            <v>44252</v>
          </cell>
        </row>
        <row r="21453">
          <cell r="A21453" t="str">
            <v>CADILAHC21FEB365PE</v>
          </cell>
          <cell r="B21453">
            <v>20464130</v>
          </cell>
          <cell r="C21453">
            <v>44252</v>
          </cell>
        </row>
        <row r="21454">
          <cell r="A21454" t="str">
            <v>CADILAHC21FEB370CE</v>
          </cell>
          <cell r="B21454">
            <v>20464386</v>
          </cell>
          <cell r="C21454">
            <v>44252</v>
          </cell>
        </row>
        <row r="21455">
          <cell r="A21455" t="str">
            <v>CADILAHC21FEB370PE</v>
          </cell>
          <cell r="B21455">
            <v>20495874</v>
          </cell>
          <cell r="C21455">
            <v>44252</v>
          </cell>
        </row>
        <row r="21456">
          <cell r="A21456" t="str">
            <v>CADILAHC21FEB375CE</v>
          </cell>
          <cell r="B21456">
            <v>20496130</v>
          </cell>
          <cell r="C21456">
            <v>44252</v>
          </cell>
        </row>
        <row r="21457">
          <cell r="A21457" t="str">
            <v>CADILAHC21FEB375PE</v>
          </cell>
          <cell r="B21457">
            <v>20496386</v>
          </cell>
          <cell r="C21457">
            <v>44252</v>
          </cell>
        </row>
        <row r="21458">
          <cell r="A21458" t="str">
            <v>CADILAHC21FEB380CE</v>
          </cell>
          <cell r="B21458">
            <v>20496642</v>
          </cell>
          <cell r="C21458">
            <v>44252</v>
          </cell>
        </row>
        <row r="21459">
          <cell r="A21459" t="str">
            <v>CADILAHC21FEB380PE</v>
          </cell>
          <cell r="B21459">
            <v>20496898</v>
          </cell>
          <cell r="C21459">
            <v>44252</v>
          </cell>
        </row>
        <row r="21460">
          <cell r="A21460" t="str">
            <v>CADILAHC21FEB385CE</v>
          </cell>
          <cell r="B21460">
            <v>20497154</v>
          </cell>
          <cell r="C21460">
            <v>44252</v>
          </cell>
        </row>
        <row r="21461">
          <cell r="A21461" t="str">
            <v>CADILAHC21FEB385PE</v>
          </cell>
          <cell r="B21461">
            <v>20497410</v>
          </cell>
          <cell r="C21461">
            <v>44252</v>
          </cell>
        </row>
        <row r="21462">
          <cell r="A21462" t="str">
            <v>CADILAHC21FEB390CE</v>
          </cell>
          <cell r="B21462">
            <v>20497666</v>
          </cell>
          <cell r="C21462">
            <v>44252</v>
          </cell>
        </row>
        <row r="21463">
          <cell r="A21463" t="str">
            <v>CADILAHC21FEB390PE</v>
          </cell>
          <cell r="B21463">
            <v>20514818</v>
          </cell>
          <cell r="C21463">
            <v>44252</v>
          </cell>
        </row>
        <row r="21464">
          <cell r="A21464" t="str">
            <v>CADILAHC21FEB395CE</v>
          </cell>
          <cell r="B21464">
            <v>20515074</v>
          </cell>
          <cell r="C21464">
            <v>44252</v>
          </cell>
        </row>
        <row r="21465">
          <cell r="A21465" t="str">
            <v>CADILAHC21FEB395PE</v>
          </cell>
          <cell r="B21465">
            <v>20530178</v>
          </cell>
          <cell r="C21465">
            <v>44252</v>
          </cell>
        </row>
        <row r="21466">
          <cell r="A21466" t="str">
            <v>CADILAHC21FEB400CE</v>
          </cell>
          <cell r="B21466">
            <v>20530434</v>
          </cell>
          <cell r="C21466">
            <v>44252</v>
          </cell>
        </row>
        <row r="21467">
          <cell r="A21467" t="str">
            <v>CADILAHC21FEB400PE</v>
          </cell>
          <cell r="B21467">
            <v>20530690</v>
          </cell>
          <cell r="C21467">
            <v>44252</v>
          </cell>
        </row>
        <row r="21468">
          <cell r="A21468" t="str">
            <v>CADILAHC21FEB405CE</v>
          </cell>
          <cell r="B21468">
            <v>20530946</v>
          </cell>
          <cell r="C21468">
            <v>44252</v>
          </cell>
        </row>
        <row r="21469">
          <cell r="A21469" t="str">
            <v>CADILAHC21FEB405PE</v>
          </cell>
          <cell r="B21469">
            <v>20532482</v>
          </cell>
          <cell r="C21469">
            <v>44252</v>
          </cell>
        </row>
        <row r="21470">
          <cell r="A21470" t="str">
            <v>CADILAHC21FEB410CE</v>
          </cell>
          <cell r="B21470">
            <v>20532738</v>
          </cell>
          <cell r="C21470">
            <v>44252</v>
          </cell>
        </row>
        <row r="21471">
          <cell r="A21471" t="str">
            <v>CADILAHC21FEB410PE</v>
          </cell>
          <cell r="B21471">
            <v>20533250</v>
          </cell>
          <cell r="C21471">
            <v>44252</v>
          </cell>
        </row>
        <row r="21472">
          <cell r="A21472" t="str">
            <v>CADILAHC21FEB415CE</v>
          </cell>
          <cell r="B21472">
            <v>20533506</v>
          </cell>
          <cell r="C21472">
            <v>44252</v>
          </cell>
        </row>
        <row r="21473">
          <cell r="A21473" t="str">
            <v>CADILAHC21FEB415PE</v>
          </cell>
          <cell r="B21473">
            <v>20533762</v>
          </cell>
          <cell r="C21473">
            <v>44252</v>
          </cell>
        </row>
        <row r="21474">
          <cell r="A21474" t="str">
            <v>CADILAHC21FEB420CE</v>
          </cell>
          <cell r="B21474">
            <v>20534018</v>
          </cell>
          <cell r="C21474">
            <v>44252</v>
          </cell>
        </row>
        <row r="21475">
          <cell r="A21475" t="str">
            <v>CADILAHC21FEB420PE</v>
          </cell>
          <cell r="B21475">
            <v>20541442</v>
          </cell>
          <cell r="C21475">
            <v>44252</v>
          </cell>
        </row>
        <row r="21476">
          <cell r="A21476" t="str">
            <v>CADILAHC21FEB425CE</v>
          </cell>
          <cell r="B21476">
            <v>20541698</v>
          </cell>
          <cell r="C21476">
            <v>44252</v>
          </cell>
        </row>
        <row r="21477">
          <cell r="A21477" t="str">
            <v>CADILAHC21FEB425PE</v>
          </cell>
          <cell r="B21477">
            <v>20541954</v>
          </cell>
          <cell r="C21477">
            <v>44252</v>
          </cell>
        </row>
        <row r="21478">
          <cell r="A21478" t="str">
            <v>CADILAHC21FEB430CE</v>
          </cell>
          <cell r="B21478">
            <v>20542210</v>
          </cell>
          <cell r="C21478">
            <v>44252</v>
          </cell>
        </row>
        <row r="21479">
          <cell r="A21479" t="str">
            <v>CADILAHC21FEB430PE</v>
          </cell>
          <cell r="B21479">
            <v>20542466</v>
          </cell>
          <cell r="C21479">
            <v>44252</v>
          </cell>
        </row>
        <row r="21480">
          <cell r="A21480" t="str">
            <v>CADILAHC21FEB435CE</v>
          </cell>
          <cell r="B21480">
            <v>20545026</v>
          </cell>
          <cell r="C21480">
            <v>44252</v>
          </cell>
        </row>
        <row r="21481">
          <cell r="A21481" t="str">
            <v>CADILAHC21FEB435PE</v>
          </cell>
          <cell r="B21481">
            <v>20545282</v>
          </cell>
          <cell r="C21481">
            <v>44252</v>
          </cell>
        </row>
        <row r="21482">
          <cell r="A21482" t="str">
            <v>CADILAHC21FEB440CE</v>
          </cell>
          <cell r="B21482">
            <v>20545538</v>
          </cell>
          <cell r="C21482">
            <v>44252</v>
          </cell>
        </row>
        <row r="21483">
          <cell r="A21483" t="str">
            <v>CADILAHC21FEB440PE</v>
          </cell>
          <cell r="B21483">
            <v>20545794</v>
          </cell>
          <cell r="C21483">
            <v>44252</v>
          </cell>
        </row>
        <row r="21484">
          <cell r="A21484" t="str">
            <v>CADILAHC21FEB445CE</v>
          </cell>
          <cell r="B21484">
            <v>20546050</v>
          </cell>
          <cell r="C21484">
            <v>44252</v>
          </cell>
        </row>
        <row r="21485">
          <cell r="A21485" t="str">
            <v>CADILAHC21FEB445PE</v>
          </cell>
          <cell r="B21485">
            <v>20546306</v>
          </cell>
          <cell r="C21485">
            <v>44252</v>
          </cell>
        </row>
        <row r="21486">
          <cell r="A21486" t="str">
            <v>CADILAHC21FEB450CE</v>
          </cell>
          <cell r="B21486">
            <v>20546562</v>
          </cell>
          <cell r="C21486">
            <v>44252</v>
          </cell>
        </row>
        <row r="21487">
          <cell r="A21487" t="str">
            <v>CADILAHC21FEB450PE</v>
          </cell>
          <cell r="B21487">
            <v>20546818</v>
          </cell>
          <cell r="C21487">
            <v>44252</v>
          </cell>
        </row>
        <row r="21488">
          <cell r="A21488" t="str">
            <v>CADILAHC21FEB455CE</v>
          </cell>
          <cell r="B21488">
            <v>20547074</v>
          </cell>
          <cell r="C21488">
            <v>44252</v>
          </cell>
        </row>
        <row r="21489">
          <cell r="A21489" t="str">
            <v>CADILAHC21FEB455PE</v>
          </cell>
          <cell r="B21489">
            <v>20547330</v>
          </cell>
          <cell r="C21489">
            <v>44252</v>
          </cell>
        </row>
        <row r="21490">
          <cell r="A21490" t="str">
            <v>CADILAHC21FEB460CE</v>
          </cell>
          <cell r="B21490">
            <v>20547586</v>
          </cell>
          <cell r="C21490">
            <v>44252</v>
          </cell>
        </row>
        <row r="21491">
          <cell r="A21491" t="str">
            <v>CADILAHC21FEB460PE</v>
          </cell>
          <cell r="B21491">
            <v>20547842</v>
          </cell>
          <cell r="C21491">
            <v>44252</v>
          </cell>
        </row>
        <row r="21492">
          <cell r="A21492" t="str">
            <v>CADILAHC21FEB465CE</v>
          </cell>
          <cell r="B21492">
            <v>20548098</v>
          </cell>
          <cell r="C21492">
            <v>44252</v>
          </cell>
        </row>
        <row r="21493">
          <cell r="A21493" t="str">
            <v>CADILAHC21FEB465PE</v>
          </cell>
          <cell r="B21493">
            <v>20548354</v>
          </cell>
          <cell r="C21493">
            <v>44252</v>
          </cell>
        </row>
        <row r="21494">
          <cell r="A21494" t="str">
            <v>CADILAHC21FEB470CE</v>
          </cell>
          <cell r="B21494">
            <v>20551682</v>
          </cell>
          <cell r="C21494">
            <v>44252</v>
          </cell>
        </row>
        <row r="21495">
          <cell r="A21495" t="str">
            <v>CADILAHC21FEB470PE</v>
          </cell>
          <cell r="B21495">
            <v>20551938</v>
          </cell>
          <cell r="C21495">
            <v>44252</v>
          </cell>
        </row>
        <row r="21496">
          <cell r="A21496" t="str">
            <v>CADILAHC21FEB475CE</v>
          </cell>
          <cell r="B21496">
            <v>20552194</v>
          </cell>
          <cell r="C21496">
            <v>44252</v>
          </cell>
        </row>
        <row r="21497">
          <cell r="A21497" t="str">
            <v>CADILAHC21FEB475PE</v>
          </cell>
          <cell r="B21497">
            <v>20556546</v>
          </cell>
          <cell r="C21497">
            <v>44252</v>
          </cell>
        </row>
        <row r="21498">
          <cell r="A21498" t="str">
            <v>CADILAHC21FEB480CE</v>
          </cell>
          <cell r="B21498">
            <v>20556802</v>
          </cell>
          <cell r="C21498">
            <v>44252</v>
          </cell>
        </row>
        <row r="21499">
          <cell r="A21499" t="str">
            <v>CADILAHC21FEB480PE</v>
          </cell>
          <cell r="B21499">
            <v>20599298</v>
          </cell>
          <cell r="C21499">
            <v>44252</v>
          </cell>
        </row>
        <row r="21500">
          <cell r="A21500" t="str">
            <v>CADILAHC21FEB485CE</v>
          </cell>
          <cell r="B21500">
            <v>20599554</v>
          </cell>
          <cell r="C21500">
            <v>44252</v>
          </cell>
        </row>
        <row r="21501">
          <cell r="A21501" t="str">
            <v>CADILAHC21FEB485PE</v>
          </cell>
          <cell r="B21501">
            <v>20599810</v>
          </cell>
          <cell r="C21501">
            <v>44252</v>
          </cell>
        </row>
        <row r="21502">
          <cell r="A21502" t="str">
            <v>CADILAHC21FEB490CE</v>
          </cell>
          <cell r="B21502">
            <v>20600066</v>
          </cell>
          <cell r="C21502">
            <v>44252</v>
          </cell>
        </row>
        <row r="21503">
          <cell r="A21503" t="str">
            <v>CADILAHC21FEB490PE</v>
          </cell>
          <cell r="B21503">
            <v>20600322</v>
          </cell>
          <cell r="C21503">
            <v>44252</v>
          </cell>
        </row>
        <row r="21504">
          <cell r="A21504" t="str">
            <v>CADILAHC21FEB495CE</v>
          </cell>
          <cell r="B21504">
            <v>20600578</v>
          </cell>
          <cell r="C21504">
            <v>44252</v>
          </cell>
        </row>
        <row r="21505">
          <cell r="A21505" t="str">
            <v>CADILAHC21FEB495PE</v>
          </cell>
          <cell r="B21505">
            <v>20600834</v>
          </cell>
          <cell r="C21505">
            <v>44252</v>
          </cell>
        </row>
        <row r="21506">
          <cell r="A21506" t="str">
            <v>CADILAHC21FEB500CE</v>
          </cell>
          <cell r="B21506">
            <v>20601090</v>
          </cell>
          <cell r="C21506">
            <v>44252</v>
          </cell>
        </row>
        <row r="21507">
          <cell r="A21507" t="str">
            <v>CADILAHC21FEB500PE</v>
          </cell>
          <cell r="B21507">
            <v>20601346</v>
          </cell>
          <cell r="C21507">
            <v>44252</v>
          </cell>
        </row>
        <row r="21508">
          <cell r="A21508" t="str">
            <v>CADILAHC21FEB505CE</v>
          </cell>
          <cell r="B21508">
            <v>20601602</v>
          </cell>
          <cell r="C21508">
            <v>44252</v>
          </cell>
        </row>
        <row r="21509">
          <cell r="A21509" t="str">
            <v>CADILAHC21FEB505PE</v>
          </cell>
          <cell r="B21509">
            <v>20601858</v>
          </cell>
          <cell r="C21509">
            <v>44252</v>
          </cell>
        </row>
        <row r="21510">
          <cell r="A21510" t="str">
            <v>CADILAHC21FEB510CE</v>
          </cell>
          <cell r="B21510">
            <v>20602114</v>
          </cell>
          <cell r="C21510">
            <v>44252</v>
          </cell>
        </row>
        <row r="21511">
          <cell r="A21511" t="str">
            <v>CADILAHC21FEB510PE</v>
          </cell>
          <cell r="B21511">
            <v>20602370</v>
          </cell>
          <cell r="C21511">
            <v>44252</v>
          </cell>
        </row>
        <row r="21512">
          <cell r="A21512" t="str">
            <v>CADILAHC21FEB515CE</v>
          </cell>
          <cell r="B21512">
            <v>20602626</v>
          </cell>
          <cell r="C21512">
            <v>44252</v>
          </cell>
        </row>
        <row r="21513">
          <cell r="A21513" t="str">
            <v>CADILAHC21FEB515PE</v>
          </cell>
          <cell r="B21513">
            <v>20602882</v>
          </cell>
          <cell r="C21513">
            <v>44252</v>
          </cell>
        </row>
        <row r="21514">
          <cell r="A21514" t="str">
            <v>CADILAHC21FEB520CE</v>
          </cell>
          <cell r="B21514">
            <v>20603138</v>
          </cell>
          <cell r="C21514">
            <v>44252</v>
          </cell>
        </row>
        <row r="21515">
          <cell r="A21515" t="str">
            <v>CADILAHC21FEB520PE</v>
          </cell>
          <cell r="B21515">
            <v>20603394</v>
          </cell>
          <cell r="C21515">
            <v>44252</v>
          </cell>
        </row>
        <row r="21516">
          <cell r="A21516" t="str">
            <v>CADILAHC21FEB525CE</v>
          </cell>
          <cell r="B21516">
            <v>20603650</v>
          </cell>
          <cell r="C21516">
            <v>44252</v>
          </cell>
        </row>
        <row r="21517">
          <cell r="A21517" t="str">
            <v>CADILAHC21FEB525PE</v>
          </cell>
          <cell r="B21517">
            <v>20603906</v>
          </cell>
          <cell r="C21517">
            <v>44252</v>
          </cell>
        </row>
        <row r="21518">
          <cell r="A21518" t="str">
            <v>CADILAHC21FEB530CE</v>
          </cell>
          <cell r="B21518">
            <v>20604162</v>
          </cell>
          <cell r="C21518">
            <v>44252</v>
          </cell>
        </row>
        <row r="21519">
          <cell r="A21519" t="str">
            <v>CADILAHC21FEB530PE</v>
          </cell>
          <cell r="B21519">
            <v>20604418</v>
          </cell>
          <cell r="C21519">
            <v>44252</v>
          </cell>
        </row>
        <row r="21520">
          <cell r="A21520" t="str">
            <v>CADILAHC21FEB535CE</v>
          </cell>
          <cell r="B21520">
            <v>20604674</v>
          </cell>
          <cell r="C21520">
            <v>44252</v>
          </cell>
        </row>
        <row r="21521">
          <cell r="A21521" t="str">
            <v>CADILAHC21FEB535PE</v>
          </cell>
          <cell r="B21521">
            <v>20604930</v>
          </cell>
          <cell r="C21521">
            <v>44252</v>
          </cell>
        </row>
        <row r="21522">
          <cell r="A21522" t="str">
            <v>CADILAHC21FEB540CE</v>
          </cell>
          <cell r="B21522">
            <v>20605186</v>
          </cell>
          <cell r="C21522">
            <v>44252</v>
          </cell>
        </row>
        <row r="21523">
          <cell r="A21523" t="str">
            <v>CADILAHC21FEB540PE</v>
          </cell>
          <cell r="B21523">
            <v>20605442</v>
          </cell>
          <cell r="C21523">
            <v>44252</v>
          </cell>
        </row>
        <row r="21524">
          <cell r="A21524" t="str">
            <v>CADILAHC21FEB545CE</v>
          </cell>
          <cell r="B21524">
            <v>20605698</v>
          </cell>
          <cell r="C21524">
            <v>44252</v>
          </cell>
        </row>
        <row r="21525">
          <cell r="A21525" t="str">
            <v>CADILAHC21FEB545PE</v>
          </cell>
          <cell r="B21525">
            <v>20605954</v>
          </cell>
          <cell r="C21525">
            <v>44252</v>
          </cell>
        </row>
        <row r="21526">
          <cell r="A21526" t="str">
            <v>CADILAHC21FEB550CE</v>
          </cell>
          <cell r="B21526">
            <v>20606210</v>
          </cell>
          <cell r="C21526">
            <v>44252</v>
          </cell>
        </row>
        <row r="21527">
          <cell r="A21527" t="str">
            <v>CADILAHC21FEB550PE</v>
          </cell>
          <cell r="B21527">
            <v>20606466</v>
          </cell>
          <cell r="C21527">
            <v>44252</v>
          </cell>
        </row>
        <row r="21528">
          <cell r="A21528" t="str">
            <v>CADILAHC21FEB555CE</v>
          </cell>
          <cell r="B21528">
            <v>20606722</v>
          </cell>
          <cell r="C21528">
            <v>44252</v>
          </cell>
        </row>
        <row r="21529">
          <cell r="A21529" t="str">
            <v>CADILAHC21FEB555PE</v>
          </cell>
          <cell r="B21529">
            <v>20606978</v>
          </cell>
          <cell r="C21529">
            <v>44252</v>
          </cell>
        </row>
        <row r="21530">
          <cell r="A21530" t="str">
            <v>CADILAHC21FEB560CE</v>
          </cell>
          <cell r="B21530">
            <v>20607234</v>
          </cell>
          <cell r="C21530">
            <v>44252</v>
          </cell>
        </row>
        <row r="21531">
          <cell r="A21531" t="str">
            <v>CADILAHC21FEB560PE</v>
          </cell>
          <cell r="B21531">
            <v>20607490</v>
          </cell>
          <cell r="C21531">
            <v>44252</v>
          </cell>
        </row>
        <row r="21532">
          <cell r="A21532" t="str">
            <v>CADILAHC21FEB565CE</v>
          </cell>
          <cell r="B21532">
            <v>20607746</v>
          </cell>
          <cell r="C21532">
            <v>44252</v>
          </cell>
        </row>
        <row r="21533">
          <cell r="A21533" t="str">
            <v>CADILAHC21FEB565PE</v>
          </cell>
          <cell r="B21533">
            <v>20608002</v>
          </cell>
          <cell r="C21533">
            <v>44252</v>
          </cell>
        </row>
        <row r="21534">
          <cell r="A21534" t="str">
            <v>CADILAHC21FEB570CE</v>
          </cell>
          <cell r="B21534">
            <v>20608258</v>
          </cell>
          <cell r="C21534">
            <v>44252</v>
          </cell>
        </row>
        <row r="21535">
          <cell r="A21535" t="str">
            <v>CADILAHC21FEB570PE</v>
          </cell>
          <cell r="B21535">
            <v>20608514</v>
          </cell>
          <cell r="C21535">
            <v>44252</v>
          </cell>
        </row>
        <row r="21536">
          <cell r="A21536" t="str">
            <v>CADILAHC21FEB575CE</v>
          </cell>
          <cell r="B21536">
            <v>9123842</v>
          </cell>
          <cell r="C21536">
            <v>44252</v>
          </cell>
        </row>
        <row r="21537">
          <cell r="A21537" t="str">
            <v>CADILAHC21FEB575PE</v>
          </cell>
          <cell r="B21537">
            <v>9124098</v>
          </cell>
          <cell r="C21537">
            <v>44252</v>
          </cell>
        </row>
        <row r="21538">
          <cell r="A21538" t="str">
            <v>CADILAHC21FEB580CE</v>
          </cell>
          <cell r="B21538">
            <v>9126658</v>
          </cell>
          <cell r="C21538">
            <v>44252</v>
          </cell>
        </row>
        <row r="21539">
          <cell r="A21539" t="str">
            <v>CADILAHC21FEB580PE</v>
          </cell>
          <cell r="B21539">
            <v>9126914</v>
          </cell>
          <cell r="C21539">
            <v>44252</v>
          </cell>
        </row>
        <row r="21540">
          <cell r="A21540" t="str">
            <v>CADILAHC21FEB585CE</v>
          </cell>
          <cell r="B21540">
            <v>9127170</v>
          </cell>
          <cell r="C21540">
            <v>44252</v>
          </cell>
        </row>
        <row r="21541">
          <cell r="A21541" t="str">
            <v>CADILAHC21FEB585PE</v>
          </cell>
          <cell r="B21541">
            <v>9127426</v>
          </cell>
          <cell r="C21541">
            <v>44252</v>
          </cell>
        </row>
        <row r="21542">
          <cell r="A21542" t="str">
            <v>CADILAHC21FEB590CE</v>
          </cell>
          <cell r="B21542">
            <v>9127682</v>
          </cell>
          <cell r="C21542">
            <v>44252</v>
          </cell>
        </row>
        <row r="21543">
          <cell r="A21543" t="str">
            <v>CADILAHC21FEB590PE</v>
          </cell>
          <cell r="B21543">
            <v>9127938</v>
          </cell>
          <cell r="C21543">
            <v>44252</v>
          </cell>
        </row>
        <row r="21544">
          <cell r="A21544" t="str">
            <v>CADILAHC21FEB595CE</v>
          </cell>
          <cell r="B21544">
            <v>9128194</v>
          </cell>
          <cell r="C21544">
            <v>44252</v>
          </cell>
        </row>
        <row r="21545">
          <cell r="A21545" t="str">
            <v>CADILAHC21FEB595PE</v>
          </cell>
          <cell r="B21545">
            <v>9128450</v>
          </cell>
          <cell r="C21545">
            <v>44252</v>
          </cell>
        </row>
        <row r="21546">
          <cell r="A21546" t="str">
            <v>CADILAHC21FEB600CE</v>
          </cell>
          <cell r="B21546">
            <v>9129474</v>
          </cell>
          <cell r="C21546">
            <v>44252</v>
          </cell>
        </row>
        <row r="21547">
          <cell r="A21547" t="str">
            <v>CADILAHC21FEB600PE</v>
          </cell>
          <cell r="B21547">
            <v>9130242</v>
          </cell>
          <cell r="C21547">
            <v>44252</v>
          </cell>
        </row>
        <row r="21548">
          <cell r="A21548" t="str">
            <v>CADILAHC21MAR285CE</v>
          </cell>
          <cell r="B21548">
            <v>14058498</v>
          </cell>
          <cell r="C21548">
            <v>44280</v>
          </cell>
        </row>
        <row r="21549">
          <cell r="A21549" t="str">
            <v>CADILAHC21MAR285PE</v>
          </cell>
          <cell r="B21549">
            <v>14058754</v>
          </cell>
          <cell r="C21549">
            <v>44280</v>
          </cell>
        </row>
        <row r="21550">
          <cell r="A21550" t="str">
            <v>CADILAHC21MAR290CE</v>
          </cell>
          <cell r="B21550">
            <v>14059010</v>
          </cell>
          <cell r="C21550">
            <v>44280</v>
          </cell>
        </row>
        <row r="21551">
          <cell r="A21551" t="str">
            <v>CADILAHC21MAR290PE</v>
          </cell>
          <cell r="B21551">
            <v>14059266</v>
          </cell>
          <cell r="C21551">
            <v>44280</v>
          </cell>
        </row>
        <row r="21552">
          <cell r="A21552" t="str">
            <v>CADILAHC21MAR295CE</v>
          </cell>
          <cell r="B21552">
            <v>14059522</v>
          </cell>
          <cell r="C21552">
            <v>44280</v>
          </cell>
        </row>
        <row r="21553">
          <cell r="A21553" t="str">
            <v>CADILAHC21MAR295PE</v>
          </cell>
          <cell r="B21553">
            <v>14059778</v>
          </cell>
          <cell r="C21553">
            <v>44280</v>
          </cell>
        </row>
        <row r="21554">
          <cell r="A21554" t="str">
            <v>CADILAHC21MAR300CE</v>
          </cell>
          <cell r="B21554">
            <v>14060034</v>
          </cell>
          <cell r="C21554">
            <v>44280</v>
          </cell>
        </row>
        <row r="21555">
          <cell r="A21555" t="str">
            <v>CADILAHC21MAR300PE</v>
          </cell>
          <cell r="B21555">
            <v>14060290</v>
          </cell>
          <cell r="C21555">
            <v>44280</v>
          </cell>
        </row>
        <row r="21556">
          <cell r="A21556" t="str">
            <v>CADILAHC21MAR305CE</v>
          </cell>
          <cell r="B21556">
            <v>14060546</v>
          </cell>
          <cell r="C21556">
            <v>44280</v>
          </cell>
        </row>
        <row r="21557">
          <cell r="A21557" t="str">
            <v>CADILAHC21MAR305PE</v>
          </cell>
          <cell r="B21557">
            <v>14060802</v>
          </cell>
          <cell r="C21557">
            <v>44280</v>
          </cell>
        </row>
        <row r="21558">
          <cell r="A21558" t="str">
            <v>CADILAHC21MAR310CE</v>
          </cell>
          <cell r="B21558">
            <v>14061058</v>
          </cell>
          <cell r="C21558">
            <v>44280</v>
          </cell>
        </row>
        <row r="21559">
          <cell r="A21559" t="str">
            <v>CADILAHC21MAR310PE</v>
          </cell>
          <cell r="B21559">
            <v>14061314</v>
          </cell>
          <cell r="C21559">
            <v>44280</v>
          </cell>
        </row>
        <row r="21560">
          <cell r="A21560" t="str">
            <v>CADILAHC21MAR315CE</v>
          </cell>
          <cell r="B21560">
            <v>14061570</v>
          </cell>
          <cell r="C21560">
            <v>44280</v>
          </cell>
        </row>
        <row r="21561">
          <cell r="A21561" t="str">
            <v>CADILAHC21MAR315PE</v>
          </cell>
          <cell r="B21561">
            <v>14061826</v>
          </cell>
          <cell r="C21561">
            <v>44280</v>
          </cell>
        </row>
        <row r="21562">
          <cell r="A21562" t="str">
            <v>CADILAHC21MAR320CE</v>
          </cell>
          <cell r="B21562">
            <v>14062082</v>
          </cell>
          <cell r="C21562">
            <v>44280</v>
          </cell>
        </row>
        <row r="21563">
          <cell r="A21563" t="str">
            <v>CADILAHC21MAR320PE</v>
          </cell>
          <cell r="B21563">
            <v>14062338</v>
          </cell>
          <cell r="C21563">
            <v>44280</v>
          </cell>
        </row>
        <row r="21564">
          <cell r="A21564" t="str">
            <v>CADILAHC21MAR325CE</v>
          </cell>
          <cell r="B21564">
            <v>14062594</v>
          </cell>
          <cell r="C21564">
            <v>44280</v>
          </cell>
        </row>
        <row r="21565">
          <cell r="A21565" t="str">
            <v>CADILAHC21MAR325PE</v>
          </cell>
          <cell r="B21565">
            <v>14062850</v>
          </cell>
          <cell r="C21565">
            <v>44280</v>
          </cell>
        </row>
        <row r="21566">
          <cell r="A21566" t="str">
            <v>CADILAHC21MAR330CE</v>
          </cell>
          <cell r="B21566">
            <v>14063106</v>
          </cell>
          <cell r="C21566">
            <v>44280</v>
          </cell>
        </row>
        <row r="21567">
          <cell r="A21567" t="str">
            <v>CADILAHC21MAR330PE</v>
          </cell>
          <cell r="B21567">
            <v>14063362</v>
          </cell>
          <cell r="C21567">
            <v>44280</v>
          </cell>
        </row>
        <row r="21568">
          <cell r="A21568" t="str">
            <v>CADILAHC21MAR335CE</v>
          </cell>
          <cell r="B21568">
            <v>14063618</v>
          </cell>
          <cell r="C21568">
            <v>44280</v>
          </cell>
        </row>
        <row r="21569">
          <cell r="A21569" t="str">
            <v>CADILAHC21MAR335PE</v>
          </cell>
          <cell r="B21569">
            <v>14063874</v>
          </cell>
          <cell r="C21569">
            <v>44280</v>
          </cell>
        </row>
        <row r="21570">
          <cell r="A21570" t="str">
            <v>CADILAHC21MAR340CE</v>
          </cell>
          <cell r="B21570">
            <v>14064130</v>
          </cell>
          <cell r="C21570">
            <v>44280</v>
          </cell>
        </row>
        <row r="21571">
          <cell r="A21571" t="str">
            <v>CADILAHC21MAR340PE</v>
          </cell>
          <cell r="B21571">
            <v>14064386</v>
          </cell>
          <cell r="C21571">
            <v>44280</v>
          </cell>
        </row>
        <row r="21572">
          <cell r="A21572" t="str">
            <v>CADILAHC21MAR345CE</v>
          </cell>
          <cell r="B21572">
            <v>14064642</v>
          </cell>
          <cell r="C21572">
            <v>44280</v>
          </cell>
        </row>
        <row r="21573">
          <cell r="A21573" t="str">
            <v>CADILAHC21MAR345PE</v>
          </cell>
          <cell r="B21573">
            <v>14064898</v>
          </cell>
          <cell r="C21573">
            <v>44280</v>
          </cell>
        </row>
        <row r="21574">
          <cell r="A21574" t="str">
            <v>CADILAHC21MAR350CE</v>
          </cell>
          <cell r="B21574">
            <v>14065154</v>
          </cell>
          <cell r="C21574">
            <v>44280</v>
          </cell>
        </row>
        <row r="21575">
          <cell r="A21575" t="str">
            <v>CADILAHC21MAR350PE</v>
          </cell>
          <cell r="B21575">
            <v>14065410</v>
          </cell>
          <cell r="C21575">
            <v>44280</v>
          </cell>
        </row>
        <row r="21576">
          <cell r="A21576" t="str">
            <v>CADILAHC21MAR355CE</v>
          </cell>
          <cell r="B21576">
            <v>14065666</v>
          </cell>
          <cell r="C21576">
            <v>44280</v>
          </cell>
        </row>
        <row r="21577">
          <cell r="A21577" t="str">
            <v>CADILAHC21MAR355PE</v>
          </cell>
          <cell r="B21577">
            <v>14065922</v>
          </cell>
          <cell r="C21577">
            <v>44280</v>
          </cell>
        </row>
        <row r="21578">
          <cell r="A21578" t="str">
            <v>CADILAHC21MAR360CE</v>
          </cell>
          <cell r="B21578">
            <v>14066178</v>
          </cell>
          <cell r="C21578">
            <v>44280</v>
          </cell>
        </row>
        <row r="21579">
          <cell r="A21579" t="str">
            <v>CADILAHC21MAR360PE</v>
          </cell>
          <cell r="B21579">
            <v>14066434</v>
          </cell>
          <cell r="C21579">
            <v>44280</v>
          </cell>
        </row>
        <row r="21580">
          <cell r="A21580" t="str">
            <v>CADILAHC21MAR365CE</v>
          </cell>
          <cell r="B21580">
            <v>14066690</v>
          </cell>
          <cell r="C21580">
            <v>44280</v>
          </cell>
        </row>
        <row r="21581">
          <cell r="A21581" t="str">
            <v>CADILAHC21MAR365PE</v>
          </cell>
          <cell r="B21581">
            <v>14066946</v>
          </cell>
          <cell r="C21581">
            <v>44280</v>
          </cell>
        </row>
        <row r="21582">
          <cell r="A21582" t="str">
            <v>CADILAHC21MAR370CE</v>
          </cell>
          <cell r="B21582">
            <v>14067202</v>
          </cell>
          <cell r="C21582">
            <v>44280</v>
          </cell>
        </row>
        <row r="21583">
          <cell r="A21583" t="str">
            <v>CADILAHC21MAR370PE</v>
          </cell>
          <cell r="B21583">
            <v>14067458</v>
          </cell>
          <cell r="C21583">
            <v>44280</v>
          </cell>
        </row>
        <row r="21584">
          <cell r="A21584" t="str">
            <v>CADILAHC21MAR375CE</v>
          </cell>
          <cell r="B21584">
            <v>14067714</v>
          </cell>
          <cell r="C21584">
            <v>44280</v>
          </cell>
        </row>
        <row r="21585">
          <cell r="A21585" t="str">
            <v>CADILAHC21MAR375PE</v>
          </cell>
          <cell r="B21585">
            <v>14067970</v>
          </cell>
          <cell r="C21585">
            <v>44280</v>
          </cell>
        </row>
        <row r="21586">
          <cell r="A21586" t="str">
            <v>CADILAHC21MAR380CE</v>
          </cell>
          <cell r="B21586">
            <v>14068226</v>
          </cell>
          <cell r="C21586">
            <v>44280</v>
          </cell>
        </row>
        <row r="21587">
          <cell r="A21587" t="str">
            <v>CADILAHC21MAR380PE</v>
          </cell>
          <cell r="B21587">
            <v>14068482</v>
          </cell>
          <cell r="C21587">
            <v>44280</v>
          </cell>
        </row>
        <row r="21588">
          <cell r="A21588" t="str">
            <v>CADILAHC21MAR385CE</v>
          </cell>
          <cell r="B21588">
            <v>14068738</v>
          </cell>
          <cell r="C21588">
            <v>44280</v>
          </cell>
        </row>
        <row r="21589">
          <cell r="A21589" t="str">
            <v>CADILAHC21MAR385PE</v>
          </cell>
          <cell r="B21589">
            <v>14068994</v>
          </cell>
          <cell r="C21589">
            <v>44280</v>
          </cell>
        </row>
        <row r="21590">
          <cell r="A21590" t="str">
            <v>CADILAHC21MAR390CE</v>
          </cell>
          <cell r="B21590">
            <v>14069250</v>
          </cell>
          <cell r="C21590">
            <v>44280</v>
          </cell>
        </row>
        <row r="21591">
          <cell r="A21591" t="str">
            <v>CADILAHC21MAR390PE</v>
          </cell>
          <cell r="B21591">
            <v>14069506</v>
          </cell>
          <cell r="C21591">
            <v>44280</v>
          </cell>
        </row>
        <row r="21592">
          <cell r="A21592" t="str">
            <v>CADILAHC21MAR395CE</v>
          </cell>
          <cell r="B21592">
            <v>14069762</v>
          </cell>
          <cell r="C21592">
            <v>44280</v>
          </cell>
        </row>
        <row r="21593">
          <cell r="A21593" t="str">
            <v>CADILAHC21MAR395PE</v>
          </cell>
          <cell r="B21593">
            <v>14070018</v>
          </cell>
          <cell r="C21593">
            <v>44280</v>
          </cell>
        </row>
        <row r="21594">
          <cell r="A21594" t="str">
            <v>CADILAHC21MAR400CE</v>
          </cell>
          <cell r="B21594">
            <v>14070274</v>
          </cell>
          <cell r="C21594">
            <v>44280</v>
          </cell>
        </row>
        <row r="21595">
          <cell r="A21595" t="str">
            <v>CADILAHC21MAR400PE</v>
          </cell>
          <cell r="B21595">
            <v>14070530</v>
          </cell>
          <cell r="C21595">
            <v>44280</v>
          </cell>
        </row>
        <row r="21596">
          <cell r="A21596" t="str">
            <v>CADILAHC21MAR405CE</v>
          </cell>
          <cell r="B21596">
            <v>14070786</v>
          </cell>
          <cell r="C21596">
            <v>44280</v>
          </cell>
        </row>
        <row r="21597">
          <cell r="A21597" t="str">
            <v>CADILAHC21MAR405PE</v>
          </cell>
          <cell r="B21597">
            <v>14071042</v>
          </cell>
          <cell r="C21597">
            <v>44280</v>
          </cell>
        </row>
        <row r="21598">
          <cell r="A21598" t="str">
            <v>CADILAHC21MAR410CE</v>
          </cell>
          <cell r="B21598">
            <v>14071298</v>
          </cell>
          <cell r="C21598">
            <v>44280</v>
          </cell>
        </row>
        <row r="21599">
          <cell r="A21599" t="str">
            <v>CADILAHC21MAR410PE</v>
          </cell>
          <cell r="B21599">
            <v>14071554</v>
          </cell>
          <cell r="C21599">
            <v>44280</v>
          </cell>
        </row>
        <row r="21600">
          <cell r="A21600" t="str">
            <v>CADILAHC21MAR415CE</v>
          </cell>
          <cell r="B21600">
            <v>14071810</v>
          </cell>
          <cell r="C21600">
            <v>44280</v>
          </cell>
        </row>
        <row r="21601">
          <cell r="A21601" t="str">
            <v>CADILAHC21MAR415PE</v>
          </cell>
          <cell r="B21601">
            <v>14072066</v>
          </cell>
          <cell r="C21601">
            <v>44280</v>
          </cell>
        </row>
        <row r="21602">
          <cell r="A21602" t="str">
            <v>CADILAHC21MAR420CE</v>
          </cell>
          <cell r="B21602">
            <v>14072322</v>
          </cell>
          <cell r="C21602">
            <v>44280</v>
          </cell>
        </row>
        <row r="21603">
          <cell r="A21603" t="str">
            <v>CADILAHC21MAR420PE</v>
          </cell>
          <cell r="B21603">
            <v>14072578</v>
          </cell>
          <cell r="C21603">
            <v>44280</v>
          </cell>
        </row>
        <row r="21604">
          <cell r="A21604" t="str">
            <v>CADILAHC21MAR425CE</v>
          </cell>
          <cell r="B21604">
            <v>14072834</v>
          </cell>
          <cell r="C21604">
            <v>44280</v>
          </cell>
        </row>
        <row r="21605">
          <cell r="A21605" t="str">
            <v>CADILAHC21MAR425PE</v>
          </cell>
          <cell r="B21605">
            <v>14073090</v>
          </cell>
          <cell r="C21605">
            <v>44280</v>
          </cell>
        </row>
        <row r="21606">
          <cell r="A21606" t="str">
            <v>CADILAHC21MAR430CE</v>
          </cell>
          <cell r="B21606">
            <v>14073346</v>
          </cell>
          <cell r="C21606">
            <v>44280</v>
          </cell>
        </row>
        <row r="21607">
          <cell r="A21607" t="str">
            <v>CADILAHC21MAR430PE</v>
          </cell>
          <cell r="B21607">
            <v>14073602</v>
          </cell>
          <cell r="C21607">
            <v>44280</v>
          </cell>
        </row>
        <row r="21608">
          <cell r="A21608" t="str">
            <v>CADILAHC21MAR435CE</v>
          </cell>
          <cell r="B21608">
            <v>14073858</v>
          </cell>
          <cell r="C21608">
            <v>44280</v>
          </cell>
        </row>
        <row r="21609">
          <cell r="A21609" t="str">
            <v>CADILAHC21MAR435PE</v>
          </cell>
          <cell r="B21609">
            <v>14074114</v>
          </cell>
          <cell r="C21609">
            <v>44280</v>
          </cell>
        </row>
        <row r="21610">
          <cell r="A21610" t="str">
            <v>CADILAHC21MAR440CE</v>
          </cell>
          <cell r="B21610">
            <v>14074370</v>
          </cell>
          <cell r="C21610">
            <v>44280</v>
          </cell>
        </row>
        <row r="21611">
          <cell r="A21611" t="str">
            <v>CADILAHC21MAR440PE</v>
          </cell>
          <cell r="B21611">
            <v>14074626</v>
          </cell>
          <cell r="C21611">
            <v>44280</v>
          </cell>
        </row>
        <row r="21612">
          <cell r="A21612" t="str">
            <v>CADILAHC21MAR445CE</v>
          </cell>
          <cell r="B21612">
            <v>14074882</v>
          </cell>
          <cell r="C21612">
            <v>44280</v>
          </cell>
        </row>
        <row r="21613">
          <cell r="A21613" t="str">
            <v>CADILAHC21MAR445PE</v>
          </cell>
          <cell r="B21613">
            <v>14075138</v>
          </cell>
          <cell r="C21613">
            <v>44280</v>
          </cell>
        </row>
        <row r="21614">
          <cell r="A21614" t="str">
            <v>CADILAHC21MAR450CE</v>
          </cell>
          <cell r="B21614">
            <v>14075394</v>
          </cell>
          <cell r="C21614">
            <v>44280</v>
          </cell>
        </row>
        <row r="21615">
          <cell r="A21615" t="str">
            <v>CADILAHC21MAR450PE</v>
          </cell>
          <cell r="B21615">
            <v>14075650</v>
          </cell>
          <cell r="C21615">
            <v>44280</v>
          </cell>
        </row>
        <row r="21616">
          <cell r="A21616" t="str">
            <v>CADILAHC21MAR455CE</v>
          </cell>
          <cell r="B21616">
            <v>14075906</v>
          </cell>
          <cell r="C21616">
            <v>44280</v>
          </cell>
        </row>
        <row r="21617">
          <cell r="A21617" t="str">
            <v>CADILAHC21MAR455PE</v>
          </cell>
          <cell r="B21617">
            <v>14076162</v>
          </cell>
          <cell r="C21617">
            <v>44280</v>
          </cell>
        </row>
        <row r="21618">
          <cell r="A21618" t="str">
            <v>CADILAHC21MAR460CE</v>
          </cell>
          <cell r="B21618">
            <v>14076418</v>
          </cell>
          <cell r="C21618">
            <v>44280</v>
          </cell>
        </row>
        <row r="21619">
          <cell r="A21619" t="str">
            <v>CADILAHC21MAR460PE</v>
          </cell>
          <cell r="B21619">
            <v>14076674</v>
          </cell>
          <cell r="C21619">
            <v>44280</v>
          </cell>
        </row>
        <row r="21620">
          <cell r="A21620" t="str">
            <v>CADILAHC21MAR465CE</v>
          </cell>
          <cell r="B21620">
            <v>14076930</v>
          </cell>
          <cell r="C21620">
            <v>44280</v>
          </cell>
        </row>
        <row r="21621">
          <cell r="A21621" t="str">
            <v>CADILAHC21MAR465PE</v>
          </cell>
          <cell r="B21621">
            <v>14077186</v>
          </cell>
          <cell r="C21621">
            <v>44280</v>
          </cell>
        </row>
        <row r="21622">
          <cell r="A21622" t="str">
            <v>CADILAHC21MAR470CE</v>
          </cell>
          <cell r="B21622">
            <v>14077442</v>
          </cell>
          <cell r="C21622">
            <v>44280</v>
          </cell>
        </row>
        <row r="21623">
          <cell r="A21623" t="str">
            <v>CADILAHC21MAR470PE</v>
          </cell>
          <cell r="B21623">
            <v>14077698</v>
          </cell>
          <cell r="C21623">
            <v>44280</v>
          </cell>
        </row>
        <row r="21624">
          <cell r="A21624" t="str">
            <v>CADILAHC21MAR475CE</v>
          </cell>
          <cell r="B21624">
            <v>14077954</v>
          </cell>
          <cell r="C21624">
            <v>44280</v>
          </cell>
        </row>
        <row r="21625">
          <cell r="A21625" t="str">
            <v>CADILAHC21MAR475PE</v>
          </cell>
          <cell r="B21625">
            <v>14078210</v>
          </cell>
          <cell r="C21625">
            <v>44280</v>
          </cell>
        </row>
        <row r="21626">
          <cell r="A21626" t="str">
            <v>CADILAHC21MAR480CE</v>
          </cell>
          <cell r="B21626">
            <v>14078466</v>
          </cell>
          <cell r="C21626">
            <v>44280</v>
          </cell>
        </row>
        <row r="21627">
          <cell r="A21627" t="str">
            <v>CADILAHC21MAR480PE</v>
          </cell>
          <cell r="B21627">
            <v>14078722</v>
          </cell>
          <cell r="C21627">
            <v>44280</v>
          </cell>
        </row>
        <row r="21628">
          <cell r="A21628" t="str">
            <v>CADILAHC21MAR485CE</v>
          </cell>
          <cell r="B21628">
            <v>14078978</v>
          </cell>
          <cell r="C21628">
            <v>44280</v>
          </cell>
        </row>
        <row r="21629">
          <cell r="A21629" t="str">
            <v>CADILAHC21MAR485PE</v>
          </cell>
          <cell r="B21629">
            <v>14079234</v>
          </cell>
          <cell r="C21629">
            <v>44280</v>
          </cell>
        </row>
        <row r="21630">
          <cell r="A21630" t="str">
            <v>CADILAHC21MAR490CE</v>
          </cell>
          <cell r="B21630">
            <v>14079490</v>
          </cell>
          <cell r="C21630">
            <v>44280</v>
          </cell>
        </row>
        <row r="21631">
          <cell r="A21631" t="str">
            <v>CADILAHC21MAR490PE</v>
          </cell>
          <cell r="B21631">
            <v>14079746</v>
          </cell>
          <cell r="C21631">
            <v>44280</v>
          </cell>
        </row>
        <row r="21632">
          <cell r="A21632" t="str">
            <v>CADILAHC21MAR495CE</v>
          </cell>
          <cell r="B21632">
            <v>14080002</v>
          </cell>
          <cell r="C21632">
            <v>44280</v>
          </cell>
        </row>
        <row r="21633">
          <cell r="A21633" t="str">
            <v>CADILAHC21MAR495PE</v>
          </cell>
          <cell r="B21633">
            <v>14081026</v>
          </cell>
          <cell r="C21633">
            <v>44280</v>
          </cell>
        </row>
        <row r="21634">
          <cell r="A21634" t="str">
            <v>CADILAHC21MAR500CE</v>
          </cell>
          <cell r="B21634">
            <v>14081282</v>
          </cell>
          <cell r="C21634">
            <v>44280</v>
          </cell>
        </row>
        <row r="21635">
          <cell r="A21635" t="str">
            <v>CADILAHC21MAR500PE</v>
          </cell>
          <cell r="B21635">
            <v>14082562</v>
          </cell>
          <cell r="C21635">
            <v>44280</v>
          </cell>
        </row>
        <row r="21636">
          <cell r="A21636" t="str">
            <v>CADILAHC21MAR505CE</v>
          </cell>
          <cell r="B21636">
            <v>14082818</v>
          </cell>
          <cell r="C21636">
            <v>44280</v>
          </cell>
        </row>
        <row r="21637">
          <cell r="A21637" t="str">
            <v>CADILAHC21MAR505PE</v>
          </cell>
          <cell r="B21637">
            <v>14084098</v>
          </cell>
          <cell r="C21637">
            <v>44280</v>
          </cell>
        </row>
        <row r="21638">
          <cell r="A21638" t="str">
            <v>CADILAHC21MAR510CE</v>
          </cell>
          <cell r="B21638">
            <v>14084354</v>
          </cell>
          <cell r="C21638">
            <v>44280</v>
          </cell>
        </row>
        <row r="21639">
          <cell r="A21639" t="str">
            <v>CADILAHC21MAR510PE</v>
          </cell>
          <cell r="B21639">
            <v>14085634</v>
          </cell>
          <cell r="C21639">
            <v>44280</v>
          </cell>
        </row>
        <row r="21640">
          <cell r="A21640" t="str">
            <v>CADILAHC21MAR515CE</v>
          </cell>
          <cell r="B21640">
            <v>14085890</v>
          </cell>
          <cell r="C21640">
            <v>44280</v>
          </cell>
        </row>
        <row r="21641">
          <cell r="A21641" t="str">
            <v>CADILAHC21MAR515PE</v>
          </cell>
          <cell r="B21641">
            <v>14087682</v>
          </cell>
          <cell r="C21641">
            <v>44280</v>
          </cell>
        </row>
        <row r="21642">
          <cell r="A21642" t="str">
            <v>CADILAHC21MAR520CE</v>
          </cell>
          <cell r="B21642">
            <v>14087938</v>
          </cell>
          <cell r="C21642">
            <v>44280</v>
          </cell>
        </row>
        <row r="21643">
          <cell r="A21643" t="str">
            <v>CADILAHC21MAR520PE</v>
          </cell>
          <cell r="B21643">
            <v>14090242</v>
          </cell>
          <cell r="C21643">
            <v>44280</v>
          </cell>
        </row>
        <row r="21644">
          <cell r="A21644" t="str">
            <v>CADILAHC21MAR525CE</v>
          </cell>
          <cell r="B21644">
            <v>14090498</v>
          </cell>
          <cell r="C21644">
            <v>44280</v>
          </cell>
        </row>
        <row r="21645">
          <cell r="A21645" t="str">
            <v>CADILAHC21MAR525PE</v>
          </cell>
          <cell r="B21645">
            <v>14091522</v>
          </cell>
          <cell r="C21645">
            <v>44280</v>
          </cell>
        </row>
        <row r="21646">
          <cell r="A21646" t="str">
            <v>CADILAHC21MAR530CE</v>
          </cell>
          <cell r="B21646">
            <v>14091778</v>
          </cell>
          <cell r="C21646">
            <v>44280</v>
          </cell>
        </row>
        <row r="21647">
          <cell r="A21647" t="str">
            <v>CADILAHC21MAR530PE</v>
          </cell>
          <cell r="B21647">
            <v>14092034</v>
          </cell>
          <cell r="C21647">
            <v>44280</v>
          </cell>
        </row>
        <row r="21648">
          <cell r="A21648" t="str">
            <v>CADILAHC21MAR535CE</v>
          </cell>
          <cell r="B21648">
            <v>14093314</v>
          </cell>
          <cell r="C21648">
            <v>44280</v>
          </cell>
        </row>
        <row r="21649">
          <cell r="A21649" t="str">
            <v>CADILAHC21MAR535PE</v>
          </cell>
          <cell r="B21649">
            <v>14093570</v>
          </cell>
          <cell r="C21649">
            <v>44280</v>
          </cell>
        </row>
        <row r="21650">
          <cell r="A21650" t="str">
            <v>CADILAHC21MAR540CE</v>
          </cell>
          <cell r="B21650">
            <v>14094850</v>
          </cell>
          <cell r="C21650">
            <v>44280</v>
          </cell>
        </row>
        <row r="21651">
          <cell r="A21651" t="str">
            <v>CADILAHC21MAR540PE</v>
          </cell>
          <cell r="B21651">
            <v>14095106</v>
          </cell>
          <cell r="C21651">
            <v>44280</v>
          </cell>
        </row>
        <row r="21652">
          <cell r="A21652" t="str">
            <v>CADILAHC21MAR545CE</v>
          </cell>
          <cell r="B21652">
            <v>14095874</v>
          </cell>
          <cell r="C21652">
            <v>44280</v>
          </cell>
        </row>
        <row r="21653">
          <cell r="A21653" t="str">
            <v>CADILAHC21MAR545PE</v>
          </cell>
          <cell r="B21653">
            <v>14096386</v>
          </cell>
          <cell r="C21653">
            <v>44280</v>
          </cell>
        </row>
        <row r="21654">
          <cell r="A21654" t="str">
            <v>CADILAHC21MAR550CE</v>
          </cell>
          <cell r="B21654">
            <v>14096642</v>
          </cell>
          <cell r="C21654">
            <v>44280</v>
          </cell>
        </row>
        <row r="21655">
          <cell r="A21655" t="str">
            <v>CADILAHC21MAR550PE</v>
          </cell>
          <cell r="B21655">
            <v>14098178</v>
          </cell>
          <cell r="C21655">
            <v>44280</v>
          </cell>
        </row>
        <row r="21656">
          <cell r="A21656" t="str">
            <v>CADILAHC21MAR555CE</v>
          </cell>
          <cell r="B21656">
            <v>14098434</v>
          </cell>
          <cell r="C21656">
            <v>44280</v>
          </cell>
        </row>
        <row r="21657">
          <cell r="A21657" t="str">
            <v>CADILAHC21MAR555PE</v>
          </cell>
          <cell r="B21657">
            <v>14098690</v>
          </cell>
          <cell r="C21657">
            <v>44280</v>
          </cell>
        </row>
        <row r="21658">
          <cell r="A21658" t="str">
            <v>CADILAHC21MAR560CE</v>
          </cell>
          <cell r="B21658">
            <v>14098946</v>
          </cell>
          <cell r="C21658">
            <v>44280</v>
          </cell>
        </row>
        <row r="21659">
          <cell r="A21659" t="str">
            <v>CADILAHC21MAR560PE</v>
          </cell>
          <cell r="B21659">
            <v>14099202</v>
          </cell>
          <cell r="C21659">
            <v>44280</v>
          </cell>
        </row>
        <row r="21660">
          <cell r="A21660" t="str">
            <v>CADILAHC21MAR565CE</v>
          </cell>
          <cell r="B21660">
            <v>14099458</v>
          </cell>
          <cell r="C21660">
            <v>44280</v>
          </cell>
        </row>
        <row r="21661">
          <cell r="A21661" t="str">
            <v>CADILAHC21MAR565PE</v>
          </cell>
          <cell r="B21661">
            <v>14099714</v>
          </cell>
          <cell r="C21661">
            <v>44280</v>
          </cell>
        </row>
        <row r="21662">
          <cell r="A21662" t="str">
            <v>CADILAHC21MAR570CE</v>
          </cell>
          <cell r="B21662">
            <v>14099970</v>
          </cell>
          <cell r="C21662">
            <v>44280</v>
          </cell>
        </row>
        <row r="21663">
          <cell r="A21663" t="str">
            <v>CADILAHC21MAR570PE</v>
          </cell>
          <cell r="B21663">
            <v>14100226</v>
          </cell>
          <cell r="C21663">
            <v>44280</v>
          </cell>
        </row>
        <row r="21664">
          <cell r="A21664" t="str">
            <v>CADILAHC21MAR575CE</v>
          </cell>
          <cell r="B21664">
            <v>14100482</v>
          </cell>
          <cell r="C21664">
            <v>44280</v>
          </cell>
        </row>
        <row r="21665">
          <cell r="A21665" t="str">
            <v>CADILAHC21MAR575PE</v>
          </cell>
          <cell r="B21665">
            <v>14100738</v>
          </cell>
          <cell r="C21665">
            <v>44280</v>
          </cell>
        </row>
        <row r="21666">
          <cell r="A21666" t="str">
            <v>CADILAHC21MAR580CE</v>
          </cell>
          <cell r="B21666">
            <v>14102018</v>
          </cell>
          <cell r="C21666">
            <v>44280</v>
          </cell>
        </row>
        <row r="21667">
          <cell r="A21667" t="str">
            <v>CADILAHC21MAR580PE</v>
          </cell>
          <cell r="B21667">
            <v>14102274</v>
          </cell>
          <cell r="C21667">
            <v>44280</v>
          </cell>
        </row>
        <row r="21668">
          <cell r="A21668" t="str">
            <v>CADILAHC21MAR585CE</v>
          </cell>
          <cell r="B21668">
            <v>14102530</v>
          </cell>
          <cell r="C21668">
            <v>44280</v>
          </cell>
        </row>
        <row r="21669">
          <cell r="A21669" t="str">
            <v>CADILAHC21MAR585PE</v>
          </cell>
          <cell r="B21669">
            <v>14102786</v>
          </cell>
          <cell r="C21669">
            <v>44280</v>
          </cell>
        </row>
        <row r="21670">
          <cell r="A21670" t="str">
            <v>CADILAHC21MAR590CE</v>
          </cell>
          <cell r="B21670">
            <v>14103042</v>
          </cell>
          <cell r="C21670">
            <v>44280</v>
          </cell>
        </row>
        <row r="21671">
          <cell r="A21671" t="str">
            <v>CADILAHC21MAR590PE</v>
          </cell>
          <cell r="B21671">
            <v>14104578</v>
          </cell>
          <cell r="C21671">
            <v>44280</v>
          </cell>
        </row>
        <row r="21672">
          <cell r="A21672" t="str">
            <v>CADILAHC21MAR595CE</v>
          </cell>
          <cell r="B21672">
            <v>14104834</v>
          </cell>
          <cell r="C21672">
            <v>44280</v>
          </cell>
        </row>
        <row r="21673">
          <cell r="A21673" t="str">
            <v>CADILAHC21MAR595PE</v>
          </cell>
          <cell r="B21673">
            <v>14106882</v>
          </cell>
          <cell r="C21673">
            <v>44280</v>
          </cell>
        </row>
        <row r="21674">
          <cell r="A21674" t="str">
            <v>CADILAHC21MAR600CE</v>
          </cell>
          <cell r="B21674">
            <v>14107138</v>
          </cell>
          <cell r="C21674">
            <v>44280</v>
          </cell>
        </row>
        <row r="21675">
          <cell r="A21675" t="str">
            <v>CADILAHC21MAR600PE</v>
          </cell>
          <cell r="B21675">
            <v>14118402</v>
          </cell>
          <cell r="C21675">
            <v>44280</v>
          </cell>
        </row>
        <row r="21676">
          <cell r="A21676" t="str">
            <v>CADILAHC21APR285CE</v>
          </cell>
          <cell r="B21676">
            <v>19509250</v>
          </cell>
          <cell r="C21676">
            <v>44315</v>
          </cell>
        </row>
        <row r="21677">
          <cell r="A21677" t="str">
            <v>CADILAHC21APR285PE</v>
          </cell>
          <cell r="B21677">
            <v>19509506</v>
          </cell>
          <cell r="C21677">
            <v>44315</v>
          </cell>
        </row>
        <row r="21678">
          <cell r="A21678" t="str">
            <v>CADILAHC21APR290CE</v>
          </cell>
          <cell r="B21678">
            <v>19509762</v>
          </cell>
          <cell r="C21678">
            <v>44315</v>
          </cell>
        </row>
        <row r="21679">
          <cell r="A21679" t="str">
            <v>CADILAHC21APR290PE</v>
          </cell>
          <cell r="B21679">
            <v>19510018</v>
          </cell>
          <cell r="C21679">
            <v>44315</v>
          </cell>
        </row>
        <row r="21680">
          <cell r="A21680" t="str">
            <v>CADILAHC21APR295CE</v>
          </cell>
          <cell r="B21680">
            <v>19510274</v>
          </cell>
          <cell r="C21680">
            <v>44315</v>
          </cell>
        </row>
        <row r="21681">
          <cell r="A21681" t="str">
            <v>CADILAHC21APR295PE</v>
          </cell>
          <cell r="B21681">
            <v>19510530</v>
          </cell>
          <cell r="C21681">
            <v>44315</v>
          </cell>
        </row>
        <row r="21682">
          <cell r="A21682" t="str">
            <v>CADILAHC21APR300CE</v>
          </cell>
          <cell r="B21682">
            <v>19510786</v>
          </cell>
          <cell r="C21682">
            <v>44315</v>
          </cell>
        </row>
        <row r="21683">
          <cell r="A21683" t="str">
            <v>CADILAHC21APR300PE</v>
          </cell>
          <cell r="B21683">
            <v>19511042</v>
          </cell>
          <cell r="C21683">
            <v>44315</v>
          </cell>
        </row>
        <row r="21684">
          <cell r="A21684" t="str">
            <v>CADILAHC21APR305CE</v>
          </cell>
          <cell r="B21684">
            <v>19511298</v>
          </cell>
          <cell r="C21684">
            <v>44315</v>
          </cell>
        </row>
        <row r="21685">
          <cell r="A21685" t="str">
            <v>CADILAHC21APR305PE</v>
          </cell>
          <cell r="B21685">
            <v>19511554</v>
          </cell>
          <cell r="C21685">
            <v>44315</v>
          </cell>
        </row>
        <row r="21686">
          <cell r="A21686" t="str">
            <v>CADILAHC21APR310CE</v>
          </cell>
          <cell r="B21686">
            <v>19511810</v>
          </cell>
          <cell r="C21686">
            <v>44315</v>
          </cell>
        </row>
        <row r="21687">
          <cell r="A21687" t="str">
            <v>CADILAHC21APR310PE</v>
          </cell>
          <cell r="B21687">
            <v>19512066</v>
          </cell>
          <cell r="C21687">
            <v>44315</v>
          </cell>
        </row>
        <row r="21688">
          <cell r="A21688" t="str">
            <v>CADILAHC21APR315CE</v>
          </cell>
          <cell r="B21688">
            <v>19512322</v>
          </cell>
          <cell r="C21688">
            <v>44315</v>
          </cell>
        </row>
        <row r="21689">
          <cell r="A21689" t="str">
            <v>CADILAHC21APR315PE</v>
          </cell>
          <cell r="B21689">
            <v>19512578</v>
          </cell>
          <cell r="C21689">
            <v>44315</v>
          </cell>
        </row>
        <row r="21690">
          <cell r="A21690" t="str">
            <v>CADILAHC21APR320CE</v>
          </cell>
          <cell r="B21690">
            <v>19512834</v>
          </cell>
          <cell r="C21690">
            <v>44315</v>
          </cell>
        </row>
        <row r="21691">
          <cell r="A21691" t="str">
            <v>CADILAHC21APR320PE</v>
          </cell>
          <cell r="B21691">
            <v>19515138</v>
          </cell>
          <cell r="C21691">
            <v>44315</v>
          </cell>
        </row>
        <row r="21692">
          <cell r="A21692" t="str">
            <v>CADILAHC21APR325CE</v>
          </cell>
          <cell r="B21692">
            <v>19515394</v>
          </cell>
          <cell r="C21692">
            <v>44315</v>
          </cell>
        </row>
        <row r="21693">
          <cell r="A21693" t="str">
            <v>CADILAHC21APR325PE</v>
          </cell>
          <cell r="B21693">
            <v>19515650</v>
          </cell>
          <cell r="C21693">
            <v>44315</v>
          </cell>
        </row>
        <row r="21694">
          <cell r="A21694" t="str">
            <v>CADILAHC21APR330CE</v>
          </cell>
          <cell r="B21694">
            <v>19515906</v>
          </cell>
          <cell r="C21694">
            <v>44315</v>
          </cell>
        </row>
        <row r="21695">
          <cell r="A21695" t="str">
            <v>CADILAHC21APR330PE</v>
          </cell>
          <cell r="B21695">
            <v>19516162</v>
          </cell>
          <cell r="C21695">
            <v>44315</v>
          </cell>
        </row>
        <row r="21696">
          <cell r="A21696" t="str">
            <v>CADILAHC21APR335CE</v>
          </cell>
          <cell r="B21696">
            <v>19516418</v>
          </cell>
          <cell r="C21696">
            <v>44315</v>
          </cell>
        </row>
        <row r="21697">
          <cell r="A21697" t="str">
            <v>CADILAHC21APR335PE</v>
          </cell>
          <cell r="B21697">
            <v>19516674</v>
          </cell>
          <cell r="C21697">
            <v>44315</v>
          </cell>
        </row>
        <row r="21698">
          <cell r="A21698" t="str">
            <v>CADILAHC21APR340CE</v>
          </cell>
          <cell r="B21698">
            <v>19516930</v>
          </cell>
          <cell r="C21698">
            <v>44315</v>
          </cell>
        </row>
        <row r="21699">
          <cell r="A21699" t="str">
            <v>CADILAHC21APR340PE</v>
          </cell>
          <cell r="B21699">
            <v>19517186</v>
          </cell>
          <cell r="C21699">
            <v>44315</v>
          </cell>
        </row>
        <row r="21700">
          <cell r="A21700" t="str">
            <v>CADILAHC21APR345CE</v>
          </cell>
          <cell r="B21700">
            <v>19517442</v>
          </cell>
          <cell r="C21700">
            <v>44315</v>
          </cell>
        </row>
        <row r="21701">
          <cell r="A21701" t="str">
            <v>CADILAHC21APR345PE</v>
          </cell>
          <cell r="B21701">
            <v>19517698</v>
          </cell>
          <cell r="C21701">
            <v>44315</v>
          </cell>
        </row>
        <row r="21702">
          <cell r="A21702" t="str">
            <v>CADILAHC21APR350CE</v>
          </cell>
          <cell r="B21702">
            <v>19517954</v>
          </cell>
          <cell r="C21702">
            <v>44315</v>
          </cell>
        </row>
        <row r="21703">
          <cell r="A21703" t="str">
            <v>CADILAHC21APR350PE</v>
          </cell>
          <cell r="B21703">
            <v>19518210</v>
          </cell>
          <cell r="C21703">
            <v>44315</v>
          </cell>
        </row>
        <row r="21704">
          <cell r="A21704" t="str">
            <v>CADILAHC21APR355CE</v>
          </cell>
          <cell r="B21704">
            <v>19518466</v>
          </cell>
          <cell r="C21704">
            <v>44315</v>
          </cell>
        </row>
        <row r="21705">
          <cell r="A21705" t="str">
            <v>CADILAHC21APR355PE</v>
          </cell>
          <cell r="B21705">
            <v>19518722</v>
          </cell>
          <cell r="C21705">
            <v>44315</v>
          </cell>
        </row>
        <row r="21706">
          <cell r="A21706" t="str">
            <v>CADILAHC21APR360CE</v>
          </cell>
          <cell r="B21706">
            <v>19518978</v>
          </cell>
          <cell r="C21706">
            <v>44315</v>
          </cell>
        </row>
        <row r="21707">
          <cell r="A21707" t="str">
            <v>CADILAHC21APR360PE</v>
          </cell>
          <cell r="B21707">
            <v>19519234</v>
          </cell>
          <cell r="C21707">
            <v>44315</v>
          </cell>
        </row>
        <row r="21708">
          <cell r="A21708" t="str">
            <v>CADILAHC21APR365CE</v>
          </cell>
          <cell r="B21708">
            <v>19519490</v>
          </cell>
          <cell r="C21708">
            <v>44315</v>
          </cell>
        </row>
        <row r="21709">
          <cell r="A21709" t="str">
            <v>CADILAHC21APR365PE</v>
          </cell>
          <cell r="B21709">
            <v>19519746</v>
          </cell>
          <cell r="C21709">
            <v>44315</v>
          </cell>
        </row>
        <row r="21710">
          <cell r="A21710" t="str">
            <v>CADILAHC21APR370CE</v>
          </cell>
          <cell r="B21710">
            <v>19520002</v>
          </cell>
          <cell r="C21710">
            <v>44315</v>
          </cell>
        </row>
        <row r="21711">
          <cell r="A21711" t="str">
            <v>CADILAHC21APR370PE</v>
          </cell>
          <cell r="B21711">
            <v>19520258</v>
          </cell>
          <cell r="C21711">
            <v>44315</v>
          </cell>
        </row>
        <row r="21712">
          <cell r="A21712" t="str">
            <v>CADILAHC21APR375CE</v>
          </cell>
          <cell r="B21712">
            <v>19520514</v>
          </cell>
          <cell r="C21712">
            <v>44315</v>
          </cell>
        </row>
        <row r="21713">
          <cell r="A21713" t="str">
            <v>CADILAHC21APR375PE</v>
          </cell>
          <cell r="B21713">
            <v>19520770</v>
          </cell>
          <cell r="C21713">
            <v>44315</v>
          </cell>
        </row>
        <row r="21714">
          <cell r="A21714" t="str">
            <v>CADILAHC21APR380CE</v>
          </cell>
          <cell r="B21714">
            <v>19521026</v>
          </cell>
          <cell r="C21714">
            <v>44315</v>
          </cell>
        </row>
        <row r="21715">
          <cell r="A21715" t="str">
            <v>CADILAHC21APR380PE</v>
          </cell>
          <cell r="B21715">
            <v>19521282</v>
          </cell>
          <cell r="C21715">
            <v>44315</v>
          </cell>
        </row>
        <row r="21716">
          <cell r="A21716" t="str">
            <v>CADILAHC21APR385CE</v>
          </cell>
          <cell r="B21716">
            <v>19521538</v>
          </cell>
          <cell r="C21716">
            <v>44315</v>
          </cell>
        </row>
        <row r="21717">
          <cell r="A21717" t="str">
            <v>CADILAHC21APR385PE</v>
          </cell>
          <cell r="B21717">
            <v>19521794</v>
          </cell>
          <cell r="C21717">
            <v>44315</v>
          </cell>
        </row>
        <row r="21718">
          <cell r="A21718" t="str">
            <v>CADILAHC21APR390CE</v>
          </cell>
          <cell r="B21718">
            <v>19522050</v>
          </cell>
          <cell r="C21718">
            <v>44315</v>
          </cell>
        </row>
        <row r="21719">
          <cell r="A21719" t="str">
            <v>CADILAHC21APR390PE</v>
          </cell>
          <cell r="B21719">
            <v>19522306</v>
          </cell>
          <cell r="C21719">
            <v>44315</v>
          </cell>
        </row>
        <row r="21720">
          <cell r="A21720" t="str">
            <v>CADILAHC21APR395CE</v>
          </cell>
          <cell r="B21720">
            <v>19522562</v>
          </cell>
          <cell r="C21720">
            <v>44315</v>
          </cell>
        </row>
        <row r="21721">
          <cell r="A21721" t="str">
            <v>CADILAHC21APR395PE</v>
          </cell>
          <cell r="B21721">
            <v>19522818</v>
          </cell>
          <cell r="C21721">
            <v>44315</v>
          </cell>
        </row>
        <row r="21722">
          <cell r="A21722" t="str">
            <v>CADILAHC21APR400CE</v>
          </cell>
          <cell r="B21722">
            <v>19523074</v>
          </cell>
          <cell r="C21722">
            <v>44315</v>
          </cell>
        </row>
        <row r="21723">
          <cell r="A21723" t="str">
            <v>CADILAHC21APR400PE</v>
          </cell>
          <cell r="B21723">
            <v>19523330</v>
          </cell>
          <cell r="C21723">
            <v>44315</v>
          </cell>
        </row>
        <row r="21724">
          <cell r="A21724" t="str">
            <v>CADILAHC21APR405CE</v>
          </cell>
          <cell r="B21724">
            <v>19523586</v>
          </cell>
          <cell r="C21724">
            <v>44315</v>
          </cell>
        </row>
        <row r="21725">
          <cell r="A21725" t="str">
            <v>CADILAHC21APR405PE</v>
          </cell>
          <cell r="B21725">
            <v>19523842</v>
          </cell>
          <cell r="C21725">
            <v>44315</v>
          </cell>
        </row>
        <row r="21726">
          <cell r="A21726" t="str">
            <v>CADILAHC21APR410CE</v>
          </cell>
          <cell r="B21726">
            <v>19524098</v>
          </cell>
          <cell r="C21726">
            <v>44315</v>
          </cell>
        </row>
        <row r="21727">
          <cell r="A21727" t="str">
            <v>CADILAHC21APR410PE</v>
          </cell>
          <cell r="B21727">
            <v>19524354</v>
          </cell>
          <cell r="C21727">
            <v>44315</v>
          </cell>
        </row>
        <row r="21728">
          <cell r="A21728" t="str">
            <v>CADILAHC21APR415CE</v>
          </cell>
          <cell r="B21728">
            <v>19524610</v>
          </cell>
          <cell r="C21728">
            <v>44315</v>
          </cell>
        </row>
        <row r="21729">
          <cell r="A21729" t="str">
            <v>CADILAHC21APR415PE</v>
          </cell>
          <cell r="B21729">
            <v>19524866</v>
          </cell>
          <cell r="C21729">
            <v>44315</v>
          </cell>
        </row>
        <row r="21730">
          <cell r="A21730" t="str">
            <v>CADILAHC21APR420CE</v>
          </cell>
          <cell r="B21730">
            <v>19525122</v>
          </cell>
          <cell r="C21730">
            <v>44315</v>
          </cell>
        </row>
        <row r="21731">
          <cell r="A21731" t="str">
            <v>CADILAHC21APR420PE</v>
          </cell>
          <cell r="B21731">
            <v>19525378</v>
          </cell>
          <cell r="C21731">
            <v>44315</v>
          </cell>
        </row>
        <row r="21732">
          <cell r="A21732" t="str">
            <v>CADILAHC21APR425CE</v>
          </cell>
          <cell r="B21732">
            <v>19525634</v>
          </cell>
          <cell r="C21732">
            <v>44315</v>
          </cell>
        </row>
        <row r="21733">
          <cell r="A21733" t="str">
            <v>CADILAHC21APR425PE</v>
          </cell>
          <cell r="B21733">
            <v>19525890</v>
          </cell>
          <cell r="C21733">
            <v>44315</v>
          </cell>
        </row>
        <row r="21734">
          <cell r="A21734" t="str">
            <v>CADILAHC21APR430CE</v>
          </cell>
          <cell r="B21734">
            <v>19526146</v>
          </cell>
          <cell r="C21734">
            <v>44315</v>
          </cell>
        </row>
        <row r="21735">
          <cell r="A21735" t="str">
            <v>CADILAHC21APR430PE</v>
          </cell>
          <cell r="B21735">
            <v>19526402</v>
          </cell>
          <cell r="C21735">
            <v>44315</v>
          </cell>
        </row>
        <row r="21736">
          <cell r="A21736" t="str">
            <v>CADILAHC21APR435CE</v>
          </cell>
          <cell r="B21736">
            <v>19526658</v>
          </cell>
          <cell r="C21736">
            <v>44315</v>
          </cell>
        </row>
        <row r="21737">
          <cell r="A21737" t="str">
            <v>CADILAHC21APR435PE</v>
          </cell>
          <cell r="B21737">
            <v>19526914</v>
          </cell>
          <cell r="C21737">
            <v>44315</v>
          </cell>
        </row>
        <row r="21738">
          <cell r="A21738" t="str">
            <v>CADILAHC21APR440CE</v>
          </cell>
          <cell r="B21738">
            <v>19527170</v>
          </cell>
          <cell r="C21738">
            <v>44315</v>
          </cell>
        </row>
        <row r="21739">
          <cell r="A21739" t="str">
            <v>CADILAHC21APR440PE</v>
          </cell>
          <cell r="B21739">
            <v>19527426</v>
          </cell>
          <cell r="C21739">
            <v>44315</v>
          </cell>
        </row>
        <row r="21740">
          <cell r="A21740" t="str">
            <v>CADILAHC21APR445CE</v>
          </cell>
          <cell r="B21740">
            <v>19527682</v>
          </cell>
          <cell r="C21740">
            <v>44315</v>
          </cell>
        </row>
        <row r="21741">
          <cell r="A21741" t="str">
            <v>CADILAHC21APR445PE</v>
          </cell>
          <cell r="B21741">
            <v>19527938</v>
          </cell>
          <cell r="C21741">
            <v>44315</v>
          </cell>
        </row>
        <row r="21742">
          <cell r="A21742" t="str">
            <v>CADILAHC21APR450CE</v>
          </cell>
          <cell r="B21742">
            <v>19528194</v>
          </cell>
          <cell r="C21742">
            <v>44315</v>
          </cell>
        </row>
        <row r="21743">
          <cell r="A21743" t="str">
            <v>CADILAHC21APR450PE</v>
          </cell>
          <cell r="B21743">
            <v>19528450</v>
          </cell>
          <cell r="C21743">
            <v>44315</v>
          </cell>
        </row>
        <row r="21744">
          <cell r="A21744" t="str">
            <v>CADILAHC21APR455CE</v>
          </cell>
          <cell r="B21744">
            <v>19528706</v>
          </cell>
          <cell r="C21744">
            <v>44315</v>
          </cell>
        </row>
        <row r="21745">
          <cell r="A21745" t="str">
            <v>CADILAHC21APR455PE</v>
          </cell>
          <cell r="B21745">
            <v>19528962</v>
          </cell>
          <cell r="C21745">
            <v>44315</v>
          </cell>
        </row>
        <row r="21746">
          <cell r="A21746" t="str">
            <v>CADILAHC21APR460CE</v>
          </cell>
          <cell r="B21746">
            <v>19529218</v>
          </cell>
          <cell r="C21746">
            <v>44315</v>
          </cell>
        </row>
        <row r="21747">
          <cell r="A21747" t="str">
            <v>CADILAHC21APR460PE</v>
          </cell>
          <cell r="B21747">
            <v>19529474</v>
          </cell>
          <cell r="C21747">
            <v>44315</v>
          </cell>
        </row>
        <row r="21748">
          <cell r="A21748" t="str">
            <v>CADILAHC21APR465CE</v>
          </cell>
          <cell r="B21748">
            <v>19529730</v>
          </cell>
          <cell r="C21748">
            <v>44315</v>
          </cell>
        </row>
        <row r="21749">
          <cell r="A21749" t="str">
            <v>CADILAHC21APR465PE</v>
          </cell>
          <cell r="B21749">
            <v>19529986</v>
          </cell>
          <cell r="C21749">
            <v>44315</v>
          </cell>
        </row>
        <row r="21750">
          <cell r="A21750" t="str">
            <v>CADILAHC21APR470CE</v>
          </cell>
          <cell r="B21750">
            <v>19530242</v>
          </cell>
          <cell r="C21750">
            <v>44315</v>
          </cell>
        </row>
        <row r="21751">
          <cell r="A21751" t="str">
            <v>CADILAHC21APR470PE</v>
          </cell>
          <cell r="B21751">
            <v>19530498</v>
          </cell>
          <cell r="C21751">
            <v>44315</v>
          </cell>
        </row>
        <row r="21752">
          <cell r="A21752" t="str">
            <v>CADILAHC21APR475CE</v>
          </cell>
          <cell r="B21752">
            <v>19530754</v>
          </cell>
          <cell r="C21752">
            <v>44315</v>
          </cell>
        </row>
        <row r="21753">
          <cell r="A21753" t="str">
            <v>CADILAHC21APR475PE</v>
          </cell>
          <cell r="B21753">
            <v>19531010</v>
          </cell>
          <cell r="C21753">
            <v>44315</v>
          </cell>
        </row>
        <row r="21754">
          <cell r="A21754" t="str">
            <v>CADILAHC21APR480CE</v>
          </cell>
          <cell r="B21754">
            <v>19531266</v>
          </cell>
          <cell r="C21754">
            <v>44315</v>
          </cell>
        </row>
        <row r="21755">
          <cell r="A21755" t="str">
            <v>CADILAHC21APR480PE</v>
          </cell>
          <cell r="B21755">
            <v>19531522</v>
          </cell>
          <cell r="C21755">
            <v>44315</v>
          </cell>
        </row>
        <row r="21756">
          <cell r="A21756" t="str">
            <v>CADILAHC21APR485CE</v>
          </cell>
          <cell r="B21756">
            <v>19531778</v>
          </cell>
          <cell r="C21756">
            <v>44315</v>
          </cell>
        </row>
        <row r="21757">
          <cell r="A21757" t="str">
            <v>CADILAHC21APR485PE</v>
          </cell>
          <cell r="B21757">
            <v>19532034</v>
          </cell>
          <cell r="C21757">
            <v>44315</v>
          </cell>
        </row>
        <row r="21758">
          <cell r="A21758" t="str">
            <v>CADILAHC21APR490CE</v>
          </cell>
          <cell r="B21758">
            <v>19532290</v>
          </cell>
          <cell r="C21758">
            <v>44315</v>
          </cell>
        </row>
        <row r="21759">
          <cell r="A21759" t="str">
            <v>CADILAHC21APR490PE</v>
          </cell>
          <cell r="B21759">
            <v>19532546</v>
          </cell>
          <cell r="C21759">
            <v>44315</v>
          </cell>
        </row>
        <row r="21760">
          <cell r="A21760" t="str">
            <v>CADILAHC21APR495CE</v>
          </cell>
          <cell r="B21760">
            <v>19532802</v>
          </cell>
          <cell r="C21760">
            <v>44315</v>
          </cell>
        </row>
        <row r="21761">
          <cell r="A21761" t="str">
            <v>CADILAHC21APR495PE</v>
          </cell>
          <cell r="B21761">
            <v>19533058</v>
          </cell>
          <cell r="C21761">
            <v>44315</v>
          </cell>
        </row>
        <row r="21762">
          <cell r="A21762" t="str">
            <v>CADILAHC21APR500CE</v>
          </cell>
          <cell r="B21762">
            <v>19533314</v>
          </cell>
          <cell r="C21762">
            <v>44315</v>
          </cell>
        </row>
        <row r="21763">
          <cell r="A21763" t="str">
            <v>CADILAHC21APR500PE</v>
          </cell>
          <cell r="B21763">
            <v>19533570</v>
          </cell>
          <cell r="C21763">
            <v>44315</v>
          </cell>
        </row>
        <row r="21764">
          <cell r="A21764" t="str">
            <v>CADILAHC21APR505CE</v>
          </cell>
          <cell r="B21764">
            <v>19533826</v>
          </cell>
          <cell r="C21764">
            <v>44315</v>
          </cell>
        </row>
        <row r="21765">
          <cell r="A21765" t="str">
            <v>CADILAHC21APR505PE</v>
          </cell>
          <cell r="B21765">
            <v>19534082</v>
          </cell>
          <cell r="C21765">
            <v>44315</v>
          </cell>
        </row>
        <row r="21766">
          <cell r="A21766" t="str">
            <v>CADILAHC21APR510CE</v>
          </cell>
          <cell r="B21766">
            <v>19534338</v>
          </cell>
          <cell r="C21766">
            <v>44315</v>
          </cell>
        </row>
        <row r="21767">
          <cell r="A21767" t="str">
            <v>CADILAHC21APR510PE</v>
          </cell>
          <cell r="B21767">
            <v>19534594</v>
          </cell>
          <cell r="C21767">
            <v>44315</v>
          </cell>
        </row>
        <row r="21768">
          <cell r="A21768" t="str">
            <v>CADILAHC21APR515CE</v>
          </cell>
          <cell r="B21768">
            <v>19534850</v>
          </cell>
          <cell r="C21768">
            <v>44315</v>
          </cell>
        </row>
        <row r="21769">
          <cell r="A21769" t="str">
            <v>CADILAHC21APR515PE</v>
          </cell>
          <cell r="B21769">
            <v>19535106</v>
          </cell>
          <cell r="C21769">
            <v>44315</v>
          </cell>
        </row>
        <row r="21770">
          <cell r="A21770" t="str">
            <v>CADILAHC21APR520CE</v>
          </cell>
          <cell r="B21770">
            <v>19535362</v>
          </cell>
          <cell r="C21770">
            <v>44315</v>
          </cell>
        </row>
        <row r="21771">
          <cell r="A21771" t="str">
            <v>CADILAHC21APR520PE</v>
          </cell>
          <cell r="B21771">
            <v>19535618</v>
          </cell>
          <cell r="C21771">
            <v>44315</v>
          </cell>
        </row>
        <row r="21772">
          <cell r="A21772" t="str">
            <v>CADILAHC21APR525CE</v>
          </cell>
          <cell r="B21772">
            <v>19535874</v>
          </cell>
          <cell r="C21772">
            <v>44315</v>
          </cell>
        </row>
        <row r="21773">
          <cell r="A21773" t="str">
            <v>CADILAHC21APR525PE</v>
          </cell>
          <cell r="B21773">
            <v>19536130</v>
          </cell>
          <cell r="C21773">
            <v>44315</v>
          </cell>
        </row>
        <row r="21774">
          <cell r="A21774" t="str">
            <v>CADILAHC21APR530CE</v>
          </cell>
          <cell r="B21774">
            <v>19536386</v>
          </cell>
          <cell r="C21774">
            <v>44315</v>
          </cell>
        </row>
        <row r="21775">
          <cell r="A21775" t="str">
            <v>CADILAHC21APR530PE</v>
          </cell>
          <cell r="B21775">
            <v>19536642</v>
          </cell>
          <cell r="C21775">
            <v>44315</v>
          </cell>
        </row>
        <row r="21776">
          <cell r="A21776" t="str">
            <v>CADILAHC21APR535CE</v>
          </cell>
          <cell r="B21776">
            <v>19536898</v>
          </cell>
          <cell r="C21776">
            <v>44315</v>
          </cell>
        </row>
        <row r="21777">
          <cell r="A21777" t="str">
            <v>CADILAHC21APR535PE</v>
          </cell>
          <cell r="B21777">
            <v>19537154</v>
          </cell>
          <cell r="C21777">
            <v>44315</v>
          </cell>
        </row>
        <row r="21778">
          <cell r="A21778" t="str">
            <v>CADILAHC21APR540CE</v>
          </cell>
          <cell r="B21778">
            <v>19537410</v>
          </cell>
          <cell r="C21778">
            <v>44315</v>
          </cell>
        </row>
        <row r="21779">
          <cell r="A21779" t="str">
            <v>CADILAHC21APR540PE</v>
          </cell>
          <cell r="B21779">
            <v>19537666</v>
          </cell>
          <cell r="C21779">
            <v>44315</v>
          </cell>
        </row>
        <row r="21780">
          <cell r="A21780" t="str">
            <v>CADILAHC21APR545CE</v>
          </cell>
          <cell r="B21780">
            <v>19537922</v>
          </cell>
          <cell r="C21780">
            <v>44315</v>
          </cell>
        </row>
        <row r="21781">
          <cell r="A21781" t="str">
            <v>CADILAHC21APR545PE</v>
          </cell>
          <cell r="B21781">
            <v>19538178</v>
          </cell>
          <cell r="C21781">
            <v>44315</v>
          </cell>
        </row>
        <row r="21782">
          <cell r="A21782" t="str">
            <v>CADILAHC21APR550CE</v>
          </cell>
          <cell r="B21782">
            <v>19538434</v>
          </cell>
          <cell r="C21782">
            <v>44315</v>
          </cell>
        </row>
        <row r="21783">
          <cell r="A21783" t="str">
            <v>CADILAHC21APR550PE</v>
          </cell>
          <cell r="B21783">
            <v>19538690</v>
          </cell>
          <cell r="C21783">
            <v>44315</v>
          </cell>
        </row>
        <row r="21784">
          <cell r="A21784" t="str">
            <v>CADILAHC21APR555CE</v>
          </cell>
          <cell r="B21784">
            <v>19538946</v>
          </cell>
          <cell r="C21784">
            <v>44315</v>
          </cell>
        </row>
        <row r="21785">
          <cell r="A21785" t="str">
            <v>CADILAHC21APR555PE</v>
          </cell>
          <cell r="B21785">
            <v>19539202</v>
          </cell>
          <cell r="C21785">
            <v>44315</v>
          </cell>
        </row>
        <row r="21786">
          <cell r="A21786" t="str">
            <v>CADILAHC21APR560CE</v>
          </cell>
          <cell r="B21786">
            <v>19539458</v>
          </cell>
          <cell r="C21786">
            <v>44315</v>
          </cell>
        </row>
        <row r="21787">
          <cell r="A21787" t="str">
            <v>CADILAHC21APR560PE</v>
          </cell>
          <cell r="B21787">
            <v>19539714</v>
          </cell>
          <cell r="C21787">
            <v>44315</v>
          </cell>
        </row>
        <row r="21788">
          <cell r="A21788" t="str">
            <v>CADILAHC21APR565CE</v>
          </cell>
          <cell r="B21788">
            <v>19539970</v>
          </cell>
          <cell r="C21788">
            <v>44315</v>
          </cell>
        </row>
        <row r="21789">
          <cell r="A21789" t="str">
            <v>CADILAHC21APR565PE</v>
          </cell>
          <cell r="B21789">
            <v>19540226</v>
          </cell>
          <cell r="C21789">
            <v>44315</v>
          </cell>
        </row>
        <row r="21790">
          <cell r="A21790" t="str">
            <v>CADILAHC21APR570CE</v>
          </cell>
          <cell r="B21790">
            <v>19540482</v>
          </cell>
          <cell r="C21790">
            <v>44315</v>
          </cell>
        </row>
        <row r="21791">
          <cell r="A21791" t="str">
            <v>CADILAHC21APR570PE</v>
          </cell>
          <cell r="B21791">
            <v>19540738</v>
          </cell>
          <cell r="C21791">
            <v>44315</v>
          </cell>
        </row>
        <row r="21792">
          <cell r="A21792" t="str">
            <v>CADILAHC21APR575CE</v>
          </cell>
          <cell r="B21792">
            <v>19540994</v>
          </cell>
          <cell r="C21792">
            <v>44315</v>
          </cell>
        </row>
        <row r="21793">
          <cell r="A21793" t="str">
            <v>CADILAHC21APR575PE</v>
          </cell>
          <cell r="B21793">
            <v>19541250</v>
          </cell>
          <cell r="C21793">
            <v>44315</v>
          </cell>
        </row>
        <row r="21794">
          <cell r="A21794" t="str">
            <v>CADILAHC21APR580CE</v>
          </cell>
          <cell r="B21794">
            <v>19541506</v>
          </cell>
          <cell r="C21794">
            <v>44315</v>
          </cell>
        </row>
        <row r="21795">
          <cell r="A21795" t="str">
            <v>CADILAHC21APR580PE</v>
          </cell>
          <cell r="B21795">
            <v>19541762</v>
          </cell>
          <cell r="C21795">
            <v>44315</v>
          </cell>
        </row>
        <row r="21796">
          <cell r="A21796" t="str">
            <v>CADILAHC21APR585CE</v>
          </cell>
          <cell r="B21796">
            <v>19542018</v>
          </cell>
          <cell r="C21796">
            <v>44315</v>
          </cell>
        </row>
        <row r="21797">
          <cell r="A21797" t="str">
            <v>CADILAHC21APR585PE</v>
          </cell>
          <cell r="B21797">
            <v>19542274</v>
          </cell>
          <cell r="C21797">
            <v>44315</v>
          </cell>
        </row>
        <row r="21798">
          <cell r="A21798" t="str">
            <v>CADILAHC21APR590CE</v>
          </cell>
          <cell r="B21798">
            <v>19542530</v>
          </cell>
          <cell r="C21798">
            <v>44315</v>
          </cell>
        </row>
        <row r="21799">
          <cell r="A21799" t="str">
            <v>CADILAHC21APR590PE</v>
          </cell>
          <cell r="B21799">
            <v>19542786</v>
          </cell>
          <cell r="C21799">
            <v>44315</v>
          </cell>
        </row>
        <row r="21800">
          <cell r="A21800" t="str">
            <v>CADILAHC21APR595CE</v>
          </cell>
          <cell r="B21800">
            <v>19543042</v>
          </cell>
          <cell r="C21800">
            <v>44315</v>
          </cell>
        </row>
        <row r="21801">
          <cell r="A21801" t="str">
            <v>CADILAHC21APR595PE</v>
          </cell>
          <cell r="B21801">
            <v>19543298</v>
          </cell>
          <cell r="C21801">
            <v>44315</v>
          </cell>
        </row>
        <row r="21802">
          <cell r="A21802" t="str">
            <v>CADILAHC21APR600CE</v>
          </cell>
          <cell r="B21802">
            <v>19543554</v>
          </cell>
          <cell r="C21802">
            <v>44315</v>
          </cell>
        </row>
        <row r="21803">
          <cell r="A21803" t="str">
            <v>CADILAHC21APR600PE</v>
          </cell>
          <cell r="B21803">
            <v>19543810</v>
          </cell>
          <cell r="C21803">
            <v>44315</v>
          </cell>
        </row>
        <row r="21804">
          <cell r="A21804" t="str">
            <v>CANBK21FEB100CE</v>
          </cell>
          <cell r="B21804">
            <v>20651010</v>
          </cell>
          <cell r="C21804">
            <v>44252</v>
          </cell>
        </row>
        <row r="21805">
          <cell r="A21805" t="str">
            <v>CANBK21FEB100PE</v>
          </cell>
          <cell r="B21805">
            <v>20651266</v>
          </cell>
          <cell r="C21805">
            <v>44252</v>
          </cell>
        </row>
        <row r="21806">
          <cell r="A21806" t="str">
            <v>CANBK21FEB102.5CE</v>
          </cell>
          <cell r="B21806">
            <v>20651522</v>
          </cell>
          <cell r="C21806">
            <v>44252</v>
          </cell>
        </row>
        <row r="21807">
          <cell r="A21807" t="str">
            <v>CANBK21FEB102.5PE</v>
          </cell>
          <cell r="B21807">
            <v>20651778</v>
          </cell>
          <cell r="C21807">
            <v>44252</v>
          </cell>
        </row>
        <row r="21808">
          <cell r="A21808" t="str">
            <v>CANBK21FEB105CE</v>
          </cell>
          <cell r="B21808">
            <v>20652034</v>
          </cell>
          <cell r="C21808">
            <v>44252</v>
          </cell>
        </row>
        <row r="21809">
          <cell r="A21809" t="str">
            <v>CANBK21FEB105PE</v>
          </cell>
          <cell r="B21809">
            <v>20652290</v>
          </cell>
          <cell r="C21809">
            <v>44252</v>
          </cell>
        </row>
        <row r="21810">
          <cell r="A21810" t="str">
            <v>CANBK21FEB107.5CE</v>
          </cell>
          <cell r="B21810">
            <v>20652546</v>
          </cell>
          <cell r="C21810">
            <v>44252</v>
          </cell>
        </row>
        <row r="21811">
          <cell r="A21811" t="str">
            <v>CANBK21FEB107.5PE</v>
          </cell>
          <cell r="B21811">
            <v>20652802</v>
          </cell>
          <cell r="C21811">
            <v>44252</v>
          </cell>
        </row>
        <row r="21812">
          <cell r="A21812" t="str">
            <v>CANBK21FEB110CE</v>
          </cell>
          <cell r="B21812">
            <v>20653058</v>
          </cell>
          <cell r="C21812">
            <v>44252</v>
          </cell>
        </row>
        <row r="21813">
          <cell r="A21813" t="str">
            <v>CANBK21FEB110PE</v>
          </cell>
          <cell r="B21813">
            <v>20682754</v>
          </cell>
          <cell r="C21813">
            <v>44252</v>
          </cell>
        </row>
        <row r="21814">
          <cell r="A21814" t="str">
            <v>CANBK21FEB112.5CE</v>
          </cell>
          <cell r="B21814">
            <v>20683010</v>
          </cell>
          <cell r="C21814">
            <v>44252</v>
          </cell>
        </row>
        <row r="21815">
          <cell r="A21815" t="str">
            <v>CANBK21FEB112.5PE</v>
          </cell>
          <cell r="B21815">
            <v>20683266</v>
          </cell>
          <cell r="C21815">
            <v>44252</v>
          </cell>
        </row>
        <row r="21816">
          <cell r="A21816" t="str">
            <v>CANBK21FEB115CE</v>
          </cell>
          <cell r="B21816">
            <v>20683522</v>
          </cell>
          <cell r="C21816">
            <v>44252</v>
          </cell>
        </row>
        <row r="21817">
          <cell r="A21817" t="str">
            <v>CANBK21FEB115PE</v>
          </cell>
          <cell r="B21817">
            <v>20683778</v>
          </cell>
          <cell r="C21817">
            <v>44252</v>
          </cell>
        </row>
        <row r="21818">
          <cell r="A21818" t="str">
            <v>CANBK21FEB117.5CE</v>
          </cell>
          <cell r="B21818">
            <v>20684034</v>
          </cell>
          <cell r="C21818">
            <v>44252</v>
          </cell>
        </row>
        <row r="21819">
          <cell r="A21819" t="str">
            <v>CANBK21FEB117.5PE</v>
          </cell>
          <cell r="B21819">
            <v>20684290</v>
          </cell>
          <cell r="C21819">
            <v>44252</v>
          </cell>
        </row>
        <row r="21820">
          <cell r="A21820" t="str">
            <v>CANBK21FEB120CE</v>
          </cell>
          <cell r="B21820">
            <v>20684546</v>
          </cell>
          <cell r="C21820">
            <v>44252</v>
          </cell>
        </row>
        <row r="21821">
          <cell r="A21821" t="str">
            <v>CANBK21FEB120PE</v>
          </cell>
          <cell r="B21821">
            <v>20684802</v>
          </cell>
          <cell r="C21821">
            <v>44252</v>
          </cell>
        </row>
        <row r="21822">
          <cell r="A21822" t="str">
            <v>CANBK21FEB122.5CE</v>
          </cell>
          <cell r="B21822">
            <v>20685058</v>
          </cell>
          <cell r="C21822">
            <v>44252</v>
          </cell>
        </row>
        <row r="21823">
          <cell r="A21823" t="str">
            <v>CANBK21FEB122.5PE</v>
          </cell>
          <cell r="B21823">
            <v>20685314</v>
          </cell>
          <cell r="C21823">
            <v>44252</v>
          </cell>
        </row>
        <row r="21824">
          <cell r="A21824" t="str">
            <v>CANBK21FEB125CE</v>
          </cell>
          <cell r="B21824">
            <v>20685570</v>
          </cell>
          <cell r="C21824">
            <v>44252</v>
          </cell>
        </row>
        <row r="21825">
          <cell r="A21825" t="str">
            <v>CANBK21FEB125PE</v>
          </cell>
          <cell r="B21825">
            <v>20685826</v>
          </cell>
          <cell r="C21825">
            <v>44252</v>
          </cell>
        </row>
        <row r="21826">
          <cell r="A21826" t="str">
            <v>CANBK21FEB127.5CE</v>
          </cell>
          <cell r="B21826">
            <v>20686082</v>
          </cell>
          <cell r="C21826">
            <v>44252</v>
          </cell>
        </row>
        <row r="21827">
          <cell r="A21827" t="str">
            <v>CANBK21FEB127.5PE</v>
          </cell>
          <cell r="B21827">
            <v>20686338</v>
          </cell>
          <cell r="C21827">
            <v>44252</v>
          </cell>
        </row>
        <row r="21828">
          <cell r="A21828" t="str">
            <v>CANBK21FEB130CE</v>
          </cell>
          <cell r="B21828">
            <v>20686594</v>
          </cell>
          <cell r="C21828">
            <v>44252</v>
          </cell>
        </row>
        <row r="21829">
          <cell r="A21829" t="str">
            <v>CANBK21FEB130PE</v>
          </cell>
          <cell r="B21829">
            <v>20686850</v>
          </cell>
          <cell r="C21829">
            <v>44252</v>
          </cell>
        </row>
        <row r="21830">
          <cell r="A21830" t="str">
            <v>CANBK21FEB132.5CE</v>
          </cell>
          <cell r="B21830">
            <v>20687106</v>
          </cell>
          <cell r="C21830">
            <v>44252</v>
          </cell>
        </row>
        <row r="21831">
          <cell r="A21831" t="str">
            <v>CANBK21FEB132.5PE</v>
          </cell>
          <cell r="B21831">
            <v>20687362</v>
          </cell>
          <cell r="C21831">
            <v>44252</v>
          </cell>
        </row>
        <row r="21832">
          <cell r="A21832" t="str">
            <v>CANBK21FEB135CE</v>
          </cell>
          <cell r="B21832">
            <v>20687618</v>
          </cell>
          <cell r="C21832">
            <v>44252</v>
          </cell>
        </row>
        <row r="21833">
          <cell r="A21833" t="str">
            <v>CANBK21FEB135PE</v>
          </cell>
          <cell r="B21833">
            <v>20687874</v>
          </cell>
          <cell r="C21833">
            <v>44252</v>
          </cell>
        </row>
        <row r="21834">
          <cell r="A21834" t="str">
            <v>CANBK21FEB137.5CE</v>
          </cell>
          <cell r="B21834">
            <v>20688130</v>
          </cell>
          <cell r="C21834">
            <v>44252</v>
          </cell>
        </row>
        <row r="21835">
          <cell r="A21835" t="str">
            <v>CANBK21FEB137.5PE</v>
          </cell>
          <cell r="B21835">
            <v>20696834</v>
          </cell>
          <cell r="C21835">
            <v>44252</v>
          </cell>
        </row>
        <row r="21836">
          <cell r="A21836" t="str">
            <v>CANBK21FEB140CE</v>
          </cell>
          <cell r="B21836">
            <v>20697090</v>
          </cell>
          <cell r="C21836">
            <v>44252</v>
          </cell>
        </row>
        <row r="21837">
          <cell r="A21837" t="str">
            <v>CANBK21FEB140PE</v>
          </cell>
          <cell r="B21837">
            <v>20697346</v>
          </cell>
          <cell r="C21837">
            <v>44252</v>
          </cell>
        </row>
        <row r="21838">
          <cell r="A21838" t="str">
            <v>CANBK21FEB142.5CE</v>
          </cell>
          <cell r="B21838">
            <v>9136130</v>
          </cell>
          <cell r="C21838">
            <v>44252</v>
          </cell>
        </row>
        <row r="21839">
          <cell r="A21839" t="str">
            <v>CANBK21FEB142.5PE</v>
          </cell>
          <cell r="B21839">
            <v>9136386</v>
          </cell>
          <cell r="C21839">
            <v>44252</v>
          </cell>
        </row>
        <row r="21840">
          <cell r="A21840" t="str">
            <v>CANBK21FEB145CE</v>
          </cell>
          <cell r="B21840">
            <v>9137666</v>
          </cell>
          <cell r="C21840">
            <v>44252</v>
          </cell>
        </row>
        <row r="21841">
          <cell r="A21841" t="str">
            <v>CANBK21FEB145PE</v>
          </cell>
          <cell r="B21841">
            <v>9137922</v>
          </cell>
          <cell r="C21841">
            <v>44252</v>
          </cell>
        </row>
        <row r="21842">
          <cell r="A21842" t="str">
            <v>CANBK21FEB147.5CE</v>
          </cell>
          <cell r="B21842">
            <v>9620994</v>
          </cell>
          <cell r="C21842">
            <v>44252</v>
          </cell>
        </row>
        <row r="21843">
          <cell r="A21843" t="str">
            <v>CANBK21FEB147.5PE</v>
          </cell>
          <cell r="B21843">
            <v>9621250</v>
          </cell>
          <cell r="C21843">
            <v>44252</v>
          </cell>
        </row>
        <row r="21844">
          <cell r="A21844" t="str">
            <v>CANBK21FEB150CE</v>
          </cell>
          <cell r="B21844">
            <v>9621506</v>
          </cell>
          <cell r="C21844">
            <v>44252</v>
          </cell>
        </row>
        <row r="21845">
          <cell r="A21845" t="str">
            <v>CANBK21FEB150PE</v>
          </cell>
          <cell r="B21845">
            <v>9621762</v>
          </cell>
          <cell r="C21845">
            <v>44252</v>
          </cell>
        </row>
        <row r="21846">
          <cell r="A21846" t="str">
            <v>CANBK21FEB152.5CE</v>
          </cell>
          <cell r="B21846">
            <v>10767362</v>
          </cell>
          <cell r="C21846">
            <v>44252</v>
          </cell>
        </row>
        <row r="21847">
          <cell r="A21847" t="str">
            <v>CANBK21FEB152.5PE</v>
          </cell>
          <cell r="B21847">
            <v>10769154</v>
          </cell>
          <cell r="C21847">
            <v>44252</v>
          </cell>
        </row>
        <row r="21848">
          <cell r="A21848" t="str">
            <v>CANBK21FEB155CE</v>
          </cell>
          <cell r="B21848">
            <v>10769410</v>
          </cell>
          <cell r="C21848">
            <v>44252</v>
          </cell>
        </row>
        <row r="21849">
          <cell r="A21849" t="str">
            <v>CANBK21FEB155PE</v>
          </cell>
          <cell r="B21849">
            <v>10780418</v>
          </cell>
          <cell r="C21849">
            <v>44252</v>
          </cell>
        </row>
        <row r="21850">
          <cell r="A21850" t="str">
            <v>CANBK21FEB157.5CE</v>
          </cell>
          <cell r="B21850">
            <v>10780674</v>
          </cell>
          <cell r="C21850">
            <v>44252</v>
          </cell>
        </row>
        <row r="21851">
          <cell r="A21851" t="str">
            <v>CANBK21FEB157.5PE</v>
          </cell>
          <cell r="B21851">
            <v>10782466</v>
          </cell>
          <cell r="C21851">
            <v>44252</v>
          </cell>
        </row>
        <row r="21852">
          <cell r="A21852" t="str">
            <v>CANBK21FEB160CE</v>
          </cell>
          <cell r="B21852">
            <v>11075330</v>
          </cell>
          <cell r="C21852">
            <v>44252</v>
          </cell>
        </row>
        <row r="21853">
          <cell r="A21853" t="str">
            <v>CANBK21FEB160PE</v>
          </cell>
          <cell r="B21853">
            <v>11076098</v>
          </cell>
          <cell r="C21853">
            <v>44252</v>
          </cell>
        </row>
        <row r="21854">
          <cell r="A21854" t="str">
            <v>CANBK21FEB162.5CE</v>
          </cell>
          <cell r="B21854">
            <v>11076354</v>
          </cell>
          <cell r="C21854">
            <v>44252</v>
          </cell>
        </row>
        <row r="21855">
          <cell r="A21855" t="str">
            <v>CANBK21FEB162.5PE</v>
          </cell>
          <cell r="B21855">
            <v>11076610</v>
          </cell>
          <cell r="C21855">
            <v>44252</v>
          </cell>
        </row>
        <row r="21856">
          <cell r="A21856" t="str">
            <v>CANBK21FEB165CE</v>
          </cell>
          <cell r="B21856">
            <v>11076866</v>
          </cell>
          <cell r="C21856">
            <v>44252</v>
          </cell>
        </row>
        <row r="21857">
          <cell r="A21857" t="str">
            <v>CANBK21FEB165PE</v>
          </cell>
          <cell r="B21857">
            <v>11078914</v>
          </cell>
          <cell r="C21857">
            <v>44252</v>
          </cell>
        </row>
        <row r="21858">
          <cell r="A21858" t="str">
            <v>CANBK21FEB167.5CE</v>
          </cell>
          <cell r="B21858">
            <v>11080450</v>
          </cell>
          <cell r="C21858">
            <v>44252</v>
          </cell>
        </row>
        <row r="21859">
          <cell r="A21859" t="str">
            <v>CANBK21FEB167.5PE</v>
          </cell>
          <cell r="B21859">
            <v>11080706</v>
          </cell>
          <cell r="C21859">
            <v>44252</v>
          </cell>
        </row>
        <row r="21860">
          <cell r="A21860" t="str">
            <v>CANBK21FEB170CE</v>
          </cell>
          <cell r="B21860">
            <v>11080962</v>
          </cell>
          <cell r="C21860">
            <v>44252</v>
          </cell>
        </row>
        <row r="21861">
          <cell r="A21861" t="str">
            <v>CANBK21FEB170PE</v>
          </cell>
          <cell r="B21861">
            <v>11081218</v>
          </cell>
          <cell r="C21861">
            <v>44252</v>
          </cell>
        </row>
        <row r="21862">
          <cell r="A21862" t="str">
            <v>CANBK21FEB172.5CE</v>
          </cell>
          <cell r="B21862">
            <v>11081474</v>
          </cell>
          <cell r="C21862">
            <v>44252</v>
          </cell>
        </row>
        <row r="21863">
          <cell r="A21863" t="str">
            <v>CANBK21FEB172.5PE</v>
          </cell>
          <cell r="B21863">
            <v>11081730</v>
          </cell>
          <cell r="C21863">
            <v>44252</v>
          </cell>
        </row>
        <row r="21864">
          <cell r="A21864" t="str">
            <v>CANBK21FEB175CE</v>
          </cell>
          <cell r="B21864">
            <v>11081986</v>
          </cell>
          <cell r="C21864">
            <v>44252</v>
          </cell>
        </row>
        <row r="21865">
          <cell r="A21865" t="str">
            <v>CANBK21FEB175PE</v>
          </cell>
          <cell r="B21865">
            <v>11082242</v>
          </cell>
          <cell r="C21865">
            <v>44252</v>
          </cell>
        </row>
        <row r="21866">
          <cell r="A21866" t="str">
            <v>CANBK21FEB177.5CE</v>
          </cell>
          <cell r="B21866">
            <v>11082498</v>
          </cell>
          <cell r="C21866">
            <v>44252</v>
          </cell>
        </row>
        <row r="21867">
          <cell r="A21867" t="str">
            <v>CANBK21FEB177.5PE</v>
          </cell>
          <cell r="B21867">
            <v>11082754</v>
          </cell>
          <cell r="C21867">
            <v>44252</v>
          </cell>
        </row>
        <row r="21868">
          <cell r="A21868" t="str">
            <v>CANBK21FEB180CE</v>
          </cell>
          <cell r="B21868">
            <v>14147842</v>
          </cell>
          <cell r="C21868">
            <v>44252</v>
          </cell>
        </row>
        <row r="21869">
          <cell r="A21869" t="str">
            <v>CANBK21FEB180PE</v>
          </cell>
          <cell r="B21869">
            <v>14148098</v>
          </cell>
          <cell r="C21869">
            <v>44252</v>
          </cell>
        </row>
        <row r="21870">
          <cell r="A21870" t="str">
            <v>CANBK21FEB182.5CE</v>
          </cell>
          <cell r="B21870">
            <v>9044226</v>
          </cell>
          <cell r="C21870">
            <v>44252</v>
          </cell>
        </row>
        <row r="21871">
          <cell r="A21871" t="str">
            <v>CANBK21FEB182.5PE</v>
          </cell>
          <cell r="B21871">
            <v>9045762</v>
          </cell>
          <cell r="C21871">
            <v>44252</v>
          </cell>
        </row>
        <row r="21872">
          <cell r="A21872" t="str">
            <v>CANBK21FEB185CE</v>
          </cell>
          <cell r="B21872">
            <v>9389570</v>
          </cell>
          <cell r="C21872">
            <v>44252</v>
          </cell>
        </row>
        <row r="21873">
          <cell r="A21873" t="str">
            <v>CANBK21FEB185PE</v>
          </cell>
          <cell r="B21873">
            <v>9389826</v>
          </cell>
          <cell r="C21873">
            <v>44252</v>
          </cell>
        </row>
        <row r="21874">
          <cell r="A21874" t="str">
            <v>CANBK21FEB187.5CE</v>
          </cell>
          <cell r="B21874">
            <v>13169410</v>
          </cell>
          <cell r="C21874">
            <v>44252</v>
          </cell>
        </row>
        <row r="21875">
          <cell r="A21875" t="str">
            <v>CANBK21FEB187.5PE</v>
          </cell>
          <cell r="B21875">
            <v>13169666</v>
          </cell>
          <cell r="C21875">
            <v>44252</v>
          </cell>
        </row>
        <row r="21876">
          <cell r="A21876" t="str">
            <v>CANBK21FEB190CE</v>
          </cell>
          <cell r="B21876">
            <v>13169922</v>
          </cell>
          <cell r="C21876">
            <v>44252</v>
          </cell>
        </row>
        <row r="21877">
          <cell r="A21877" t="str">
            <v>CANBK21FEB190PE</v>
          </cell>
          <cell r="B21877">
            <v>13170178</v>
          </cell>
          <cell r="C21877">
            <v>44252</v>
          </cell>
        </row>
        <row r="21878">
          <cell r="A21878" t="str">
            <v>CANBK21FEB192.5CE</v>
          </cell>
          <cell r="B21878">
            <v>13683714</v>
          </cell>
          <cell r="C21878">
            <v>44252</v>
          </cell>
        </row>
        <row r="21879">
          <cell r="A21879" t="str">
            <v>CANBK21FEB192.5PE</v>
          </cell>
          <cell r="B21879">
            <v>13683970</v>
          </cell>
          <cell r="C21879">
            <v>44252</v>
          </cell>
        </row>
        <row r="21880">
          <cell r="A21880" t="str">
            <v>CANBK21FEB60CE</v>
          </cell>
          <cell r="B21880">
            <v>20609794</v>
          </cell>
          <cell r="C21880">
            <v>44252</v>
          </cell>
        </row>
        <row r="21881">
          <cell r="A21881" t="str">
            <v>CANBK21FEB60PE</v>
          </cell>
          <cell r="B21881">
            <v>20610050</v>
          </cell>
          <cell r="C21881">
            <v>44252</v>
          </cell>
        </row>
        <row r="21882">
          <cell r="A21882" t="str">
            <v>CANBK21FEB62.5CE</v>
          </cell>
          <cell r="B21882">
            <v>20610306</v>
          </cell>
          <cell r="C21882">
            <v>44252</v>
          </cell>
        </row>
        <row r="21883">
          <cell r="A21883" t="str">
            <v>CANBK21FEB62.5PE</v>
          </cell>
          <cell r="B21883">
            <v>20610562</v>
          </cell>
          <cell r="C21883">
            <v>44252</v>
          </cell>
        </row>
        <row r="21884">
          <cell r="A21884" t="str">
            <v>CANBK21FEB65CE</v>
          </cell>
          <cell r="B21884">
            <v>20610818</v>
          </cell>
          <cell r="C21884">
            <v>44252</v>
          </cell>
        </row>
        <row r="21885">
          <cell r="A21885" t="str">
            <v>CANBK21FEB65PE</v>
          </cell>
          <cell r="B21885">
            <v>20611074</v>
          </cell>
          <cell r="C21885">
            <v>44252</v>
          </cell>
        </row>
        <row r="21886">
          <cell r="A21886" t="str">
            <v>CANBK21FEB67.5CE</v>
          </cell>
          <cell r="B21886">
            <v>20611330</v>
          </cell>
          <cell r="C21886">
            <v>44252</v>
          </cell>
        </row>
        <row r="21887">
          <cell r="A21887" t="str">
            <v>CANBK21FEB67.5PE</v>
          </cell>
          <cell r="B21887">
            <v>20611586</v>
          </cell>
          <cell r="C21887">
            <v>44252</v>
          </cell>
        </row>
        <row r="21888">
          <cell r="A21888" t="str">
            <v>CANBK21FEB70CE</v>
          </cell>
          <cell r="B21888">
            <v>20611842</v>
          </cell>
          <cell r="C21888">
            <v>44252</v>
          </cell>
        </row>
        <row r="21889">
          <cell r="A21889" t="str">
            <v>CANBK21FEB70PE</v>
          </cell>
          <cell r="B21889">
            <v>20612098</v>
          </cell>
          <cell r="C21889">
            <v>44252</v>
          </cell>
        </row>
        <row r="21890">
          <cell r="A21890" t="str">
            <v>CANBK21FEB72.5CE</v>
          </cell>
          <cell r="B21890">
            <v>20612354</v>
          </cell>
          <cell r="C21890">
            <v>44252</v>
          </cell>
        </row>
        <row r="21891">
          <cell r="A21891" t="str">
            <v>CANBK21FEB72.5PE</v>
          </cell>
          <cell r="B21891">
            <v>20612610</v>
          </cell>
          <cell r="C21891">
            <v>44252</v>
          </cell>
        </row>
        <row r="21892">
          <cell r="A21892" t="str">
            <v>CANBK21FEB75CE</v>
          </cell>
          <cell r="B21892">
            <v>20612866</v>
          </cell>
          <cell r="C21892">
            <v>44252</v>
          </cell>
        </row>
        <row r="21893">
          <cell r="A21893" t="str">
            <v>CANBK21FEB75PE</v>
          </cell>
          <cell r="B21893">
            <v>20613122</v>
          </cell>
          <cell r="C21893">
            <v>44252</v>
          </cell>
        </row>
        <row r="21894">
          <cell r="A21894" t="str">
            <v>CANBK21FEB77.5CE</v>
          </cell>
          <cell r="B21894">
            <v>20613378</v>
          </cell>
          <cell r="C21894">
            <v>44252</v>
          </cell>
        </row>
        <row r="21895">
          <cell r="A21895" t="str">
            <v>CANBK21FEB77.5PE</v>
          </cell>
          <cell r="B21895">
            <v>20613634</v>
          </cell>
          <cell r="C21895">
            <v>44252</v>
          </cell>
        </row>
        <row r="21896">
          <cell r="A21896" t="str">
            <v>CANBK21FEB80CE</v>
          </cell>
          <cell r="B21896">
            <v>20613890</v>
          </cell>
          <cell r="C21896">
            <v>44252</v>
          </cell>
        </row>
        <row r="21897">
          <cell r="A21897" t="str">
            <v>CANBK21FEB80PE</v>
          </cell>
          <cell r="B21897">
            <v>20614146</v>
          </cell>
          <cell r="C21897">
            <v>44252</v>
          </cell>
        </row>
        <row r="21898">
          <cell r="A21898" t="str">
            <v>CANBK21FEB82.5CE</v>
          </cell>
          <cell r="B21898">
            <v>20614402</v>
          </cell>
          <cell r="C21898">
            <v>44252</v>
          </cell>
        </row>
        <row r="21899">
          <cell r="A21899" t="str">
            <v>CANBK21FEB82.5PE</v>
          </cell>
          <cell r="B21899">
            <v>20614658</v>
          </cell>
          <cell r="C21899">
            <v>44252</v>
          </cell>
        </row>
        <row r="21900">
          <cell r="A21900" t="str">
            <v>CANBK21FEB85CE</v>
          </cell>
          <cell r="B21900">
            <v>20614914</v>
          </cell>
          <cell r="C21900">
            <v>44252</v>
          </cell>
        </row>
        <row r="21901">
          <cell r="A21901" t="str">
            <v>CANBK21FEB85PE</v>
          </cell>
          <cell r="B21901">
            <v>20615170</v>
          </cell>
          <cell r="C21901">
            <v>44252</v>
          </cell>
        </row>
        <row r="21902">
          <cell r="A21902" t="str">
            <v>CANBK21FEB87.5CE</v>
          </cell>
          <cell r="B21902">
            <v>20615426</v>
          </cell>
          <cell r="C21902">
            <v>44252</v>
          </cell>
        </row>
        <row r="21903">
          <cell r="A21903" t="str">
            <v>CANBK21FEB87.5PE</v>
          </cell>
          <cell r="B21903">
            <v>20615682</v>
          </cell>
          <cell r="C21903">
            <v>44252</v>
          </cell>
        </row>
        <row r="21904">
          <cell r="A21904" t="str">
            <v>CANBK21FEB90CE</v>
          </cell>
          <cell r="B21904">
            <v>20615938</v>
          </cell>
          <cell r="C21904">
            <v>44252</v>
          </cell>
        </row>
        <row r="21905">
          <cell r="A21905" t="str">
            <v>CANBK21FEB90PE</v>
          </cell>
          <cell r="B21905">
            <v>20625666</v>
          </cell>
          <cell r="C21905">
            <v>44252</v>
          </cell>
        </row>
        <row r="21906">
          <cell r="A21906" t="str">
            <v>CANBK21FEB92.5CE</v>
          </cell>
          <cell r="B21906">
            <v>20625922</v>
          </cell>
          <cell r="C21906">
            <v>44252</v>
          </cell>
        </row>
        <row r="21907">
          <cell r="A21907" t="str">
            <v>CANBK21FEB92.5PE</v>
          </cell>
          <cell r="B21907">
            <v>20645378</v>
          </cell>
          <cell r="C21907">
            <v>44252</v>
          </cell>
        </row>
        <row r="21908">
          <cell r="A21908" t="str">
            <v>CANBK21FEB95CE</v>
          </cell>
          <cell r="B21908">
            <v>20645634</v>
          </cell>
          <cell r="C21908">
            <v>44252</v>
          </cell>
        </row>
        <row r="21909">
          <cell r="A21909" t="str">
            <v>CANBK21FEB95PE</v>
          </cell>
          <cell r="B21909">
            <v>20645890</v>
          </cell>
          <cell r="C21909">
            <v>44252</v>
          </cell>
        </row>
        <row r="21910">
          <cell r="A21910" t="str">
            <v>CANBK21FEB97.5CE</v>
          </cell>
          <cell r="B21910">
            <v>20646146</v>
          </cell>
          <cell r="C21910">
            <v>44252</v>
          </cell>
        </row>
        <row r="21911">
          <cell r="A21911" t="str">
            <v>CANBK21FEB97.5PE</v>
          </cell>
          <cell r="B21911">
            <v>20650754</v>
          </cell>
          <cell r="C21911">
            <v>44252</v>
          </cell>
        </row>
        <row r="21912">
          <cell r="A21912" t="str">
            <v>CANBK21MAR100CE</v>
          </cell>
          <cell r="B21912">
            <v>14155266</v>
          </cell>
          <cell r="C21912">
            <v>44280</v>
          </cell>
        </row>
        <row r="21913">
          <cell r="A21913" t="str">
            <v>CANBK21MAR100PE</v>
          </cell>
          <cell r="B21913">
            <v>14155522</v>
          </cell>
          <cell r="C21913">
            <v>44280</v>
          </cell>
        </row>
        <row r="21914">
          <cell r="A21914" t="str">
            <v>CANBK21MAR102.5CE</v>
          </cell>
          <cell r="B21914">
            <v>14155778</v>
          </cell>
          <cell r="C21914">
            <v>44280</v>
          </cell>
        </row>
        <row r="21915">
          <cell r="A21915" t="str">
            <v>CANBK21MAR102.5PE</v>
          </cell>
          <cell r="B21915">
            <v>14156034</v>
          </cell>
          <cell r="C21915">
            <v>44280</v>
          </cell>
        </row>
        <row r="21916">
          <cell r="A21916" t="str">
            <v>CANBK21MAR105CE</v>
          </cell>
          <cell r="B21916">
            <v>14156290</v>
          </cell>
          <cell r="C21916">
            <v>44280</v>
          </cell>
        </row>
        <row r="21917">
          <cell r="A21917" t="str">
            <v>CANBK21MAR105PE</v>
          </cell>
          <cell r="B21917">
            <v>14156546</v>
          </cell>
          <cell r="C21917">
            <v>44280</v>
          </cell>
        </row>
        <row r="21918">
          <cell r="A21918" t="str">
            <v>CANBK21MAR107.5CE</v>
          </cell>
          <cell r="B21918">
            <v>14156802</v>
          </cell>
          <cell r="C21918">
            <v>44280</v>
          </cell>
        </row>
        <row r="21919">
          <cell r="A21919" t="str">
            <v>CANBK21MAR107.5PE</v>
          </cell>
          <cell r="B21919">
            <v>14157058</v>
          </cell>
          <cell r="C21919">
            <v>44280</v>
          </cell>
        </row>
        <row r="21920">
          <cell r="A21920" t="str">
            <v>CANBK21MAR110CE</v>
          </cell>
          <cell r="B21920">
            <v>14157314</v>
          </cell>
          <cell r="C21920">
            <v>44280</v>
          </cell>
        </row>
        <row r="21921">
          <cell r="A21921" t="str">
            <v>CANBK21MAR110PE</v>
          </cell>
          <cell r="B21921">
            <v>14157570</v>
          </cell>
          <cell r="C21921">
            <v>44280</v>
          </cell>
        </row>
        <row r="21922">
          <cell r="A21922" t="str">
            <v>CANBK21MAR112.5CE</v>
          </cell>
          <cell r="B21922">
            <v>14157826</v>
          </cell>
          <cell r="C21922">
            <v>44280</v>
          </cell>
        </row>
        <row r="21923">
          <cell r="A21923" t="str">
            <v>CANBK21MAR112.5PE</v>
          </cell>
          <cell r="B21923">
            <v>14158082</v>
          </cell>
          <cell r="C21923">
            <v>44280</v>
          </cell>
        </row>
        <row r="21924">
          <cell r="A21924" t="str">
            <v>CANBK21MAR115CE</v>
          </cell>
          <cell r="B21924">
            <v>14158338</v>
          </cell>
          <cell r="C21924">
            <v>44280</v>
          </cell>
        </row>
        <row r="21925">
          <cell r="A21925" t="str">
            <v>CANBK21MAR115PE</v>
          </cell>
          <cell r="B21925">
            <v>14158594</v>
          </cell>
          <cell r="C21925">
            <v>44280</v>
          </cell>
        </row>
        <row r="21926">
          <cell r="A21926" t="str">
            <v>CANBK21MAR117.5CE</v>
          </cell>
          <cell r="B21926">
            <v>14158850</v>
          </cell>
          <cell r="C21926">
            <v>44280</v>
          </cell>
        </row>
        <row r="21927">
          <cell r="A21927" t="str">
            <v>CANBK21MAR117.5PE</v>
          </cell>
          <cell r="B21927">
            <v>14159106</v>
          </cell>
          <cell r="C21927">
            <v>44280</v>
          </cell>
        </row>
        <row r="21928">
          <cell r="A21928" t="str">
            <v>CANBK21MAR120CE</v>
          </cell>
          <cell r="B21928">
            <v>14159618</v>
          </cell>
          <cell r="C21928">
            <v>44280</v>
          </cell>
        </row>
        <row r="21929">
          <cell r="A21929" t="str">
            <v>CANBK21MAR120PE</v>
          </cell>
          <cell r="B21929">
            <v>14160130</v>
          </cell>
          <cell r="C21929">
            <v>44280</v>
          </cell>
        </row>
        <row r="21930">
          <cell r="A21930" t="str">
            <v>CANBK21MAR122.5CE</v>
          </cell>
          <cell r="B21930">
            <v>14160642</v>
          </cell>
          <cell r="C21930">
            <v>44280</v>
          </cell>
        </row>
        <row r="21931">
          <cell r="A21931" t="str">
            <v>CANBK21MAR122.5PE</v>
          </cell>
          <cell r="B21931">
            <v>14160898</v>
          </cell>
          <cell r="C21931">
            <v>44280</v>
          </cell>
        </row>
        <row r="21932">
          <cell r="A21932" t="str">
            <v>CANBK21MAR125CE</v>
          </cell>
          <cell r="B21932">
            <v>14161154</v>
          </cell>
          <cell r="C21932">
            <v>44280</v>
          </cell>
        </row>
        <row r="21933">
          <cell r="A21933" t="str">
            <v>CANBK21MAR125PE</v>
          </cell>
          <cell r="B21933">
            <v>14161410</v>
          </cell>
          <cell r="C21933">
            <v>44280</v>
          </cell>
        </row>
        <row r="21934">
          <cell r="A21934" t="str">
            <v>CANBK21MAR127.5CE</v>
          </cell>
          <cell r="B21934">
            <v>14161666</v>
          </cell>
          <cell r="C21934">
            <v>44280</v>
          </cell>
        </row>
        <row r="21935">
          <cell r="A21935" t="str">
            <v>CANBK21MAR127.5PE</v>
          </cell>
          <cell r="B21935">
            <v>14161922</v>
          </cell>
          <cell r="C21935">
            <v>44280</v>
          </cell>
        </row>
        <row r="21936">
          <cell r="A21936" t="str">
            <v>CANBK21MAR130CE</v>
          </cell>
          <cell r="B21936">
            <v>14162178</v>
          </cell>
          <cell r="C21936">
            <v>44280</v>
          </cell>
        </row>
        <row r="21937">
          <cell r="A21937" t="str">
            <v>CANBK21MAR130PE</v>
          </cell>
          <cell r="B21937">
            <v>14162434</v>
          </cell>
          <cell r="C21937">
            <v>44280</v>
          </cell>
        </row>
        <row r="21938">
          <cell r="A21938" t="str">
            <v>CANBK21MAR132.5CE</v>
          </cell>
          <cell r="B21938">
            <v>14162946</v>
          </cell>
          <cell r="C21938">
            <v>44280</v>
          </cell>
        </row>
        <row r="21939">
          <cell r="A21939" t="str">
            <v>CANBK21MAR132.5PE</v>
          </cell>
          <cell r="B21939">
            <v>14163202</v>
          </cell>
          <cell r="C21939">
            <v>44280</v>
          </cell>
        </row>
        <row r="21940">
          <cell r="A21940" t="str">
            <v>CANBK21MAR135CE</v>
          </cell>
          <cell r="B21940">
            <v>14163458</v>
          </cell>
          <cell r="C21940">
            <v>44280</v>
          </cell>
        </row>
        <row r="21941">
          <cell r="A21941" t="str">
            <v>CANBK21MAR135PE</v>
          </cell>
          <cell r="B21941">
            <v>14163714</v>
          </cell>
          <cell r="C21941">
            <v>44280</v>
          </cell>
        </row>
        <row r="21942">
          <cell r="A21942" t="str">
            <v>CANBK21MAR137.5CE</v>
          </cell>
          <cell r="B21942">
            <v>14163970</v>
          </cell>
          <cell r="C21942">
            <v>44280</v>
          </cell>
        </row>
        <row r="21943">
          <cell r="A21943" t="str">
            <v>CANBK21MAR137.5PE</v>
          </cell>
          <cell r="B21943">
            <v>14164226</v>
          </cell>
          <cell r="C21943">
            <v>44280</v>
          </cell>
        </row>
        <row r="21944">
          <cell r="A21944" t="str">
            <v>CANBK21MAR140CE</v>
          </cell>
          <cell r="B21944">
            <v>14164482</v>
          </cell>
          <cell r="C21944">
            <v>44280</v>
          </cell>
        </row>
        <row r="21945">
          <cell r="A21945" t="str">
            <v>CANBK21MAR140PE</v>
          </cell>
          <cell r="B21945">
            <v>14164738</v>
          </cell>
          <cell r="C21945">
            <v>44280</v>
          </cell>
        </row>
        <row r="21946">
          <cell r="A21946" t="str">
            <v>CANBK21MAR142.5CE</v>
          </cell>
          <cell r="B21946">
            <v>14164994</v>
          </cell>
          <cell r="C21946">
            <v>44280</v>
          </cell>
        </row>
        <row r="21947">
          <cell r="A21947" t="str">
            <v>CANBK21MAR142.5PE</v>
          </cell>
          <cell r="B21947">
            <v>14165250</v>
          </cell>
          <cell r="C21947">
            <v>44280</v>
          </cell>
        </row>
        <row r="21948">
          <cell r="A21948" t="str">
            <v>CANBK21MAR145CE</v>
          </cell>
          <cell r="B21948">
            <v>14165506</v>
          </cell>
          <cell r="C21948">
            <v>44280</v>
          </cell>
        </row>
        <row r="21949">
          <cell r="A21949" t="str">
            <v>CANBK21MAR145PE</v>
          </cell>
          <cell r="B21949">
            <v>14165762</v>
          </cell>
          <cell r="C21949">
            <v>44280</v>
          </cell>
        </row>
        <row r="21950">
          <cell r="A21950" t="str">
            <v>CANBK21MAR147.5CE</v>
          </cell>
          <cell r="B21950">
            <v>14166018</v>
          </cell>
          <cell r="C21950">
            <v>44280</v>
          </cell>
        </row>
        <row r="21951">
          <cell r="A21951" t="str">
            <v>CANBK21MAR147.5PE</v>
          </cell>
          <cell r="B21951">
            <v>14166274</v>
          </cell>
          <cell r="C21951">
            <v>44280</v>
          </cell>
        </row>
        <row r="21952">
          <cell r="A21952" t="str">
            <v>CANBK21MAR150CE</v>
          </cell>
          <cell r="B21952">
            <v>14166530</v>
          </cell>
          <cell r="C21952">
            <v>44280</v>
          </cell>
        </row>
        <row r="21953">
          <cell r="A21953" t="str">
            <v>CANBK21MAR150PE</v>
          </cell>
          <cell r="B21953">
            <v>14167298</v>
          </cell>
          <cell r="C21953">
            <v>44280</v>
          </cell>
        </row>
        <row r="21954">
          <cell r="A21954" t="str">
            <v>CANBK21MAR152.5CE</v>
          </cell>
          <cell r="B21954">
            <v>14167554</v>
          </cell>
          <cell r="C21954">
            <v>44280</v>
          </cell>
        </row>
        <row r="21955">
          <cell r="A21955" t="str">
            <v>CANBK21MAR152.5PE</v>
          </cell>
          <cell r="B21955">
            <v>14167810</v>
          </cell>
          <cell r="C21955">
            <v>44280</v>
          </cell>
        </row>
        <row r="21956">
          <cell r="A21956" t="str">
            <v>CANBK21MAR155CE</v>
          </cell>
          <cell r="B21956">
            <v>14168066</v>
          </cell>
          <cell r="C21956">
            <v>44280</v>
          </cell>
        </row>
        <row r="21957">
          <cell r="A21957" t="str">
            <v>CANBK21MAR155PE</v>
          </cell>
          <cell r="B21957">
            <v>14168322</v>
          </cell>
          <cell r="C21957">
            <v>44280</v>
          </cell>
        </row>
        <row r="21958">
          <cell r="A21958" t="str">
            <v>CANBK21MAR157.5CE</v>
          </cell>
          <cell r="B21958">
            <v>14168578</v>
          </cell>
          <cell r="C21958">
            <v>44280</v>
          </cell>
        </row>
        <row r="21959">
          <cell r="A21959" t="str">
            <v>CANBK21MAR157.5PE</v>
          </cell>
          <cell r="B21959">
            <v>14170882</v>
          </cell>
          <cell r="C21959">
            <v>44280</v>
          </cell>
        </row>
        <row r="21960">
          <cell r="A21960" t="str">
            <v>CANBK21MAR160CE</v>
          </cell>
          <cell r="B21960">
            <v>14171138</v>
          </cell>
          <cell r="C21960">
            <v>44280</v>
          </cell>
        </row>
        <row r="21961">
          <cell r="A21961" t="str">
            <v>CANBK21MAR160PE</v>
          </cell>
          <cell r="B21961">
            <v>14171394</v>
          </cell>
          <cell r="C21961">
            <v>44280</v>
          </cell>
        </row>
        <row r="21962">
          <cell r="A21962" t="str">
            <v>CANBK21MAR162.5CE</v>
          </cell>
          <cell r="B21962">
            <v>14171650</v>
          </cell>
          <cell r="C21962">
            <v>44280</v>
          </cell>
        </row>
        <row r="21963">
          <cell r="A21963" t="str">
            <v>CANBK21MAR162.5PE</v>
          </cell>
          <cell r="B21963">
            <v>14171906</v>
          </cell>
          <cell r="C21963">
            <v>44280</v>
          </cell>
        </row>
        <row r="21964">
          <cell r="A21964" t="str">
            <v>CANBK21MAR165CE</v>
          </cell>
          <cell r="B21964">
            <v>14172162</v>
          </cell>
          <cell r="C21964">
            <v>44280</v>
          </cell>
        </row>
        <row r="21965">
          <cell r="A21965" t="str">
            <v>CANBK21MAR165PE</v>
          </cell>
          <cell r="B21965">
            <v>14172674</v>
          </cell>
          <cell r="C21965">
            <v>44280</v>
          </cell>
        </row>
        <row r="21966">
          <cell r="A21966" t="str">
            <v>CANBK21MAR167.5CE</v>
          </cell>
          <cell r="B21966">
            <v>14172930</v>
          </cell>
          <cell r="C21966">
            <v>44280</v>
          </cell>
        </row>
        <row r="21967">
          <cell r="A21967" t="str">
            <v>CANBK21MAR167.5PE</v>
          </cell>
          <cell r="B21967">
            <v>14173186</v>
          </cell>
          <cell r="C21967">
            <v>44280</v>
          </cell>
        </row>
        <row r="21968">
          <cell r="A21968" t="str">
            <v>CANBK21MAR170CE</v>
          </cell>
          <cell r="B21968">
            <v>14173442</v>
          </cell>
          <cell r="C21968">
            <v>44280</v>
          </cell>
        </row>
        <row r="21969">
          <cell r="A21969" t="str">
            <v>CANBK21MAR170PE</v>
          </cell>
          <cell r="B21969">
            <v>14174210</v>
          </cell>
          <cell r="C21969">
            <v>44280</v>
          </cell>
        </row>
        <row r="21970">
          <cell r="A21970" t="str">
            <v>CANBK21MAR172.5CE</v>
          </cell>
          <cell r="B21970">
            <v>14174722</v>
          </cell>
          <cell r="C21970">
            <v>44280</v>
          </cell>
        </row>
        <row r="21971">
          <cell r="A21971" t="str">
            <v>CANBK21MAR172.5PE</v>
          </cell>
          <cell r="B21971">
            <v>14175746</v>
          </cell>
          <cell r="C21971">
            <v>44280</v>
          </cell>
        </row>
        <row r="21972">
          <cell r="A21972" t="str">
            <v>CANBK21MAR175CE</v>
          </cell>
          <cell r="B21972">
            <v>14176002</v>
          </cell>
          <cell r="C21972">
            <v>44280</v>
          </cell>
        </row>
        <row r="21973">
          <cell r="A21973" t="str">
            <v>CANBK21MAR175PE</v>
          </cell>
          <cell r="B21973">
            <v>14176258</v>
          </cell>
          <cell r="C21973">
            <v>44280</v>
          </cell>
        </row>
        <row r="21974">
          <cell r="A21974" t="str">
            <v>CANBK21MAR177.5CE</v>
          </cell>
          <cell r="B21974">
            <v>14176514</v>
          </cell>
          <cell r="C21974">
            <v>44280</v>
          </cell>
        </row>
        <row r="21975">
          <cell r="A21975" t="str">
            <v>CANBK21MAR177.5PE</v>
          </cell>
          <cell r="B21975">
            <v>14176770</v>
          </cell>
          <cell r="C21975">
            <v>44280</v>
          </cell>
        </row>
        <row r="21976">
          <cell r="A21976" t="str">
            <v>CANBK21MAR180CE</v>
          </cell>
          <cell r="B21976">
            <v>14177026</v>
          </cell>
          <cell r="C21976">
            <v>44280</v>
          </cell>
        </row>
        <row r="21977">
          <cell r="A21977" t="str">
            <v>CANBK21MAR180PE</v>
          </cell>
          <cell r="B21977">
            <v>14177282</v>
          </cell>
          <cell r="C21977">
            <v>44280</v>
          </cell>
        </row>
        <row r="21978">
          <cell r="A21978" t="str">
            <v>CANBK21MAR182.5CE</v>
          </cell>
          <cell r="B21978">
            <v>9046018</v>
          </cell>
          <cell r="C21978">
            <v>44280</v>
          </cell>
        </row>
        <row r="21979">
          <cell r="A21979" t="str">
            <v>CANBK21MAR182.5PE</v>
          </cell>
          <cell r="B21979">
            <v>9046274</v>
          </cell>
          <cell r="C21979">
            <v>44280</v>
          </cell>
        </row>
        <row r="21980">
          <cell r="A21980" t="str">
            <v>CANBK21MAR185CE</v>
          </cell>
          <cell r="B21980">
            <v>9390082</v>
          </cell>
          <cell r="C21980">
            <v>44280</v>
          </cell>
        </row>
        <row r="21981">
          <cell r="A21981" t="str">
            <v>CANBK21MAR185PE</v>
          </cell>
          <cell r="B21981">
            <v>9390338</v>
          </cell>
          <cell r="C21981">
            <v>44280</v>
          </cell>
        </row>
        <row r="21982">
          <cell r="A21982" t="str">
            <v>CANBK21MAR187.5CE</v>
          </cell>
          <cell r="B21982">
            <v>13170946</v>
          </cell>
          <cell r="C21982">
            <v>44280</v>
          </cell>
        </row>
        <row r="21983">
          <cell r="A21983" t="str">
            <v>CANBK21MAR187.5PE</v>
          </cell>
          <cell r="B21983">
            <v>13171202</v>
          </cell>
          <cell r="C21983">
            <v>44280</v>
          </cell>
        </row>
        <row r="21984">
          <cell r="A21984" t="str">
            <v>CANBK21MAR190CE</v>
          </cell>
          <cell r="B21984">
            <v>13171458</v>
          </cell>
          <cell r="C21984">
            <v>44280</v>
          </cell>
        </row>
        <row r="21985">
          <cell r="A21985" t="str">
            <v>CANBK21MAR190PE</v>
          </cell>
          <cell r="B21985">
            <v>13171714</v>
          </cell>
          <cell r="C21985">
            <v>44280</v>
          </cell>
        </row>
        <row r="21986">
          <cell r="A21986" t="str">
            <v>CANBK21MAR192.5CE</v>
          </cell>
          <cell r="B21986">
            <v>13684738</v>
          </cell>
          <cell r="C21986">
            <v>44280</v>
          </cell>
        </row>
        <row r="21987">
          <cell r="A21987" t="str">
            <v>CANBK21MAR192.5PE</v>
          </cell>
          <cell r="B21987">
            <v>13684994</v>
          </cell>
          <cell r="C21987">
            <v>44280</v>
          </cell>
        </row>
        <row r="21988">
          <cell r="A21988" t="str">
            <v>CANBK21MAR80CE</v>
          </cell>
          <cell r="B21988">
            <v>14148354</v>
          </cell>
          <cell r="C21988">
            <v>44280</v>
          </cell>
        </row>
        <row r="21989">
          <cell r="A21989" t="str">
            <v>CANBK21MAR80PE</v>
          </cell>
          <cell r="B21989">
            <v>14148866</v>
          </cell>
          <cell r="C21989">
            <v>44280</v>
          </cell>
        </row>
        <row r="21990">
          <cell r="A21990" t="str">
            <v>CANBK21MAR82.5CE</v>
          </cell>
          <cell r="B21990">
            <v>14149122</v>
          </cell>
          <cell r="C21990">
            <v>44280</v>
          </cell>
        </row>
        <row r="21991">
          <cell r="A21991" t="str">
            <v>CANBK21MAR82.5PE</v>
          </cell>
          <cell r="B21991">
            <v>14150658</v>
          </cell>
          <cell r="C21991">
            <v>44280</v>
          </cell>
        </row>
        <row r="21992">
          <cell r="A21992" t="str">
            <v>CANBK21MAR85CE</v>
          </cell>
          <cell r="B21992">
            <v>14150914</v>
          </cell>
          <cell r="C21992">
            <v>44280</v>
          </cell>
        </row>
        <row r="21993">
          <cell r="A21993" t="str">
            <v>CANBK21MAR85PE</v>
          </cell>
          <cell r="B21993">
            <v>14151170</v>
          </cell>
          <cell r="C21993">
            <v>44280</v>
          </cell>
        </row>
        <row r="21994">
          <cell r="A21994" t="str">
            <v>CANBK21MAR87.5CE</v>
          </cell>
          <cell r="B21994">
            <v>14151682</v>
          </cell>
          <cell r="C21994">
            <v>44280</v>
          </cell>
        </row>
        <row r="21995">
          <cell r="A21995" t="str">
            <v>CANBK21MAR87.5PE</v>
          </cell>
          <cell r="B21995">
            <v>14151938</v>
          </cell>
          <cell r="C21995">
            <v>44280</v>
          </cell>
        </row>
        <row r="21996">
          <cell r="A21996" t="str">
            <v>CANBK21MAR90CE</v>
          </cell>
          <cell r="B21996">
            <v>14152194</v>
          </cell>
          <cell r="C21996">
            <v>44280</v>
          </cell>
        </row>
        <row r="21997">
          <cell r="A21997" t="str">
            <v>CANBK21MAR90PE</v>
          </cell>
          <cell r="B21997">
            <v>14152450</v>
          </cell>
          <cell r="C21997">
            <v>44280</v>
          </cell>
        </row>
        <row r="21998">
          <cell r="A21998" t="str">
            <v>CANBK21MAR92.5CE</v>
          </cell>
          <cell r="B21998">
            <v>14152706</v>
          </cell>
          <cell r="C21998">
            <v>44280</v>
          </cell>
        </row>
        <row r="21999">
          <cell r="A21999" t="str">
            <v>CANBK21MAR92.5PE</v>
          </cell>
          <cell r="B21999">
            <v>14152962</v>
          </cell>
          <cell r="C21999">
            <v>44280</v>
          </cell>
        </row>
        <row r="22000">
          <cell r="A22000" t="str">
            <v>CANBK21MAR95CE</v>
          </cell>
          <cell r="B22000">
            <v>14153730</v>
          </cell>
          <cell r="C22000">
            <v>44280</v>
          </cell>
        </row>
        <row r="22001">
          <cell r="A22001" t="str">
            <v>CANBK21MAR95PE</v>
          </cell>
          <cell r="B22001">
            <v>14154242</v>
          </cell>
          <cell r="C22001">
            <v>44280</v>
          </cell>
        </row>
        <row r="22002">
          <cell r="A22002" t="str">
            <v>CANBK21MAR97.5CE</v>
          </cell>
          <cell r="B22002">
            <v>14154498</v>
          </cell>
          <cell r="C22002">
            <v>44280</v>
          </cell>
        </row>
        <row r="22003">
          <cell r="A22003" t="str">
            <v>CANBK21MAR97.5PE</v>
          </cell>
          <cell r="B22003">
            <v>14154754</v>
          </cell>
          <cell r="C22003">
            <v>44280</v>
          </cell>
        </row>
        <row r="22004">
          <cell r="A22004" t="str">
            <v>CANBK21APR100CE</v>
          </cell>
          <cell r="B22004">
            <v>19600898</v>
          </cell>
          <cell r="C22004">
            <v>44315</v>
          </cell>
        </row>
        <row r="22005">
          <cell r="A22005" t="str">
            <v>CANBK21APR100PE</v>
          </cell>
          <cell r="B22005">
            <v>19601154</v>
          </cell>
          <cell r="C22005">
            <v>44315</v>
          </cell>
        </row>
        <row r="22006">
          <cell r="A22006" t="str">
            <v>CANBK21APR102.5CE</v>
          </cell>
          <cell r="B22006">
            <v>19601410</v>
          </cell>
          <cell r="C22006">
            <v>44315</v>
          </cell>
        </row>
        <row r="22007">
          <cell r="A22007" t="str">
            <v>CANBK21APR102.5PE</v>
          </cell>
          <cell r="B22007">
            <v>19601666</v>
          </cell>
          <cell r="C22007">
            <v>44315</v>
          </cell>
        </row>
        <row r="22008">
          <cell r="A22008" t="str">
            <v>CANBK21APR105CE</v>
          </cell>
          <cell r="B22008">
            <v>19601922</v>
          </cell>
          <cell r="C22008">
            <v>44315</v>
          </cell>
        </row>
        <row r="22009">
          <cell r="A22009" t="str">
            <v>CANBK21APR105PE</v>
          </cell>
          <cell r="B22009">
            <v>19602178</v>
          </cell>
          <cell r="C22009">
            <v>44315</v>
          </cell>
        </row>
        <row r="22010">
          <cell r="A22010" t="str">
            <v>CANBK21APR107.5CE</v>
          </cell>
          <cell r="B22010">
            <v>19602434</v>
          </cell>
          <cell r="C22010">
            <v>44315</v>
          </cell>
        </row>
        <row r="22011">
          <cell r="A22011" t="str">
            <v>CANBK21APR107.5PE</v>
          </cell>
          <cell r="B22011">
            <v>19602690</v>
          </cell>
          <cell r="C22011">
            <v>44315</v>
          </cell>
        </row>
        <row r="22012">
          <cell r="A22012" t="str">
            <v>CANBK21APR110CE</v>
          </cell>
          <cell r="B22012">
            <v>19602946</v>
          </cell>
          <cell r="C22012">
            <v>44315</v>
          </cell>
        </row>
        <row r="22013">
          <cell r="A22013" t="str">
            <v>CANBK21APR110PE</v>
          </cell>
          <cell r="B22013">
            <v>19603202</v>
          </cell>
          <cell r="C22013">
            <v>44315</v>
          </cell>
        </row>
        <row r="22014">
          <cell r="A22014" t="str">
            <v>CANBK21APR112.5CE</v>
          </cell>
          <cell r="B22014">
            <v>19603458</v>
          </cell>
          <cell r="C22014">
            <v>44315</v>
          </cell>
        </row>
        <row r="22015">
          <cell r="A22015" t="str">
            <v>CANBK21APR112.5PE</v>
          </cell>
          <cell r="B22015">
            <v>19603714</v>
          </cell>
          <cell r="C22015">
            <v>44315</v>
          </cell>
        </row>
        <row r="22016">
          <cell r="A22016" t="str">
            <v>CANBK21APR115CE</v>
          </cell>
          <cell r="B22016">
            <v>19603970</v>
          </cell>
          <cell r="C22016">
            <v>44315</v>
          </cell>
        </row>
        <row r="22017">
          <cell r="A22017" t="str">
            <v>CANBK21APR115PE</v>
          </cell>
          <cell r="B22017">
            <v>19604226</v>
          </cell>
          <cell r="C22017">
            <v>44315</v>
          </cell>
        </row>
        <row r="22018">
          <cell r="A22018" t="str">
            <v>CANBK21APR117.5CE</v>
          </cell>
          <cell r="B22018">
            <v>19604482</v>
          </cell>
          <cell r="C22018">
            <v>44315</v>
          </cell>
        </row>
        <row r="22019">
          <cell r="A22019" t="str">
            <v>CANBK21APR117.5PE</v>
          </cell>
          <cell r="B22019">
            <v>19604738</v>
          </cell>
          <cell r="C22019">
            <v>44315</v>
          </cell>
        </row>
        <row r="22020">
          <cell r="A22020" t="str">
            <v>CANBK21APR120CE</v>
          </cell>
          <cell r="B22020">
            <v>19604994</v>
          </cell>
          <cell r="C22020">
            <v>44315</v>
          </cell>
        </row>
        <row r="22021">
          <cell r="A22021" t="str">
            <v>CANBK21APR120PE</v>
          </cell>
          <cell r="B22021">
            <v>19605250</v>
          </cell>
          <cell r="C22021">
            <v>44315</v>
          </cell>
        </row>
        <row r="22022">
          <cell r="A22022" t="str">
            <v>CANBK21APR122.5CE</v>
          </cell>
          <cell r="B22022">
            <v>19605506</v>
          </cell>
          <cell r="C22022">
            <v>44315</v>
          </cell>
        </row>
        <row r="22023">
          <cell r="A22023" t="str">
            <v>CANBK21APR122.5PE</v>
          </cell>
          <cell r="B22023">
            <v>19610626</v>
          </cell>
          <cell r="C22023">
            <v>44315</v>
          </cell>
        </row>
        <row r="22024">
          <cell r="A22024" t="str">
            <v>CANBK21APR125CE</v>
          </cell>
          <cell r="B22024">
            <v>19610882</v>
          </cell>
          <cell r="C22024">
            <v>44315</v>
          </cell>
        </row>
        <row r="22025">
          <cell r="A22025" t="str">
            <v>CANBK21APR125PE</v>
          </cell>
          <cell r="B22025">
            <v>19613442</v>
          </cell>
          <cell r="C22025">
            <v>44315</v>
          </cell>
        </row>
        <row r="22026">
          <cell r="A22026" t="str">
            <v>CANBK21APR127.5CE</v>
          </cell>
          <cell r="B22026">
            <v>19613698</v>
          </cell>
          <cell r="C22026">
            <v>44315</v>
          </cell>
        </row>
        <row r="22027">
          <cell r="A22027" t="str">
            <v>CANBK21APR127.5PE</v>
          </cell>
          <cell r="B22027">
            <v>19613954</v>
          </cell>
          <cell r="C22027">
            <v>44315</v>
          </cell>
        </row>
        <row r="22028">
          <cell r="A22028" t="str">
            <v>CANBK21APR130CE</v>
          </cell>
          <cell r="B22028">
            <v>19614210</v>
          </cell>
          <cell r="C22028">
            <v>44315</v>
          </cell>
        </row>
        <row r="22029">
          <cell r="A22029" t="str">
            <v>CANBK21APR130PE</v>
          </cell>
          <cell r="B22029">
            <v>19614466</v>
          </cell>
          <cell r="C22029">
            <v>44315</v>
          </cell>
        </row>
        <row r="22030">
          <cell r="A22030" t="str">
            <v>CANBK21APR132.5CE</v>
          </cell>
          <cell r="B22030">
            <v>19614722</v>
          </cell>
          <cell r="C22030">
            <v>44315</v>
          </cell>
        </row>
        <row r="22031">
          <cell r="A22031" t="str">
            <v>CANBK21APR132.5PE</v>
          </cell>
          <cell r="B22031">
            <v>19614978</v>
          </cell>
          <cell r="C22031">
            <v>44315</v>
          </cell>
        </row>
        <row r="22032">
          <cell r="A22032" t="str">
            <v>CANBK21APR135CE</v>
          </cell>
          <cell r="B22032">
            <v>19615234</v>
          </cell>
          <cell r="C22032">
            <v>44315</v>
          </cell>
        </row>
        <row r="22033">
          <cell r="A22033" t="str">
            <v>CANBK21APR135PE</v>
          </cell>
          <cell r="B22033">
            <v>19615490</v>
          </cell>
          <cell r="C22033">
            <v>44315</v>
          </cell>
        </row>
        <row r="22034">
          <cell r="A22034" t="str">
            <v>CANBK21APR137.5CE</v>
          </cell>
          <cell r="B22034">
            <v>19615746</v>
          </cell>
          <cell r="C22034">
            <v>44315</v>
          </cell>
        </row>
        <row r="22035">
          <cell r="A22035" t="str">
            <v>CANBK21APR137.5PE</v>
          </cell>
          <cell r="B22035">
            <v>19616002</v>
          </cell>
          <cell r="C22035">
            <v>44315</v>
          </cell>
        </row>
        <row r="22036">
          <cell r="A22036" t="str">
            <v>CANBK21APR140CE</v>
          </cell>
          <cell r="B22036">
            <v>19616514</v>
          </cell>
          <cell r="C22036">
            <v>44315</v>
          </cell>
        </row>
        <row r="22037">
          <cell r="A22037" t="str">
            <v>CANBK21APR140PE</v>
          </cell>
          <cell r="B22037">
            <v>19616770</v>
          </cell>
          <cell r="C22037">
            <v>44315</v>
          </cell>
        </row>
        <row r="22038">
          <cell r="A22038" t="str">
            <v>CANBK21APR142.5CE</v>
          </cell>
          <cell r="B22038">
            <v>19617026</v>
          </cell>
          <cell r="C22038">
            <v>44315</v>
          </cell>
        </row>
        <row r="22039">
          <cell r="A22039" t="str">
            <v>CANBK21APR142.5PE</v>
          </cell>
          <cell r="B22039">
            <v>19617282</v>
          </cell>
          <cell r="C22039">
            <v>44315</v>
          </cell>
        </row>
        <row r="22040">
          <cell r="A22040" t="str">
            <v>CANBK21APR145CE</v>
          </cell>
          <cell r="B22040">
            <v>19617538</v>
          </cell>
          <cell r="C22040">
            <v>44315</v>
          </cell>
        </row>
        <row r="22041">
          <cell r="A22041" t="str">
            <v>CANBK21APR145PE</v>
          </cell>
          <cell r="B22041">
            <v>19617794</v>
          </cell>
          <cell r="C22041">
            <v>44315</v>
          </cell>
        </row>
        <row r="22042">
          <cell r="A22042" t="str">
            <v>CANBK21APR147.5CE</v>
          </cell>
          <cell r="B22042">
            <v>19618050</v>
          </cell>
          <cell r="C22042">
            <v>44315</v>
          </cell>
        </row>
        <row r="22043">
          <cell r="A22043" t="str">
            <v>CANBK21APR147.5PE</v>
          </cell>
          <cell r="B22043">
            <v>19618306</v>
          </cell>
          <cell r="C22043">
            <v>44315</v>
          </cell>
        </row>
        <row r="22044">
          <cell r="A22044" t="str">
            <v>CANBK21APR150CE</v>
          </cell>
          <cell r="B22044">
            <v>19618562</v>
          </cell>
          <cell r="C22044">
            <v>44315</v>
          </cell>
        </row>
        <row r="22045">
          <cell r="A22045" t="str">
            <v>CANBK21APR150PE</v>
          </cell>
          <cell r="B22045">
            <v>19618818</v>
          </cell>
          <cell r="C22045">
            <v>44315</v>
          </cell>
        </row>
        <row r="22046">
          <cell r="A22046" t="str">
            <v>CANBK21APR152.5CE</v>
          </cell>
          <cell r="B22046">
            <v>19620610</v>
          </cell>
          <cell r="C22046">
            <v>44315</v>
          </cell>
        </row>
        <row r="22047">
          <cell r="A22047" t="str">
            <v>CANBK21APR152.5PE</v>
          </cell>
          <cell r="B22047">
            <v>19627010</v>
          </cell>
          <cell r="C22047">
            <v>44315</v>
          </cell>
        </row>
        <row r="22048">
          <cell r="A22048" t="str">
            <v>CANBK21APR155CE</v>
          </cell>
          <cell r="B22048">
            <v>19627266</v>
          </cell>
          <cell r="C22048">
            <v>44315</v>
          </cell>
        </row>
        <row r="22049">
          <cell r="A22049" t="str">
            <v>CANBK21APR155PE</v>
          </cell>
          <cell r="B22049">
            <v>19627522</v>
          </cell>
          <cell r="C22049">
            <v>44315</v>
          </cell>
        </row>
        <row r="22050">
          <cell r="A22050" t="str">
            <v>CANBK21APR157.5CE</v>
          </cell>
          <cell r="B22050">
            <v>19627778</v>
          </cell>
          <cell r="C22050">
            <v>44315</v>
          </cell>
        </row>
        <row r="22051">
          <cell r="A22051" t="str">
            <v>CANBK21APR157.5PE</v>
          </cell>
          <cell r="B22051">
            <v>19628034</v>
          </cell>
          <cell r="C22051">
            <v>44315</v>
          </cell>
        </row>
        <row r="22052">
          <cell r="A22052" t="str">
            <v>CANBK21APR160CE</v>
          </cell>
          <cell r="B22052">
            <v>19628290</v>
          </cell>
          <cell r="C22052">
            <v>44315</v>
          </cell>
        </row>
        <row r="22053">
          <cell r="A22053" t="str">
            <v>CANBK21APR160PE</v>
          </cell>
          <cell r="B22053">
            <v>19628546</v>
          </cell>
          <cell r="C22053">
            <v>44315</v>
          </cell>
        </row>
        <row r="22054">
          <cell r="A22054" t="str">
            <v>CANBK21APR162.5CE</v>
          </cell>
          <cell r="B22054">
            <v>19628802</v>
          </cell>
          <cell r="C22054">
            <v>44315</v>
          </cell>
        </row>
        <row r="22055">
          <cell r="A22055" t="str">
            <v>CANBK21APR162.5PE</v>
          </cell>
          <cell r="B22055">
            <v>19629058</v>
          </cell>
          <cell r="C22055">
            <v>44315</v>
          </cell>
        </row>
        <row r="22056">
          <cell r="A22056" t="str">
            <v>CANBK21APR165CE</v>
          </cell>
          <cell r="B22056">
            <v>19629314</v>
          </cell>
          <cell r="C22056">
            <v>44315</v>
          </cell>
        </row>
        <row r="22057">
          <cell r="A22057" t="str">
            <v>CANBK21APR165PE</v>
          </cell>
          <cell r="B22057">
            <v>19629570</v>
          </cell>
          <cell r="C22057">
            <v>44315</v>
          </cell>
        </row>
        <row r="22058">
          <cell r="A22058" t="str">
            <v>CANBK21APR167.5CE</v>
          </cell>
          <cell r="B22058">
            <v>19629826</v>
          </cell>
          <cell r="C22058">
            <v>44315</v>
          </cell>
        </row>
        <row r="22059">
          <cell r="A22059" t="str">
            <v>CANBK21APR167.5PE</v>
          </cell>
          <cell r="B22059">
            <v>19630082</v>
          </cell>
          <cell r="C22059">
            <v>44315</v>
          </cell>
        </row>
        <row r="22060">
          <cell r="A22060" t="str">
            <v>CANBK21APR170CE</v>
          </cell>
          <cell r="B22060">
            <v>19630338</v>
          </cell>
          <cell r="C22060">
            <v>44315</v>
          </cell>
        </row>
        <row r="22061">
          <cell r="A22061" t="str">
            <v>CANBK21APR170PE</v>
          </cell>
          <cell r="B22061">
            <v>19630594</v>
          </cell>
          <cell r="C22061">
            <v>44315</v>
          </cell>
        </row>
        <row r="22062">
          <cell r="A22062" t="str">
            <v>CANBK21APR172.5CE</v>
          </cell>
          <cell r="B22062">
            <v>19630850</v>
          </cell>
          <cell r="C22062">
            <v>44315</v>
          </cell>
        </row>
        <row r="22063">
          <cell r="A22063" t="str">
            <v>CANBK21APR172.5PE</v>
          </cell>
          <cell r="B22063">
            <v>19631106</v>
          </cell>
          <cell r="C22063">
            <v>44315</v>
          </cell>
        </row>
        <row r="22064">
          <cell r="A22064" t="str">
            <v>CANBK21APR175CE</v>
          </cell>
          <cell r="B22064">
            <v>19631362</v>
          </cell>
          <cell r="C22064">
            <v>44315</v>
          </cell>
        </row>
        <row r="22065">
          <cell r="A22065" t="str">
            <v>CANBK21APR175PE</v>
          </cell>
          <cell r="B22065">
            <v>19631618</v>
          </cell>
          <cell r="C22065">
            <v>44315</v>
          </cell>
        </row>
        <row r="22066">
          <cell r="A22066" t="str">
            <v>CANBK21APR177.5CE</v>
          </cell>
          <cell r="B22066">
            <v>19631874</v>
          </cell>
          <cell r="C22066">
            <v>44315</v>
          </cell>
        </row>
        <row r="22067">
          <cell r="A22067" t="str">
            <v>CANBK21APR177.5PE</v>
          </cell>
          <cell r="B22067">
            <v>19632130</v>
          </cell>
          <cell r="C22067">
            <v>44315</v>
          </cell>
        </row>
        <row r="22068">
          <cell r="A22068" t="str">
            <v>CANBK21APR180CE</v>
          </cell>
          <cell r="B22068">
            <v>9055746</v>
          </cell>
          <cell r="C22068">
            <v>44315</v>
          </cell>
        </row>
        <row r="22069">
          <cell r="A22069" t="str">
            <v>CANBK21APR180PE</v>
          </cell>
          <cell r="B22069">
            <v>9056002</v>
          </cell>
          <cell r="C22069">
            <v>44315</v>
          </cell>
        </row>
        <row r="22070">
          <cell r="A22070" t="str">
            <v>CANBK21APR182.5CE</v>
          </cell>
          <cell r="B22070">
            <v>9056258</v>
          </cell>
          <cell r="C22070">
            <v>44315</v>
          </cell>
        </row>
        <row r="22071">
          <cell r="A22071" t="str">
            <v>CANBK21APR182.5PE</v>
          </cell>
          <cell r="B22071">
            <v>9056514</v>
          </cell>
          <cell r="C22071">
            <v>44315</v>
          </cell>
        </row>
        <row r="22072">
          <cell r="A22072" t="str">
            <v>CANBK21APR185CE</v>
          </cell>
          <cell r="B22072">
            <v>9585410</v>
          </cell>
          <cell r="C22072">
            <v>44315</v>
          </cell>
        </row>
        <row r="22073">
          <cell r="A22073" t="str">
            <v>CANBK21APR185PE</v>
          </cell>
          <cell r="B22073">
            <v>9585666</v>
          </cell>
          <cell r="C22073">
            <v>44315</v>
          </cell>
        </row>
        <row r="22074">
          <cell r="A22074" t="str">
            <v>CANBK21APR187.5CE</v>
          </cell>
          <cell r="B22074">
            <v>9585922</v>
          </cell>
          <cell r="C22074">
            <v>44315</v>
          </cell>
        </row>
        <row r="22075">
          <cell r="A22075" t="str">
            <v>CANBK21APR187.5PE</v>
          </cell>
          <cell r="B22075">
            <v>9586178</v>
          </cell>
          <cell r="C22075">
            <v>44315</v>
          </cell>
        </row>
        <row r="22076">
          <cell r="A22076" t="str">
            <v>CANBK21APR190CE</v>
          </cell>
          <cell r="B22076">
            <v>9586690</v>
          </cell>
          <cell r="C22076">
            <v>44315</v>
          </cell>
        </row>
        <row r="22077">
          <cell r="A22077" t="str">
            <v>CANBK21APR190PE</v>
          </cell>
          <cell r="B22077">
            <v>9586946</v>
          </cell>
          <cell r="C22077">
            <v>44315</v>
          </cell>
        </row>
        <row r="22078">
          <cell r="A22078" t="str">
            <v>CANBK21APR192.5CE</v>
          </cell>
          <cell r="B22078">
            <v>9587458</v>
          </cell>
          <cell r="C22078">
            <v>44315</v>
          </cell>
        </row>
        <row r="22079">
          <cell r="A22079" t="str">
            <v>CANBK21APR192.5PE</v>
          </cell>
          <cell r="B22079">
            <v>9587714</v>
          </cell>
          <cell r="C22079">
            <v>44315</v>
          </cell>
        </row>
        <row r="22080">
          <cell r="A22080" t="str">
            <v>CANBK21APR80CE</v>
          </cell>
          <cell r="B22080">
            <v>19596802</v>
          </cell>
          <cell r="C22080">
            <v>44315</v>
          </cell>
        </row>
        <row r="22081">
          <cell r="A22081" t="str">
            <v>CANBK21APR80PE</v>
          </cell>
          <cell r="B22081">
            <v>19597058</v>
          </cell>
          <cell r="C22081">
            <v>44315</v>
          </cell>
        </row>
        <row r="22082">
          <cell r="A22082" t="str">
            <v>CANBK21APR82.5CE</v>
          </cell>
          <cell r="B22082">
            <v>19597314</v>
          </cell>
          <cell r="C22082">
            <v>44315</v>
          </cell>
        </row>
        <row r="22083">
          <cell r="A22083" t="str">
            <v>CANBK21APR82.5PE</v>
          </cell>
          <cell r="B22083">
            <v>19597570</v>
          </cell>
          <cell r="C22083">
            <v>44315</v>
          </cell>
        </row>
        <row r="22084">
          <cell r="A22084" t="str">
            <v>CANBK21APR85CE</v>
          </cell>
          <cell r="B22084">
            <v>19597826</v>
          </cell>
          <cell r="C22084">
            <v>44315</v>
          </cell>
        </row>
        <row r="22085">
          <cell r="A22085" t="str">
            <v>CANBK21APR85PE</v>
          </cell>
          <cell r="B22085">
            <v>19598082</v>
          </cell>
          <cell r="C22085">
            <v>44315</v>
          </cell>
        </row>
        <row r="22086">
          <cell r="A22086" t="str">
            <v>CANBK21APR87.5CE</v>
          </cell>
          <cell r="B22086">
            <v>19598338</v>
          </cell>
          <cell r="C22086">
            <v>44315</v>
          </cell>
        </row>
        <row r="22087">
          <cell r="A22087" t="str">
            <v>CANBK21APR87.5PE</v>
          </cell>
          <cell r="B22087">
            <v>19598594</v>
          </cell>
          <cell r="C22087">
            <v>44315</v>
          </cell>
        </row>
        <row r="22088">
          <cell r="A22088" t="str">
            <v>CANBK21APR90CE</v>
          </cell>
          <cell r="B22088">
            <v>19598850</v>
          </cell>
          <cell r="C22088">
            <v>44315</v>
          </cell>
        </row>
        <row r="22089">
          <cell r="A22089" t="str">
            <v>CANBK21APR90PE</v>
          </cell>
          <cell r="B22089">
            <v>19599106</v>
          </cell>
          <cell r="C22089">
            <v>44315</v>
          </cell>
        </row>
        <row r="22090">
          <cell r="A22090" t="str">
            <v>CANBK21APR92.5CE</v>
          </cell>
          <cell r="B22090">
            <v>19599362</v>
          </cell>
          <cell r="C22090">
            <v>44315</v>
          </cell>
        </row>
        <row r="22091">
          <cell r="A22091" t="str">
            <v>CANBK21APR92.5PE</v>
          </cell>
          <cell r="B22091">
            <v>19599618</v>
          </cell>
          <cell r="C22091">
            <v>44315</v>
          </cell>
        </row>
        <row r="22092">
          <cell r="A22092" t="str">
            <v>CANBK21APR95CE</v>
          </cell>
          <cell r="B22092">
            <v>19599874</v>
          </cell>
          <cell r="C22092">
            <v>44315</v>
          </cell>
        </row>
        <row r="22093">
          <cell r="A22093" t="str">
            <v>CANBK21APR95PE</v>
          </cell>
          <cell r="B22093">
            <v>19600130</v>
          </cell>
          <cell r="C22093">
            <v>44315</v>
          </cell>
        </row>
        <row r="22094">
          <cell r="A22094" t="str">
            <v>CANBK21APR97.5CE</v>
          </cell>
          <cell r="B22094">
            <v>19600386</v>
          </cell>
          <cell r="C22094">
            <v>44315</v>
          </cell>
        </row>
        <row r="22095">
          <cell r="A22095" t="str">
            <v>CANBK21APR97.5PE</v>
          </cell>
          <cell r="B22095">
            <v>19600642</v>
          </cell>
          <cell r="C22095">
            <v>44315</v>
          </cell>
        </row>
        <row r="22096">
          <cell r="A22096" t="str">
            <v>CHOLAFIN21FEB260CE</v>
          </cell>
          <cell r="B22096">
            <v>20697602</v>
          </cell>
          <cell r="C22096">
            <v>44252</v>
          </cell>
        </row>
        <row r="22097">
          <cell r="A22097" t="str">
            <v>CHOLAFIN21FEB260PE</v>
          </cell>
          <cell r="B22097">
            <v>20697858</v>
          </cell>
          <cell r="C22097">
            <v>44252</v>
          </cell>
        </row>
        <row r="22098">
          <cell r="A22098" t="str">
            <v>CHOLAFIN21FEB270CE</v>
          </cell>
          <cell r="B22098">
            <v>20698114</v>
          </cell>
          <cell r="C22098">
            <v>44252</v>
          </cell>
        </row>
        <row r="22099">
          <cell r="A22099" t="str">
            <v>CHOLAFIN21FEB270PE</v>
          </cell>
          <cell r="B22099">
            <v>20698370</v>
          </cell>
          <cell r="C22099">
            <v>44252</v>
          </cell>
        </row>
        <row r="22100">
          <cell r="A22100" t="str">
            <v>CHOLAFIN21FEB280CE</v>
          </cell>
          <cell r="B22100">
            <v>20698626</v>
          </cell>
          <cell r="C22100">
            <v>44252</v>
          </cell>
        </row>
        <row r="22101">
          <cell r="A22101" t="str">
            <v>CHOLAFIN21FEB280PE</v>
          </cell>
          <cell r="B22101">
            <v>20698882</v>
          </cell>
          <cell r="C22101">
            <v>44252</v>
          </cell>
        </row>
        <row r="22102">
          <cell r="A22102" t="str">
            <v>CHOLAFIN21FEB290CE</v>
          </cell>
          <cell r="B22102">
            <v>20699138</v>
          </cell>
          <cell r="C22102">
            <v>44252</v>
          </cell>
        </row>
        <row r="22103">
          <cell r="A22103" t="str">
            <v>CHOLAFIN21FEB290PE</v>
          </cell>
          <cell r="B22103">
            <v>20699394</v>
          </cell>
          <cell r="C22103">
            <v>44252</v>
          </cell>
        </row>
        <row r="22104">
          <cell r="A22104" t="str">
            <v>CHOLAFIN21FEB300CE</v>
          </cell>
          <cell r="B22104">
            <v>20699650</v>
          </cell>
          <cell r="C22104">
            <v>44252</v>
          </cell>
        </row>
        <row r="22105">
          <cell r="A22105" t="str">
            <v>CHOLAFIN21FEB300PE</v>
          </cell>
          <cell r="B22105">
            <v>20699906</v>
          </cell>
          <cell r="C22105">
            <v>44252</v>
          </cell>
        </row>
        <row r="22106">
          <cell r="A22106" t="str">
            <v>CHOLAFIN21FEB310CE</v>
          </cell>
          <cell r="B22106">
            <v>20700162</v>
          </cell>
          <cell r="C22106">
            <v>44252</v>
          </cell>
        </row>
        <row r="22107">
          <cell r="A22107" t="str">
            <v>CHOLAFIN21FEB310PE</v>
          </cell>
          <cell r="B22107">
            <v>20700418</v>
          </cell>
          <cell r="C22107">
            <v>44252</v>
          </cell>
        </row>
        <row r="22108">
          <cell r="A22108" t="str">
            <v>CHOLAFIN21FEB320CE</v>
          </cell>
          <cell r="B22108">
            <v>20700674</v>
          </cell>
          <cell r="C22108">
            <v>44252</v>
          </cell>
        </row>
        <row r="22109">
          <cell r="A22109" t="str">
            <v>CHOLAFIN21FEB320PE</v>
          </cell>
          <cell r="B22109">
            <v>20700930</v>
          </cell>
          <cell r="C22109">
            <v>44252</v>
          </cell>
        </row>
        <row r="22110">
          <cell r="A22110" t="str">
            <v>CHOLAFIN21FEB330CE</v>
          </cell>
          <cell r="B22110">
            <v>20701186</v>
          </cell>
          <cell r="C22110">
            <v>44252</v>
          </cell>
        </row>
        <row r="22111">
          <cell r="A22111" t="str">
            <v>CHOLAFIN21FEB330PE</v>
          </cell>
          <cell r="B22111">
            <v>20701442</v>
          </cell>
          <cell r="C22111">
            <v>44252</v>
          </cell>
        </row>
        <row r="22112">
          <cell r="A22112" t="str">
            <v>CHOLAFIN21FEB340CE</v>
          </cell>
          <cell r="B22112">
            <v>20701698</v>
          </cell>
          <cell r="C22112">
            <v>44252</v>
          </cell>
        </row>
        <row r="22113">
          <cell r="A22113" t="str">
            <v>CHOLAFIN21FEB340PE</v>
          </cell>
          <cell r="B22113">
            <v>20702466</v>
          </cell>
          <cell r="C22113">
            <v>44252</v>
          </cell>
        </row>
        <row r="22114">
          <cell r="A22114" t="str">
            <v>CHOLAFIN21FEB350CE</v>
          </cell>
          <cell r="B22114">
            <v>20702722</v>
          </cell>
          <cell r="C22114">
            <v>44252</v>
          </cell>
        </row>
        <row r="22115">
          <cell r="A22115" t="str">
            <v>CHOLAFIN21FEB350PE</v>
          </cell>
          <cell r="B22115">
            <v>20704514</v>
          </cell>
          <cell r="C22115">
            <v>44252</v>
          </cell>
        </row>
        <row r="22116">
          <cell r="A22116" t="str">
            <v>CHOLAFIN21FEB360CE</v>
          </cell>
          <cell r="B22116">
            <v>20704770</v>
          </cell>
          <cell r="C22116">
            <v>44252</v>
          </cell>
        </row>
        <row r="22117">
          <cell r="A22117" t="str">
            <v>CHOLAFIN21FEB360PE</v>
          </cell>
          <cell r="B22117">
            <v>20705026</v>
          </cell>
          <cell r="C22117">
            <v>44252</v>
          </cell>
        </row>
        <row r="22118">
          <cell r="A22118" t="str">
            <v>CHOLAFIN21FEB370CE</v>
          </cell>
          <cell r="B22118">
            <v>20705282</v>
          </cell>
          <cell r="C22118">
            <v>44252</v>
          </cell>
        </row>
        <row r="22119">
          <cell r="A22119" t="str">
            <v>CHOLAFIN21FEB370PE</v>
          </cell>
          <cell r="B22119">
            <v>20705538</v>
          </cell>
          <cell r="C22119">
            <v>44252</v>
          </cell>
        </row>
        <row r="22120">
          <cell r="A22120" t="str">
            <v>CHOLAFIN21FEB380CE</v>
          </cell>
          <cell r="B22120">
            <v>20705794</v>
          </cell>
          <cell r="C22120">
            <v>44252</v>
          </cell>
        </row>
        <row r="22121">
          <cell r="A22121" t="str">
            <v>CHOLAFIN21FEB380PE</v>
          </cell>
          <cell r="B22121">
            <v>20706050</v>
          </cell>
          <cell r="C22121">
            <v>44252</v>
          </cell>
        </row>
        <row r="22122">
          <cell r="A22122" t="str">
            <v>CHOLAFIN21FEB390CE</v>
          </cell>
          <cell r="B22122">
            <v>20706306</v>
          </cell>
          <cell r="C22122">
            <v>44252</v>
          </cell>
        </row>
        <row r="22123">
          <cell r="A22123" t="str">
            <v>CHOLAFIN21FEB390PE</v>
          </cell>
          <cell r="B22123">
            <v>20706562</v>
          </cell>
          <cell r="C22123">
            <v>44252</v>
          </cell>
        </row>
        <row r="22124">
          <cell r="A22124" t="str">
            <v>CHOLAFIN21FEB400CE</v>
          </cell>
          <cell r="B22124">
            <v>20706818</v>
          </cell>
          <cell r="C22124">
            <v>44252</v>
          </cell>
        </row>
        <row r="22125">
          <cell r="A22125" t="str">
            <v>CHOLAFIN21FEB400PE</v>
          </cell>
          <cell r="B22125">
            <v>20707074</v>
          </cell>
          <cell r="C22125">
            <v>44252</v>
          </cell>
        </row>
        <row r="22126">
          <cell r="A22126" t="str">
            <v>CHOLAFIN21FEB410CE</v>
          </cell>
          <cell r="B22126">
            <v>20707330</v>
          </cell>
          <cell r="C22126">
            <v>44252</v>
          </cell>
        </row>
        <row r="22127">
          <cell r="A22127" t="str">
            <v>CHOLAFIN21FEB410PE</v>
          </cell>
          <cell r="B22127">
            <v>20707586</v>
          </cell>
          <cell r="C22127">
            <v>44252</v>
          </cell>
        </row>
        <row r="22128">
          <cell r="A22128" t="str">
            <v>CHOLAFIN21FEB420CE</v>
          </cell>
          <cell r="B22128">
            <v>20707842</v>
          </cell>
          <cell r="C22128">
            <v>44252</v>
          </cell>
        </row>
        <row r="22129">
          <cell r="A22129" t="str">
            <v>CHOLAFIN21FEB420PE</v>
          </cell>
          <cell r="B22129">
            <v>20708098</v>
          </cell>
          <cell r="C22129">
            <v>44252</v>
          </cell>
        </row>
        <row r="22130">
          <cell r="A22130" t="str">
            <v>CHOLAFIN21FEB430CE</v>
          </cell>
          <cell r="B22130">
            <v>20708354</v>
          </cell>
          <cell r="C22130">
            <v>44252</v>
          </cell>
        </row>
        <row r="22131">
          <cell r="A22131" t="str">
            <v>CHOLAFIN21FEB430PE</v>
          </cell>
          <cell r="B22131">
            <v>20708610</v>
          </cell>
          <cell r="C22131">
            <v>44252</v>
          </cell>
        </row>
        <row r="22132">
          <cell r="A22132" t="str">
            <v>CHOLAFIN21FEB440CE</v>
          </cell>
          <cell r="B22132">
            <v>20708866</v>
          </cell>
          <cell r="C22132">
            <v>44252</v>
          </cell>
        </row>
        <row r="22133">
          <cell r="A22133" t="str">
            <v>CHOLAFIN21FEB440PE</v>
          </cell>
          <cell r="B22133">
            <v>20709122</v>
          </cell>
          <cell r="C22133">
            <v>44252</v>
          </cell>
        </row>
        <row r="22134">
          <cell r="A22134" t="str">
            <v>CHOLAFIN21FEB450CE</v>
          </cell>
          <cell r="B22134">
            <v>20709378</v>
          </cell>
          <cell r="C22134">
            <v>44252</v>
          </cell>
        </row>
        <row r="22135">
          <cell r="A22135" t="str">
            <v>CHOLAFIN21FEB450PE</v>
          </cell>
          <cell r="B22135">
            <v>20709634</v>
          </cell>
          <cell r="C22135">
            <v>44252</v>
          </cell>
        </row>
        <row r="22136">
          <cell r="A22136" t="str">
            <v>CHOLAFIN21FEB460CE</v>
          </cell>
          <cell r="B22136">
            <v>20709890</v>
          </cell>
          <cell r="C22136">
            <v>44252</v>
          </cell>
        </row>
        <row r="22137">
          <cell r="A22137" t="str">
            <v>CHOLAFIN21FEB460PE</v>
          </cell>
          <cell r="B22137">
            <v>20710146</v>
          </cell>
          <cell r="C22137">
            <v>44252</v>
          </cell>
        </row>
        <row r="22138">
          <cell r="A22138" t="str">
            <v>CHOLAFIN21FEB470CE</v>
          </cell>
          <cell r="B22138">
            <v>9144322</v>
          </cell>
          <cell r="C22138">
            <v>44252</v>
          </cell>
        </row>
        <row r="22139">
          <cell r="A22139" t="str">
            <v>CHOLAFIN21FEB470PE</v>
          </cell>
          <cell r="B22139">
            <v>9144578</v>
          </cell>
          <cell r="C22139">
            <v>44252</v>
          </cell>
        </row>
        <row r="22140">
          <cell r="A22140" t="str">
            <v>CHOLAFIN21FEB480CE</v>
          </cell>
          <cell r="B22140">
            <v>9146370</v>
          </cell>
          <cell r="C22140">
            <v>44252</v>
          </cell>
        </row>
        <row r="22141">
          <cell r="A22141" t="str">
            <v>CHOLAFIN21FEB480PE</v>
          </cell>
          <cell r="B22141">
            <v>9146626</v>
          </cell>
          <cell r="C22141">
            <v>44252</v>
          </cell>
        </row>
        <row r="22142">
          <cell r="A22142" t="str">
            <v>CHOLAFIN21FEB490CE</v>
          </cell>
          <cell r="B22142">
            <v>9146882</v>
          </cell>
          <cell r="C22142">
            <v>44252</v>
          </cell>
        </row>
        <row r="22143">
          <cell r="A22143" t="str">
            <v>CHOLAFIN21FEB490PE</v>
          </cell>
          <cell r="B22143">
            <v>9147138</v>
          </cell>
          <cell r="C22143">
            <v>44252</v>
          </cell>
        </row>
        <row r="22144">
          <cell r="A22144" t="str">
            <v>CHOLAFIN21FEB500CE</v>
          </cell>
          <cell r="B22144">
            <v>14182658</v>
          </cell>
          <cell r="C22144">
            <v>44252</v>
          </cell>
        </row>
        <row r="22145">
          <cell r="A22145" t="str">
            <v>CHOLAFIN21FEB500PE</v>
          </cell>
          <cell r="B22145">
            <v>14183170</v>
          </cell>
          <cell r="C22145">
            <v>44252</v>
          </cell>
        </row>
        <row r="22146">
          <cell r="A22146" t="str">
            <v>CHOLAFIN21FEB510CE</v>
          </cell>
          <cell r="B22146">
            <v>14183938</v>
          </cell>
          <cell r="C22146">
            <v>44252</v>
          </cell>
        </row>
        <row r="22147">
          <cell r="A22147" t="str">
            <v>CHOLAFIN21FEB510PE</v>
          </cell>
          <cell r="B22147">
            <v>14184194</v>
          </cell>
          <cell r="C22147">
            <v>44252</v>
          </cell>
        </row>
        <row r="22148">
          <cell r="A22148" t="str">
            <v>CHOLAFIN21FEB520CE</v>
          </cell>
          <cell r="B22148">
            <v>14184450</v>
          </cell>
          <cell r="C22148">
            <v>44252</v>
          </cell>
        </row>
        <row r="22149">
          <cell r="A22149" t="str">
            <v>CHOLAFIN21FEB520PE</v>
          </cell>
          <cell r="B22149">
            <v>14184706</v>
          </cell>
          <cell r="C22149">
            <v>44252</v>
          </cell>
        </row>
        <row r="22150">
          <cell r="A22150" t="str">
            <v>CHOLAFIN21FEB530CE</v>
          </cell>
          <cell r="B22150">
            <v>14184962</v>
          </cell>
          <cell r="C22150">
            <v>44252</v>
          </cell>
        </row>
        <row r="22151">
          <cell r="A22151" t="str">
            <v>CHOLAFIN21FEB530PE</v>
          </cell>
          <cell r="B22151">
            <v>14185218</v>
          </cell>
          <cell r="C22151">
            <v>44252</v>
          </cell>
        </row>
        <row r="22152">
          <cell r="A22152" t="str">
            <v>CHOLAFIN21FEB540CE</v>
          </cell>
          <cell r="B22152">
            <v>14185474</v>
          </cell>
          <cell r="C22152">
            <v>44252</v>
          </cell>
        </row>
        <row r="22153">
          <cell r="A22153" t="str">
            <v>CHOLAFIN21FEB540PE</v>
          </cell>
          <cell r="B22153">
            <v>14185730</v>
          </cell>
          <cell r="C22153">
            <v>44252</v>
          </cell>
        </row>
        <row r="22154">
          <cell r="A22154" t="str">
            <v>CHOLAFIN21FEB550CE</v>
          </cell>
          <cell r="B22154">
            <v>14185986</v>
          </cell>
          <cell r="C22154">
            <v>44252</v>
          </cell>
        </row>
        <row r="22155">
          <cell r="A22155" t="str">
            <v>CHOLAFIN21FEB550PE</v>
          </cell>
          <cell r="B22155">
            <v>14186242</v>
          </cell>
          <cell r="C22155">
            <v>44252</v>
          </cell>
        </row>
        <row r="22156">
          <cell r="A22156" t="str">
            <v>CHOLAFIN21FEB560CE</v>
          </cell>
          <cell r="B22156">
            <v>9048066</v>
          </cell>
          <cell r="C22156">
            <v>44252</v>
          </cell>
        </row>
        <row r="22157">
          <cell r="A22157" t="str">
            <v>CHOLAFIN21FEB560PE</v>
          </cell>
          <cell r="B22157">
            <v>9048322</v>
          </cell>
          <cell r="C22157">
            <v>44252</v>
          </cell>
        </row>
        <row r="22158">
          <cell r="A22158" t="str">
            <v>CHOLAFIN21FEB570CE</v>
          </cell>
          <cell r="B22158">
            <v>9049090</v>
          </cell>
          <cell r="C22158">
            <v>44252</v>
          </cell>
        </row>
        <row r="22159">
          <cell r="A22159" t="str">
            <v>CHOLAFIN21FEB570PE</v>
          </cell>
          <cell r="B22159">
            <v>9049346</v>
          </cell>
          <cell r="C22159">
            <v>44252</v>
          </cell>
        </row>
        <row r="22160">
          <cell r="A22160" t="str">
            <v>CHOLAFIN21FEB580CE</v>
          </cell>
          <cell r="B22160">
            <v>9392130</v>
          </cell>
          <cell r="C22160">
            <v>44252</v>
          </cell>
        </row>
        <row r="22161">
          <cell r="A22161" t="str">
            <v>CHOLAFIN21FEB580PE</v>
          </cell>
          <cell r="B22161">
            <v>9392386</v>
          </cell>
          <cell r="C22161">
            <v>44252</v>
          </cell>
        </row>
        <row r="22162">
          <cell r="A22162" t="str">
            <v>CHOLAFIN21FEB590CE</v>
          </cell>
          <cell r="B22162">
            <v>9392642</v>
          </cell>
          <cell r="C22162">
            <v>44252</v>
          </cell>
        </row>
        <row r="22163">
          <cell r="A22163" t="str">
            <v>CHOLAFIN21FEB590PE</v>
          </cell>
          <cell r="B22163">
            <v>9392898</v>
          </cell>
          <cell r="C22163">
            <v>44252</v>
          </cell>
        </row>
        <row r="22164">
          <cell r="A22164" t="str">
            <v>CHOLAFIN21FEB600CE</v>
          </cell>
          <cell r="B22164">
            <v>9393154</v>
          </cell>
          <cell r="C22164">
            <v>44252</v>
          </cell>
        </row>
        <row r="22165">
          <cell r="A22165" t="str">
            <v>CHOLAFIN21FEB600PE</v>
          </cell>
          <cell r="B22165">
            <v>9393410</v>
          </cell>
          <cell r="C22165">
            <v>44252</v>
          </cell>
        </row>
        <row r="22166">
          <cell r="A22166" t="str">
            <v>CHOLAFIN21FEB610CE</v>
          </cell>
          <cell r="B22166">
            <v>14905858</v>
          </cell>
          <cell r="C22166">
            <v>44252</v>
          </cell>
        </row>
        <row r="22167">
          <cell r="A22167" t="str">
            <v>CHOLAFIN21FEB610PE</v>
          </cell>
          <cell r="B22167">
            <v>14906626</v>
          </cell>
          <cell r="C22167">
            <v>44252</v>
          </cell>
        </row>
        <row r="22168">
          <cell r="A22168" t="str">
            <v>CHOLAFIN21MAR260CE</v>
          </cell>
          <cell r="B22168">
            <v>14188034</v>
          </cell>
          <cell r="C22168">
            <v>44280</v>
          </cell>
        </row>
        <row r="22169">
          <cell r="A22169" t="str">
            <v>CHOLAFIN21MAR260PE</v>
          </cell>
          <cell r="B22169">
            <v>14188290</v>
          </cell>
          <cell r="C22169">
            <v>44280</v>
          </cell>
        </row>
        <row r="22170">
          <cell r="A22170" t="str">
            <v>CHOLAFIN21MAR270CE</v>
          </cell>
          <cell r="B22170">
            <v>14188546</v>
          </cell>
          <cell r="C22170">
            <v>44280</v>
          </cell>
        </row>
        <row r="22171">
          <cell r="A22171" t="str">
            <v>CHOLAFIN21MAR270PE</v>
          </cell>
          <cell r="B22171">
            <v>14188802</v>
          </cell>
          <cell r="C22171">
            <v>44280</v>
          </cell>
        </row>
        <row r="22172">
          <cell r="A22172" t="str">
            <v>CHOLAFIN21MAR280CE</v>
          </cell>
          <cell r="B22172">
            <v>14189058</v>
          </cell>
          <cell r="C22172">
            <v>44280</v>
          </cell>
        </row>
        <row r="22173">
          <cell r="A22173" t="str">
            <v>CHOLAFIN21MAR280PE</v>
          </cell>
          <cell r="B22173">
            <v>14189314</v>
          </cell>
          <cell r="C22173">
            <v>44280</v>
          </cell>
        </row>
        <row r="22174">
          <cell r="A22174" t="str">
            <v>CHOLAFIN21MAR290CE</v>
          </cell>
          <cell r="B22174">
            <v>14189570</v>
          </cell>
          <cell r="C22174">
            <v>44280</v>
          </cell>
        </row>
        <row r="22175">
          <cell r="A22175" t="str">
            <v>CHOLAFIN21MAR290PE</v>
          </cell>
          <cell r="B22175">
            <v>14189826</v>
          </cell>
          <cell r="C22175">
            <v>44280</v>
          </cell>
        </row>
        <row r="22176">
          <cell r="A22176" t="str">
            <v>CHOLAFIN21MAR300CE</v>
          </cell>
          <cell r="B22176">
            <v>14190082</v>
          </cell>
          <cell r="C22176">
            <v>44280</v>
          </cell>
        </row>
        <row r="22177">
          <cell r="A22177" t="str">
            <v>CHOLAFIN21MAR300PE</v>
          </cell>
          <cell r="B22177">
            <v>14190338</v>
          </cell>
          <cell r="C22177">
            <v>44280</v>
          </cell>
        </row>
        <row r="22178">
          <cell r="A22178" t="str">
            <v>CHOLAFIN21MAR310CE</v>
          </cell>
          <cell r="B22178">
            <v>14190594</v>
          </cell>
          <cell r="C22178">
            <v>44280</v>
          </cell>
        </row>
        <row r="22179">
          <cell r="A22179" t="str">
            <v>CHOLAFIN21MAR310PE</v>
          </cell>
          <cell r="B22179">
            <v>14190850</v>
          </cell>
          <cell r="C22179">
            <v>44280</v>
          </cell>
        </row>
        <row r="22180">
          <cell r="A22180" t="str">
            <v>CHOLAFIN21MAR320CE</v>
          </cell>
          <cell r="B22180">
            <v>14191106</v>
          </cell>
          <cell r="C22180">
            <v>44280</v>
          </cell>
        </row>
        <row r="22181">
          <cell r="A22181" t="str">
            <v>CHOLAFIN21MAR320PE</v>
          </cell>
          <cell r="B22181">
            <v>14191362</v>
          </cell>
          <cell r="C22181">
            <v>44280</v>
          </cell>
        </row>
        <row r="22182">
          <cell r="A22182" t="str">
            <v>CHOLAFIN21MAR330CE</v>
          </cell>
          <cell r="B22182">
            <v>14191618</v>
          </cell>
          <cell r="C22182">
            <v>44280</v>
          </cell>
        </row>
        <row r="22183">
          <cell r="A22183" t="str">
            <v>CHOLAFIN21MAR330PE</v>
          </cell>
          <cell r="B22183">
            <v>14191874</v>
          </cell>
          <cell r="C22183">
            <v>44280</v>
          </cell>
        </row>
        <row r="22184">
          <cell r="A22184" t="str">
            <v>CHOLAFIN21MAR340CE</v>
          </cell>
          <cell r="B22184">
            <v>14192130</v>
          </cell>
          <cell r="C22184">
            <v>44280</v>
          </cell>
        </row>
        <row r="22185">
          <cell r="A22185" t="str">
            <v>CHOLAFIN21MAR340PE</v>
          </cell>
          <cell r="B22185">
            <v>14192386</v>
          </cell>
          <cell r="C22185">
            <v>44280</v>
          </cell>
        </row>
        <row r="22186">
          <cell r="A22186" t="str">
            <v>CHOLAFIN21MAR350CE</v>
          </cell>
          <cell r="B22186">
            <v>14192642</v>
          </cell>
          <cell r="C22186">
            <v>44280</v>
          </cell>
        </row>
        <row r="22187">
          <cell r="A22187" t="str">
            <v>CHOLAFIN21MAR350PE</v>
          </cell>
          <cell r="B22187">
            <v>14192898</v>
          </cell>
          <cell r="C22187">
            <v>44280</v>
          </cell>
        </row>
        <row r="22188">
          <cell r="A22188" t="str">
            <v>CHOLAFIN21MAR360CE</v>
          </cell>
          <cell r="B22188">
            <v>14193154</v>
          </cell>
          <cell r="C22188">
            <v>44280</v>
          </cell>
        </row>
        <row r="22189">
          <cell r="A22189" t="str">
            <v>CHOLAFIN21MAR360PE</v>
          </cell>
          <cell r="B22189">
            <v>14193410</v>
          </cell>
          <cell r="C22189">
            <v>44280</v>
          </cell>
        </row>
        <row r="22190">
          <cell r="A22190" t="str">
            <v>CHOLAFIN21MAR370CE</v>
          </cell>
          <cell r="B22190">
            <v>14193666</v>
          </cell>
          <cell r="C22190">
            <v>44280</v>
          </cell>
        </row>
        <row r="22191">
          <cell r="A22191" t="str">
            <v>CHOLAFIN21MAR370PE</v>
          </cell>
          <cell r="B22191">
            <v>14193922</v>
          </cell>
          <cell r="C22191">
            <v>44280</v>
          </cell>
        </row>
        <row r="22192">
          <cell r="A22192" t="str">
            <v>CHOLAFIN21MAR380CE</v>
          </cell>
          <cell r="B22192">
            <v>14194178</v>
          </cell>
          <cell r="C22192">
            <v>44280</v>
          </cell>
        </row>
        <row r="22193">
          <cell r="A22193" t="str">
            <v>CHOLAFIN21MAR380PE</v>
          </cell>
          <cell r="B22193">
            <v>14194434</v>
          </cell>
          <cell r="C22193">
            <v>44280</v>
          </cell>
        </row>
        <row r="22194">
          <cell r="A22194" t="str">
            <v>CHOLAFIN21MAR390CE</v>
          </cell>
          <cell r="B22194">
            <v>14194690</v>
          </cell>
          <cell r="C22194">
            <v>44280</v>
          </cell>
        </row>
        <row r="22195">
          <cell r="A22195" t="str">
            <v>CHOLAFIN21MAR390PE</v>
          </cell>
          <cell r="B22195">
            <v>14194946</v>
          </cell>
          <cell r="C22195">
            <v>44280</v>
          </cell>
        </row>
        <row r="22196">
          <cell r="A22196" t="str">
            <v>CHOLAFIN21MAR400CE</v>
          </cell>
          <cell r="B22196">
            <v>14195202</v>
          </cell>
          <cell r="C22196">
            <v>44280</v>
          </cell>
        </row>
        <row r="22197">
          <cell r="A22197" t="str">
            <v>CHOLAFIN21MAR400PE</v>
          </cell>
          <cell r="B22197">
            <v>14195458</v>
          </cell>
          <cell r="C22197">
            <v>44280</v>
          </cell>
        </row>
        <row r="22198">
          <cell r="A22198" t="str">
            <v>CHOLAFIN21MAR410CE</v>
          </cell>
          <cell r="B22198">
            <v>14195714</v>
          </cell>
          <cell r="C22198">
            <v>44280</v>
          </cell>
        </row>
        <row r="22199">
          <cell r="A22199" t="str">
            <v>CHOLAFIN21MAR410PE</v>
          </cell>
          <cell r="B22199">
            <v>14195970</v>
          </cell>
          <cell r="C22199">
            <v>44280</v>
          </cell>
        </row>
        <row r="22200">
          <cell r="A22200" t="str">
            <v>CHOLAFIN21MAR420CE</v>
          </cell>
          <cell r="B22200">
            <v>14196226</v>
          </cell>
          <cell r="C22200">
            <v>44280</v>
          </cell>
        </row>
        <row r="22201">
          <cell r="A22201" t="str">
            <v>CHOLAFIN21MAR420PE</v>
          </cell>
          <cell r="B22201">
            <v>14196482</v>
          </cell>
          <cell r="C22201">
            <v>44280</v>
          </cell>
        </row>
        <row r="22202">
          <cell r="A22202" t="str">
            <v>CHOLAFIN21MAR430CE</v>
          </cell>
          <cell r="B22202">
            <v>14196738</v>
          </cell>
          <cell r="C22202">
            <v>44280</v>
          </cell>
        </row>
        <row r="22203">
          <cell r="A22203" t="str">
            <v>CHOLAFIN21MAR430PE</v>
          </cell>
          <cell r="B22203">
            <v>14196994</v>
          </cell>
          <cell r="C22203">
            <v>44280</v>
          </cell>
        </row>
        <row r="22204">
          <cell r="A22204" t="str">
            <v>CHOLAFIN21MAR440CE</v>
          </cell>
          <cell r="B22204">
            <v>14197506</v>
          </cell>
          <cell r="C22204">
            <v>44280</v>
          </cell>
        </row>
        <row r="22205">
          <cell r="A22205" t="str">
            <v>CHOLAFIN21MAR440PE</v>
          </cell>
          <cell r="B22205">
            <v>14197762</v>
          </cell>
          <cell r="C22205">
            <v>44280</v>
          </cell>
        </row>
        <row r="22206">
          <cell r="A22206" t="str">
            <v>CHOLAFIN21MAR450CE</v>
          </cell>
          <cell r="B22206">
            <v>14198018</v>
          </cell>
          <cell r="C22206">
            <v>44280</v>
          </cell>
        </row>
        <row r="22207">
          <cell r="A22207" t="str">
            <v>CHOLAFIN21MAR450PE</v>
          </cell>
          <cell r="B22207">
            <v>14198274</v>
          </cell>
          <cell r="C22207">
            <v>44280</v>
          </cell>
        </row>
        <row r="22208">
          <cell r="A22208" t="str">
            <v>CHOLAFIN21MAR460CE</v>
          </cell>
          <cell r="B22208">
            <v>14198530</v>
          </cell>
          <cell r="C22208">
            <v>44280</v>
          </cell>
        </row>
        <row r="22209">
          <cell r="A22209" t="str">
            <v>CHOLAFIN21MAR460PE</v>
          </cell>
          <cell r="B22209">
            <v>14198786</v>
          </cell>
          <cell r="C22209">
            <v>44280</v>
          </cell>
        </row>
        <row r="22210">
          <cell r="A22210" t="str">
            <v>CHOLAFIN21MAR470CE</v>
          </cell>
          <cell r="B22210">
            <v>14199042</v>
          </cell>
          <cell r="C22210">
            <v>44280</v>
          </cell>
        </row>
        <row r="22211">
          <cell r="A22211" t="str">
            <v>CHOLAFIN21MAR470PE</v>
          </cell>
          <cell r="B22211">
            <v>14199298</v>
          </cell>
          <cell r="C22211">
            <v>44280</v>
          </cell>
        </row>
        <row r="22212">
          <cell r="A22212" t="str">
            <v>CHOLAFIN21MAR480CE</v>
          </cell>
          <cell r="B22212">
            <v>14199554</v>
          </cell>
          <cell r="C22212">
            <v>44280</v>
          </cell>
        </row>
        <row r="22213">
          <cell r="A22213" t="str">
            <v>CHOLAFIN21MAR480PE</v>
          </cell>
          <cell r="B22213">
            <v>14199810</v>
          </cell>
          <cell r="C22213">
            <v>44280</v>
          </cell>
        </row>
        <row r="22214">
          <cell r="A22214" t="str">
            <v>CHOLAFIN21MAR490CE</v>
          </cell>
          <cell r="B22214">
            <v>14200066</v>
          </cell>
          <cell r="C22214">
            <v>44280</v>
          </cell>
        </row>
        <row r="22215">
          <cell r="A22215" t="str">
            <v>CHOLAFIN21MAR490PE</v>
          </cell>
          <cell r="B22215">
            <v>14200322</v>
          </cell>
          <cell r="C22215">
            <v>44280</v>
          </cell>
        </row>
        <row r="22216">
          <cell r="A22216" t="str">
            <v>CHOLAFIN21MAR500CE</v>
          </cell>
          <cell r="B22216">
            <v>14200578</v>
          </cell>
          <cell r="C22216">
            <v>44280</v>
          </cell>
        </row>
        <row r="22217">
          <cell r="A22217" t="str">
            <v>CHOLAFIN21MAR500PE</v>
          </cell>
          <cell r="B22217">
            <v>14200834</v>
          </cell>
          <cell r="C22217">
            <v>44280</v>
          </cell>
        </row>
        <row r="22218">
          <cell r="A22218" t="str">
            <v>CHOLAFIN21MAR510CE</v>
          </cell>
          <cell r="B22218">
            <v>14201090</v>
          </cell>
          <cell r="C22218">
            <v>44280</v>
          </cell>
        </row>
        <row r="22219">
          <cell r="A22219" t="str">
            <v>CHOLAFIN21MAR510PE</v>
          </cell>
          <cell r="B22219">
            <v>14201346</v>
          </cell>
          <cell r="C22219">
            <v>44280</v>
          </cell>
        </row>
        <row r="22220">
          <cell r="A22220" t="str">
            <v>CHOLAFIN21MAR520CE</v>
          </cell>
          <cell r="B22220">
            <v>14201602</v>
          </cell>
          <cell r="C22220">
            <v>44280</v>
          </cell>
        </row>
        <row r="22221">
          <cell r="A22221" t="str">
            <v>CHOLAFIN21MAR520PE</v>
          </cell>
          <cell r="B22221">
            <v>14201858</v>
          </cell>
          <cell r="C22221">
            <v>44280</v>
          </cell>
        </row>
        <row r="22222">
          <cell r="A22222" t="str">
            <v>CHOLAFIN21MAR530CE</v>
          </cell>
          <cell r="B22222">
            <v>14202114</v>
          </cell>
          <cell r="C22222">
            <v>44280</v>
          </cell>
        </row>
        <row r="22223">
          <cell r="A22223" t="str">
            <v>CHOLAFIN21MAR530PE</v>
          </cell>
          <cell r="B22223">
            <v>14202370</v>
          </cell>
          <cell r="C22223">
            <v>44280</v>
          </cell>
        </row>
        <row r="22224">
          <cell r="A22224" t="str">
            <v>CHOLAFIN21MAR540CE</v>
          </cell>
          <cell r="B22224">
            <v>14203394</v>
          </cell>
          <cell r="C22224">
            <v>44280</v>
          </cell>
        </row>
        <row r="22225">
          <cell r="A22225" t="str">
            <v>CHOLAFIN21MAR540PE</v>
          </cell>
          <cell r="B22225">
            <v>14203906</v>
          </cell>
          <cell r="C22225">
            <v>44280</v>
          </cell>
        </row>
        <row r="22226">
          <cell r="A22226" t="str">
            <v>CHOLAFIN21MAR550CE</v>
          </cell>
          <cell r="B22226">
            <v>14204418</v>
          </cell>
          <cell r="C22226">
            <v>44280</v>
          </cell>
        </row>
        <row r="22227">
          <cell r="A22227" t="str">
            <v>CHOLAFIN21MAR550PE</v>
          </cell>
          <cell r="B22227">
            <v>14204930</v>
          </cell>
          <cell r="C22227">
            <v>44280</v>
          </cell>
        </row>
        <row r="22228">
          <cell r="A22228" t="str">
            <v>CHOLAFIN21MAR560CE</v>
          </cell>
          <cell r="B22228">
            <v>9050114</v>
          </cell>
          <cell r="C22228">
            <v>44280</v>
          </cell>
        </row>
        <row r="22229">
          <cell r="A22229" t="str">
            <v>CHOLAFIN21MAR560PE</v>
          </cell>
          <cell r="B22229">
            <v>9050370</v>
          </cell>
          <cell r="C22229">
            <v>44280</v>
          </cell>
        </row>
        <row r="22230">
          <cell r="A22230" t="str">
            <v>CHOLAFIN21MAR570CE</v>
          </cell>
          <cell r="B22230">
            <v>9050626</v>
          </cell>
          <cell r="C22230">
            <v>44280</v>
          </cell>
        </row>
        <row r="22231">
          <cell r="A22231" t="str">
            <v>CHOLAFIN21MAR570PE</v>
          </cell>
          <cell r="B22231">
            <v>9050882</v>
          </cell>
          <cell r="C22231">
            <v>44280</v>
          </cell>
        </row>
        <row r="22232">
          <cell r="A22232" t="str">
            <v>CHOLAFIN21MAR580CE</v>
          </cell>
          <cell r="B22232">
            <v>9393666</v>
          </cell>
          <cell r="C22232">
            <v>44280</v>
          </cell>
        </row>
        <row r="22233">
          <cell r="A22233" t="str">
            <v>CHOLAFIN21MAR580PE</v>
          </cell>
          <cell r="B22233">
            <v>9394178</v>
          </cell>
          <cell r="C22233">
            <v>44280</v>
          </cell>
        </row>
        <row r="22234">
          <cell r="A22234" t="str">
            <v>CHOLAFIN21MAR590CE</v>
          </cell>
          <cell r="B22234">
            <v>9396738</v>
          </cell>
          <cell r="C22234">
            <v>44280</v>
          </cell>
        </row>
        <row r="22235">
          <cell r="A22235" t="str">
            <v>CHOLAFIN21MAR590PE</v>
          </cell>
          <cell r="B22235">
            <v>9396994</v>
          </cell>
          <cell r="C22235">
            <v>44280</v>
          </cell>
        </row>
        <row r="22236">
          <cell r="A22236" t="str">
            <v>CHOLAFIN21MAR600CE</v>
          </cell>
          <cell r="B22236">
            <v>9397250</v>
          </cell>
          <cell r="C22236">
            <v>44280</v>
          </cell>
        </row>
        <row r="22237">
          <cell r="A22237" t="str">
            <v>CHOLAFIN21MAR600PE</v>
          </cell>
          <cell r="B22237">
            <v>9399554</v>
          </cell>
          <cell r="C22237">
            <v>44280</v>
          </cell>
        </row>
        <row r="22238">
          <cell r="A22238" t="str">
            <v>CHOLAFIN21MAR610CE</v>
          </cell>
          <cell r="B22238">
            <v>14909954</v>
          </cell>
          <cell r="C22238">
            <v>44280</v>
          </cell>
        </row>
        <row r="22239">
          <cell r="A22239" t="str">
            <v>CHOLAFIN21MAR610PE</v>
          </cell>
          <cell r="B22239">
            <v>14915842</v>
          </cell>
          <cell r="C22239">
            <v>44280</v>
          </cell>
        </row>
        <row r="22240">
          <cell r="A22240" t="str">
            <v>CHOLAFIN21APR260CE</v>
          </cell>
          <cell r="B22240">
            <v>19632898</v>
          </cell>
          <cell r="C22240">
            <v>44315</v>
          </cell>
        </row>
        <row r="22241">
          <cell r="A22241" t="str">
            <v>CHOLAFIN21APR260PE</v>
          </cell>
          <cell r="B22241">
            <v>19633154</v>
          </cell>
          <cell r="C22241">
            <v>44315</v>
          </cell>
        </row>
        <row r="22242">
          <cell r="A22242" t="str">
            <v>CHOLAFIN21APR270CE</v>
          </cell>
          <cell r="B22242">
            <v>19633410</v>
          </cell>
          <cell r="C22242">
            <v>44315</v>
          </cell>
        </row>
        <row r="22243">
          <cell r="A22243" t="str">
            <v>CHOLAFIN21APR270PE</v>
          </cell>
          <cell r="B22243">
            <v>19633666</v>
          </cell>
          <cell r="C22243">
            <v>44315</v>
          </cell>
        </row>
        <row r="22244">
          <cell r="A22244" t="str">
            <v>CHOLAFIN21APR280CE</v>
          </cell>
          <cell r="B22244">
            <v>19633922</v>
          </cell>
          <cell r="C22244">
            <v>44315</v>
          </cell>
        </row>
        <row r="22245">
          <cell r="A22245" t="str">
            <v>CHOLAFIN21APR280PE</v>
          </cell>
          <cell r="B22245">
            <v>19634178</v>
          </cell>
          <cell r="C22245">
            <v>44315</v>
          </cell>
        </row>
        <row r="22246">
          <cell r="A22246" t="str">
            <v>CHOLAFIN21APR290CE</v>
          </cell>
          <cell r="B22246">
            <v>19634434</v>
          </cell>
          <cell r="C22246">
            <v>44315</v>
          </cell>
        </row>
        <row r="22247">
          <cell r="A22247" t="str">
            <v>CHOLAFIN21APR290PE</v>
          </cell>
          <cell r="B22247">
            <v>19634690</v>
          </cell>
          <cell r="C22247">
            <v>44315</v>
          </cell>
        </row>
        <row r="22248">
          <cell r="A22248" t="str">
            <v>CHOLAFIN21APR300CE</v>
          </cell>
          <cell r="B22248">
            <v>19634946</v>
          </cell>
          <cell r="C22248">
            <v>44315</v>
          </cell>
        </row>
        <row r="22249">
          <cell r="A22249" t="str">
            <v>CHOLAFIN21APR300PE</v>
          </cell>
          <cell r="B22249">
            <v>19635202</v>
          </cell>
          <cell r="C22249">
            <v>44315</v>
          </cell>
        </row>
        <row r="22250">
          <cell r="A22250" t="str">
            <v>CHOLAFIN21APR310CE</v>
          </cell>
          <cell r="B22250">
            <v>19635458</v>
          </cell>
          <cell r="C22250">
            <v>44315</v>
          </cell>
        </row>
        <row r="22251">
          <cell r="A22251" t="str">
            <v>CHOLAFIN21APR310PE</v>
          </cell>
          <cell r="B22251">
            <v>19635714</v>
          </cell>
          <cell r="C22251">
            <v>44315</v>
          </cell>
        </row>
        <row r="22252">
          <cell r="A22252" t="str">
            <v>CHOLAFIN21APR320CE</v>
          </cell>
          <cell r="B22252">
            <v>19635970</v>
          </cell>
          <cell r="C22252">
            <v>44315</v>
          </cell>
        </row>
        <row r="22253">
          <cell r="A22253" t="str">
            <v>CHOLAFIN21APR320PE</v>
          </cell>
          <cell r="B22253">
            <v>19636226</v>
          </cell>
          <cell r="C22253">
            <v>44315</v>
          </cell>
        </row>
        <row r="22254">
          <cell r="A22254" t="str">
            <v>CHOLAFIN21APR330CE</v>
          </cell>
          <cell r="B22254">
            <v>19636482</v>
          </cell>
          <cell r="C22254">
            <v>44315</v>
          </cell>
        </row>
        <row r="22255">
          <cell r="A22255" t="str">
            <v>CHOLAFIN21APR330PE</v>
          </cell>
          <cell r="B22255">
            <v>19636738</v>
          </cell>
          <cell r="C22255">
            <v>44315</v>
          </cell>
        </row>
        <row r="22256">
          <cell r="A22256" t="str">
            <v>CHOLAFIN21APR340CE</v>
          </cell>
          <cell r="B22256">
            <v>19636994</v>
          </cell>
          <cell r="C22256">
            <v>44315</v>
          </cell>
        </row>
        <row r="22257">
          <cell r="A22257" t="str">
            <v>CHOLAFIN21APR340PE</v>
          </cell>
          <cell r="B22257">
            <v>19637250</v>
          </cell>
          <cell r="C22257">
            <v>44315</v>
          </cell>
        </row>
        <row r="22258">
          <cell r="A22258" t="str">
            <v>CHOLAFIN21APR350CE</v>
          </cell>
          <cell r="B22258">
            <v>19637506</v>
          </cell>
          <cell r="C22258">
            <v>44315</v>
          </cell>
        </row>
        <row r="22259">
          <cell r="A22259" t="str">
            <v>CHOLAFIN21APR350PE</v>
          </cell>
          <cell r="B22259">
            <v>19637762</v>
          </cell>
          <cell r="C22259">
            <v>44315</v>
          </cell>
        </row>
        <row r="22260">
          <cell r="A22260" t="str">
            <v>CHOLAFIN21APR360CE</v>
          </cell>
          <cell r="B22260">
            <v>19638018</v>
          </cell>
          <cell r="C22260">
            <v>44315</v>
          </cell>
        </row>
        <row r="22261">
          <cell r="A22261" t="str">
            <v>CHOLAFIN21APR360PE</v>
          </cell>
          <cell r="B22261">
            <v>19638274</v>
          </cell>
          <cell r="C22261">
            <v>44315</v>
          </cell>
        </row>
        <row r="22262">
          <cell r="A22262" t="str">
            <v>CHOLAFIN21APR370CE</v>
          </cell>
          <cell r="B22262">
            <v>19638530</v>
          </cell>
          <cell r="C22262">
            <v>44315</v>
          </cell>
        </row>
        <row r="22263">
          <cell r="A22263" t="str">
            <v>CHOLAFIN21APR370PE</v>
          </cell>
          <cell r="B22263">
            <v>19638786</v>
          </cell>
          <cell r="C22263">
            <v>44315</v>
          </cell>
        </row>
        <row r="22264">
          <cell r="A22264" t="str">
            <v>CHOLAFIN21APR380CE</v>
          </cell>
          <cell r="B22264">
            <v>19639042</v>
          </cell>
          <cell r="C22264">
            <v>44315</v>
          </cell>
        </row>
        <row r="22265">
          <cell r="A22265" t="str">
            <v>CHOLAFIN21APR380PE</v>
          </cell>
          <cell r="B22265">
            <v>19639298</v>
          </cell>
          <cell r="C22265">
            <v>44315</v>
          </cell>
        </row>
        <row r="22266">
          <cell r="A22266" t="str">
            <v>CHOLAFIN21APR390CE</v>
          </cell>
          <cell r="B22266">
            <v>19639554</v>
          </cell>
          <cell r="C22266">
            <v>44315</v>
          </cell>
        </row>
        <row r="22267">
          <cell r="A22267" t="str">
            <v>CHOLAFIN21APR390PE</v>
          </cell>
          <cell r="B22267">
            <v>19639810</v>
          </cell>
          <cell r="C22267">
            <v>44315</v>
          </cell>
        </row>
        <row r="22268">
          <cell r="A22268" t="str">
            <v>CHOLAFIN21APR400CE</v>
          </cell>
          <cell r="B22268">
            <v>19640066</v>
          </cell>
          <cell r="C22268">
            <v>44315</v>
          </cell>
        </row>
        <row r="22269">
          <cell r="A22269" t="str">
            <v>CHOLAFIN21APR400PE</v>
          </cell>
          <cell r="B22269">
            <v>19640322</v>
          </cell>
          <cell r="C22269">
            <v>44315</v>
          </cell>
        </row>
        <row r="22270">
          <cell r="A22270" t="str">
            <v>CHOLAFIN21APR410CE</v>
          </cell>
          <cell r="B22270">
            <v>19640578</v>
          </cell>
          <cell r="C22270">
            <v>44315</v>
          </cell>
        </row>
        <row r="22271">
          <cell r="A22271" t="str">
            <v>CHOLAFIN21APR410PE</v>
          </cell>
          <cell r="B22271">
            <v>19640834</v>
          </cell>
          <cell r="C22271">
            <v>44315</v>
          </cell>
        </row>
        <row r="22272">
          <cell r="A22272" t="str">
            <v>CHOLAFIN21APR420CE</v>
          </cell>
          <cell r="B22272">
            <v>19641090</v>
          </cell>
          <cell r="C22272">
            <v>44315</v>
          </cell>
        </row>
        <row r="22273">
          <cell r="A22273" t="str">
            <v>CHOLAFIN21APR420PE</v>
          </cell>
          <cell r="B22273">
            <v>19641346</v>
          </cell>
          <cell r="C22273">
            <v>44315</v>
          </cell>
        </row>
        <row r="22274">
          <cell r="A22274" t="str">
            <v>CHOLAFIN21APR430CE</v>
          </cell>
          <cell r="B22274">
            <v>19641602</v>
          </cell>
          <cell r="C22274">
            <v>44315</v>
          </cell>
        </row>
        <row r="22275">
          <cell r="A22275" t="str">
            <v>CHOLAFIN21APR430PE</v>
          </cell>
          <cell r="B22275">
            <v>19641858</v>
          </cell>
          <cell r="C22275">
            <v>44315</v>
          </cell>
        </row>
        <row r="22276">
          <cell r="A22276" t="str">
            <v>CHOLAFIN21APR440CE</v>
          </cell>
          <cell r="B22276">
            <v>19642114</v>
          </cell>
          <cell r="C22276">
            <v>44315</v>
          </cell>
        </row>
        <row r="22277">
          <cell r="A22277" t="str">
            <v>CHOLAFIN21APR440PE</v>
          </cell>
          <cell r="B22277">
            <v>19642370</v>
          </cell>
          <cell r="C22277">
            <v>44315</v>
          </cell>
        </row>
        <row r="22278">
          <cell r="A22278" t="str">
            <v>CHOLAFIN21APR450CE</v>
          </cell>
          <cell r="B22278">
            <v>19642626</v>
          </cell>
          <cell r="C22278">
            <v>44315</v>
          </cell>
        </row>
        <row r="22279">
          <cell r="A22279" t="str">
            <v>CHOLAFIN21APR450PE</v>
          </cell>
          <cell r="B22279">
            <v>19642882</v>
          </cell>
          <cell r="C22279">
            <v>44315</v>
          </cell>
        </row>
        <row r="22280">
          <cell r="A22280" t="str">
            <v>CHOLAFIN21APR460CE</v>
          </cell>
          <cell r="B22280">
            <v>19643138</v>
          </cell>
          <cell r="C22280">
            <v>44315</v>
          </cell>
        </row>
        <row r="22281">
          <cell r="A22281" t="str">
            <v>CHOLAFIN21APR460PE</v>
          </cell>
          <cell r="B22281">
            <v>19643394</v>
          </cell>
          <cell r="C22281">
            <v>44315</v>
          </cell>
        </row>
        <row r="22282">
          <cell r="A22282" t="str">
            <v>CHOLAFIN21APR470CE</v>
          </cell>
          <cell r="B22282">
            <v>19643650</v>
          </cell>
          <cell r="C22282">
            <v>44315</v>
          </cell>
        </row>
        <row r="22283">
          <cell r="A22283" t="str">
            <v>CHOLAFIN21APR470PE</v>
          </cell>
          <cell r="B22283">
            <v>19643906</v>
          </cell>
          <cell r="C22283">
            <v>44315</v>
          </cell>
        </row>
        <row r="22284">
          <cell r="A22284" t="str">
            <v>CHOLAFIN21APR480CE</v>
          </cell>
          <cell r="B22284">
            <v>19644162</v>
          </cell>
          <cell r="C22284">
            <v>44315</v>
          </cell>
        </row>
        <row r="22285">
          <cell r="A22285" t="str">
            <v>CHOLAFIN21APR480PE</v>
          </cell>
          <cell r="B22285">
            <v>19646466</v>
          </cell>
          <cell r="C22285">
            <v>44315</v>
          </cell>
        </row>
        <row r="22286">
          <cell r="A22286" t="str">
            <v>CHOLAFIN21APR490CE</v>
          </cell>
          <cell r="B22286">
            <v>19646722</v>
          </cell>
          <cell r="C22286">
            <v>44315</v>
          </cell>
        </row>
        <row r="22287">
          <cell r="A22287" t="str">
            <v>CHOLAFIN21APR490PE</v>
          </cell>
          <cell r="B22287">
            <v>19646978</v>
          </cell>
          <cell r="C22287">
            <v>44315</v>
          </cell>
        </row>
        <row r="22288">
          <cell r="A22288" t="str">
            <v>CHOLAFIN21APR500CE</v>
          </cell>
          <cell r="B22288">
            <v>19647234</v>
          </cell>
          <cell r="C22288">
            <v>44315</v>
          </cell>
        </row>
        <row r="22289">
          <cell r="A22289" t="str">
            <v>CHOLAFIN21APR500PE</v>
          </cell>
          <cell r="B22289">
            <v>19647490</v>
          </cell>
          <cell r="C22289">
            <v>44315</v>
          </cell>
        </row>
        <row r="22290">
          <cell r="A22290" t="str">
            <v>CHOLAFIN21APR510CE</v>
          </cell>
          <cell r="B22290">
            <v>19647746</v>
          </cell>
          <cell r="C22290">
            <v>44315</v>
          </cell>
        </row>
        <row r="22291">
          <cell r="A22291" t="str">
            <v>CHOLAFIN21APR510PE</v>
          </cell>
          <cell r="B22291">
            <v>19648002</v>
          </cell>
          <cell r="C22291">
            <v>44315</v>
          </cell>
        </row>
        <row r="22292">
          <cell r="A22292" t="str">
            <v>CHOLAFIN21APR520CE</v>
          </cell>
          <cell r="B22292">
            <v>19648258</v>
          </cell>
          <cell r="C22292">
            <v>44315</v>
          </cell>
        </row>
        <row r="22293">
          <cell r="A22293" t="str">
            <v>CHOLAFIN21APR520PE</v>
          </cell>
          <cell r="B22293">
            <v>19648514</v>
          </cell>
          <cell r="C22293">
            <v>44315</v>
          </cell>
        </row>
        <row r="22294">
          <cell r="A22294" t="str">
            <v>CHOLAFIN21APR530CE</v>
          </cell>
          <cell r="B22294">
            <v>19648770</v>
          </cell>
          <cell r="C22294">
            <v>44315</v>
          </cell>
        </row>
        <row r="22295">
          <cell r="A22295" t="str">
            <v>CHOLAFIN21APR530PE</v>
          </cell>
          <cell r="B22295">
            <v>19649026</v>
          </cell>
          <cell r="C22295">
            <v>44315</v>
          </cell>
        </row>
        <row r="22296">
          <cell r="A22296" t="str">
            <v>CHOLAFIN21APR540CE</v>
          </cell>
          <cell r="B22296">
            <v>19649282</v>
          </cell>
          <cell r="C22296">
            <v>44315</v>
          </cell>
        </row>
        <row r="22297">
          <cell r="A22297" t="str">
            <v>CHOLAFIN21APR540PE</v>
          </cell>
          <cell r="B22297">
            <v>19651074</v>
          </cell>
          <cell r="C22297">
            <v>44315</v>
          </cell>
        </row>
        <row r="22298">
          <cell r="A22298" t="str">
            <v>CHOLAFIN21APR550CE</v>
          </cell>
          <cell r="B22298">
            <v>19651330</v>
          </cell>
          <cell r="C22298">
            <v>44315</v>
          </cell>
        </row>
        <row r="22299">
          <cell r="A22299" t="str">
            <v>CHOLAFIN21APR550PE</v>
          </cell>
          <cell r="B22299">
            <v>19651586</v>
          </cell>
          <cell r="C22299">
            <v>44315</v>
          </cell>
        </row>
        <row r="22300">
          <cell r="A22300" t="str">
            <v>CHOLAFIN21APR560CE</v>
          </cell>
          <cell r="B22300">
            <v>19651842</v>
          </cell>
          <cell r="C22300">
            <v>44315</v>
          </cell>
        </row>
        <row r="22301">
          <cell r="A22301" t="str">
            <v>CHOLAFIN21APR560PE</v>
          </cell>
          <cell r="B22301">
            <v>19652098</v>
          </cell>
          <cell r="C22301">
            <v>44315</v>
          </cell>
        </row>
        <row r="22302">
          <cell r="A22302" t="str">
            <v>CHOLAFIN21APR570CE</v>
          </cell>
          <cell r="B22302">
            <v>19652354</v>
          </cell>
          <cell r="C22302">
            <v>44315</v>
          </cell>
        </row>
        <row r="22303">
          <cell r="A22303" t="str">
            <v>CHOLAFIN21APR570PE</v>
          </cell>
          <cell r="B22303">
            <v>19652610</v>
          </cell>
          <cell r="C22303">
            <v>44315</v>
          </cell>
        </row>
        <row r="22304">
          <cell r="A22304" t="str">
            <v>CHOLAFIN21APR580CE</v>
          </cell>
          <cell r="B22304">
            <v>9588226</v>
          </cell>
          <cell r="C22304">
            <v>44315</v>
          </cell>
        </row>
        <row r="22305">
          <cell r="A22305" t="str">
            <v>CHOLAFIN21APR580PE</v>
          </cell>
          <cell r="B22305">
            <v>9588482</v>
          </cell>
          <cell r="C22305">
            <v>44315</v>
          </cell>
        </row>
        <row r="22306">
          <cell r="A22306" t="str">
            <v>CHOLAFIN21APR590CE</v>
          </cell>
          <cell r="B22306">
            <v>9590018</v>
          </cell>
          <cell r="C22306">
            <v>44315</v>
          </cell>
        </row>
        <row r="22307">
          <cell r="A22307" t="str">
            <v>CHOLAFIN21APR590PE</v>
          </cell>
          <cell r="B22307">
            <v>9590274</v>
          </cell>
          <cell r="C22307">
            <v>44315</v>
          </cell>
        </row>
        <row r="22308">
          <cell r="A22308" t="str">
            <v>CHOLAFIN21APR600CE</v>
          </cell>
          <cell r="B22308">
            <v>9591810</v>
          </cell>
          <cell r="C22308">
            <v>44315</v>
          </cell>
        </row>
        <row r="22309">
          <cell r="A22309" t="str">
            <v>CHOLAFIN21APR600PE</v>
          </cell>
          <cell r="B22309">
            <v>9592066</v>
          </cell>
          <cell r="C22309">
            <v>44315</v>
          </cell>
        </row>
        <row r="22310">
          <cell r="A22310" t="str">
            <v>CHOLAFIN21APR610CE</v>
          </cell>
          <cell r="B22310">
            <v>10812418</v>
          </cell>
          <cell r="C22310">
            <v>44315</v>
          </cell>
        </row>
        <row r="22311">
          <cell r="A22311" t="str">
            <v>CHOLAFIN21APR610PE</v>
          </cell>
          <cell r="B22311">
            <v>10812674</v>
          </cell>
          <cell r="C22311">
            <v>44315</v>
          </cell>
        </row>
        <row r="22312">
          <cell r="A22312" t="str">
            <v>CIPLA21FEB1000CE</v>
          </cell>
          <cell r="B22312">
            <v>20802818</v>
          </cell>
          <cell r="C22312">
            <v>44252</v>
          </cell>
        </row>
        <row r="22313">
          <cell r="A22313" t="str">
            <v>CIPLA21FEB1000PE</v>
          </cell>
          <cell r="B22313">
            <v>20803074</v>
          </cell>
          <cell r="C22313">
            <v>44252</v>
          </cell>
        </row>
        <row r="22314">
          <cell r="A22314" t="str">
            <v>CIPLA21FEB1010CE</v>
          </cell>
          <cell r="B22314">
            <v>20803330</v>
          </cell>
          <cell r="C22314">
            <v>44252</v>
          </cell>
        </row>
        <row r="22315">
          <cell r="A22315" t="str">
            <v>CIPLA21FEB1010PE</v>
          </cell>
          <cell r="B22315">
            <v>20806146</v>
          </cell>
          <cell r="C22315">
            <v>44252</v>
          </cell>
        </row>
        <row r="22316">
          <cell r="A22316" t="str">
            <v>CIPLA21FEB1020CE</v>
          </cell>
          <cell r="B22316">
            <v>20806402</v>
          </cell>
          <cell r="C22316">
            <v>44252</v>
          </cell>
        </row>
        <row r="22317">
          <cell r="A22317" t="str">
            <v>CIPLA21FEB1020PE</v>
          </cell>
          <cell r="B22317">
            <v>20806658</v>
          </cell>
          <cell r="C22317">
            <v>44252</v>
          </cell>
        </row>
        <row r="22318">
          <cell r="A22318" t="str">
            <v>CIPLA21FEB500CE</v>
          </cell>
          <cell r="B22318">
            <v>20713474</v>
          </cell>
          <cell r="C22318">
            <v>44252</v>
          </cell>
        </row>
        <row r="22319">
          <cell r="A22319" t="str">
            <v>CIPLA21FEB500PE</v>
          </cell>
          <cell r="B22319">
            <v>20713730</v>
          </cell>
          <cell r="C22319">
            <v>44252</v>
          </cell>
        </row>
        <row r="22320">
          <cell r="A22320" t="str">
            <v>CIPLA21FEB510CE</v>
          </cell>
          <cell r="B22320">
            <v>20713986</v>
          </cell>
          <cell r="C22320">
            <v>44252</v>
          </cell>
        </row>
        <row r="22321">
          <cell r="A22321" t="str">
            <v>CIPLA21FEB510PE</v>
          </cell>
          <cell r="B22321">
            <v>20714242</v>
          </cell>
          <cell r="C22321">
            <v>44252</v>
          </cell>
        </row>
        <row r="22322">
          <cell r="A22322" t="str">
            <v>CIPLA21FEB520CE</v>
          </cell>
          <cell r="B22322">
            <v>20714498</v>
          </cell>
          <cell r="C22322">
            <v>44252</v>
          </cell>
        </row>
        <row r="22323">
          <cell r="A22323" t="str">
            <v>CIPLA21FEB520PE</v>
          </cell>
          <cell r="B22323">
            <v>20714754</v>
          </cell>
          <cell r="C22323">
            <v>44252</v>
          </cell>
        </row>
        <row r="22324">
          <cell r="A22324" t="str">
            <v>CIPLA21FEB530CE</v>
          </cell>
          <cell r="B22324">
            <v>20715010</v>
          </cell>
          <cell r="C22324">
            <v>44252</v>
          </cell>
        </row>
        <row r="22325">
          <cell r="A22325" t="str">
            <v>CIPLA21FEB530PE</v>
          </cell>
          <cell r="B22325">
            <v>20715266</v>
          </cell>
          <cell r="C22325">
            <v>44252</v>
          </cell>
        </row>
        <row r="22326">
          <cell r="A22326" t="str">
            <v>CIPLA21FEB540CE</v>
          </cell>
          <cell r="B22326">
            <v>20715522</v>
          </cell>
          <cell r="C22326">
            <v>44252</v>
          </cell>
        </row>
        <row r="22327">
          <cell r="A22327" t="str">
            <v>CIPLA21FEB540PE</v>
          </cell>
          <cell r="B22327">
            <v>20715778</v>
          </cell>
          <cell r="C22327">
            <v>44252</v>
          </cell>
        </row>
        <row r="22328">
          <cell r="A22328" t="str">
            <v>CIPLA21FEB550CE</v>
          </cell>
          <cell r="B22328">
            <v>20716034</v>
          </cell>
          <cell r="C22328">
            <v>44252</v>
          </cell>
        </row>
        <row r="22329">
          <cell r="A22329" t="str">
            <v>CIPLA21FEB550PE</v>
          </cell>
          <cell r="B22329">
            <v>20716290</v>
          </cell>
          <cell r="C22329">
            <v>44252</v>
          </cell>
        </row>
        <row r="22330">
          <cell r="A22330" t="str">
            <v>CIPLA21FEB560CE</v>
          </cell>
          <cell r="B22330">
            <v>20716546</v>
          </cell>
          <cell r="C22330">
            <v>44252</v>
          </cell>
        </row>
        <row r="22331">
          <cell r="A22331" t="str">
            <v>CIPLA21FEB560PE</v>
          </cell>
          <cell r="B22331">
            <v>20716802</v>
          </cell>
          <cell r="C22331">
            <v>44252</v>
          </cell>
        </row>
        <row r="22332">
          <cell r="A22332" t="str">
            <v>CIPLA21FEB570CE</v>
          </cell>
          <cell r="B22332">
            <v>20717058</v>
          </cell>
          <cell r="C22332">
            <v>44252</v>
          </cell>
        </row>
        <row r="22333">
          <cell r="A22333" t="str">
            <v>CIPLA21FEB570PE</v>
          </cell>
          <cell r="B22333">
            <v>20717314</v>
          </cell>
          <cell r="C22333">
            <v>44252</v>
          </cell>
        </row>
        <row r="22334">
          <cell r="A22334" t="str">
            <v>CIPLA21FEB580CE</v>
          </cell>
          <cell r="B22334">
            <v>20717570</v>
          </cell>
          <cell r="C22334">
            <v>44252</v>
          </cell>
        </row>
        <row r="22335">
          <cell r="A22335" t="str">
            <v>CIPLA21FEB580PE</v>
          </cell>
          <cell r="B22335">
            <v>20717826</v>
          </cell>
          <cell r="C22335">
            <v>44252</v>
          </cell>
        </row>
        <row r="22336">
          <cell r="A22336" t="str">
            <v>CIPLA21FEB590CE</v>
          </cell>
          <cell r="B22336">
            <v>20718082</v>
          </cell>
          <cell r="C22336">
            <v>44252</v>
          </cell>
        </row>
        <row r="22337">
          <cell r="A22337" t="str">
            <v>CIPLA21FEB590PE</v>
          </cell>
          <cell r="B22337">
            <v>20718338</v>
          </cell>
          <cell r="C22337">
            <v>44252</v>
          </cell>
        </row>
        <row r="22338">
          <cell r="A22338" t="str">
            <v>CIPLA21FEB600CE</v>
          </cell>
          <cell r="B22338">
            <v>20718594</v>
          </cell>
          <cell r="C22338">
            <v>44252</v>
          </cell>
        </row>
        <row r="22339">
          <cell r="A22339" t="str">
            <v>CIPLA21FEB600PE</v>
          </cell>
          <cell r="B22339">
            <v>20718850</v>
          </cell>
          <cell r="C22339">
            <v>44252</v>
          </cell>
        </row>
        <row r="22340">
          <cell r="A22340" t="str">
            <v>CIPLA21FEB610CE</v>
          </cell>
          <cell r="B22340">
            <v>20719106</v>
          </cell>
          <cell r="C22340">
            <v>44252</v>
          </cell>
        </row>
        <row r="22341">
          <cell r="A22341" t="str">
            <v>CIPLA21FEB610PE</v>
          </cell>
          <cell r="B22341">
            <v>20719362</v>
          </cell>
          <cell r="C22341">
            <v>44252</v>
          </cell>
        </row>
        <row r="22342">
          <cell r="A22342" t="str">
            <v>CIPLA21FEB620CE</v>
          </cell>
          <cell r="B22342">
            <v>20719618</v>
          </cell>
          <cell r="C22342">
            <v>44252</v>
          </cell>
        </row>
        <row r="22343">
          <cell r="A22343" t="str">
            <v>CIPLA21FEB620PE</v>
          </cell>
          <cell r="B22343">
            <v>20719874</v>
          </cell>
          <cell r="C22343">
            <v>44252</v>
          </cell>
        </row>
        <row r="22344">
          <cell r="A22344" t="str">
            <v>CIPLA21FEB630CE</v>
          </cell>
          <cell r="B22344">
            <v>20720130</v>
          </cell>
          <cell r="C22344">
            <v>44252</v>
          </cell>
        </row>
        <row r="22345">
          <cell r="A22345" t="str">
            <v>CIPLA21FEB630PE</v>
          </cell>
          <cell r="B22345">
            <v>20720386</v>
          </cell>
          <cell r="C22345">
            <v>44252</v>
          </cell>
        </row>
        <row r="22346">
          <cell r="A22346" t="str">
            <v>CIPLA21FEB640CE</v>
          </cell>
          <cell r="B22346">
            <v>20720642</v>
          </cell>
          <cell r="C22346">
            <v>44252</v>
          </cell>
        </row>
        <row r="22347">
          <cell r="A22347" t="str">
            <v>CIPLA21FEB640PE</v>
          </cell>
          <cell r="B22347">
            <v>20720898</v>
          </cell>
          <cell r="C22347">
            <v>44252</v>
          </cell>
        </row>
        <row r="22348">
          <cell r="A22348" t="str">
            <v>CIPLA21FEB650CE</v>
          </cell>
          <cell r="B22348">
            <v>20721154</v>
          </cell>
          <cell r="C22348">
            <v>44252</v>
          </cell>
        </row>
        <row r="22349">
          <cell r="A22349" t="str">
            <v>CIPLA21FEB650PE</v>
          </cell>
          <cell r="B22349">
            <v>20721410</v>
          </cell>
          <cell r="C22349">
            <v>44252</v>
          </cell>
        </row>
        <row r="22350">
          <cell r="A22350" t="str">
            <v>CIPLA21FEB660CE</v>
          </cell>
          <cell r="B22350">
            <v>20721666</v>
          </cell>
          <cell r="C22350">
            <v>44252</v>
          </cell>
        </row>
        <row r="22351">
          <cell r="A22351" t="str">
            <v>CIPLA21FEB660PE</v>
          </cell>
          <cell r="B22351">
            <v>20721922</v>
          </cell>
          <cell r="C22351">
            <v>44252</v>
          </cell>
        </row>
        <row r="22352">
          <cell r="A22352" t="str">
            <v>CIPLA21FEB670CE</v>
          </cell>
          <cell r="B22352">
            <v>20722178</v>
          </cell>
          <cell r="C22352">
            <v>44252</v>
          </cell>
        </row>
        <row r="22353">
          <cell r="A22353" t="str">
            <v>CIPLA21FEB670PE</v>
          </cell>
          <cell r="B22353">
            <v>20722434</v>
          </cell>
          <cell r="C22353">
            <v>44252</v>
          </cell>
        </row>
        <row r="22354">
          <cell r="A22354" t="str">
            <v>CIPLA21FEB680CE</v>
          </cell>
          <cell r="B22354">
            <v>20722690</v>
          </cell>
          <cell r="C22354">
            <v>44252</v>
          </cell>
        </row>
        <row r="22355">
          <cell r="A22355" t="str">
            <v>CIPLA21FEB680PE</v>
          </cell>
          <cell r="B22355">
            <v>20722946</v>
          </cell>
          <cell r="C22355">
            <v>44252</v>
          </cell>
        </row>
        <row r="22356">
          <cell r="A22356" t="str">
            <v>CIPLA21FEB690CE</v>
          </cell>
          <cell r="B22356">
            <v>20723202</v>
          </cell>
          <cell r="C22356">
            <v>44252</v>
          </cell>
        </row>
        <row r="22357">
          <cell r="A22357" t="str">
            <v>CIPLA21FEB690PE</v>
          </cell>
          <cell r="B22357">
            <v>20723458</v>
          </cell>
          <cell r="C22357">
            <v>44252</v>
          </cell>
        </row>
        <row r="22358">
          <cell r="A22358" t="str">
            <v>CIPLA21FEB700CE</v>
          </cell>
          <cell r="B22358">
            <v>20723714</v>
          </cell>
          <cell r="C22358">
            <v>44252</v>
          </cell>
        </row>
        <row r="22359">
          <cell r="A22359" t="str">
            <v>CIPLA21FEB700PE</v>
          </cell>
          <cell r="B22359">
            <v>20723970</v>
          </cell>
          <cell r="C22359">
            <v>44252</v>
          </cell>
        </row>
        <row r="22360">
          <cell r="A22360" t="str">
            <v>CIPLA21FEB710CE</v>
          </cell>
          <cell r="B22360">
            <v>20724226</v>
          </cell>
          <cell r="C22360">
            <v>44252</v>
          </cell>
        </row>
        <row r="22361">
          <cell r="A22361" t="str">
            <v>CIPLA21FEB710PE</v>
          </cell>
          <cell r="B22361">
            <v>20724482</v>
          </cell>
          <cell r="C22361">
            <v>44252</v>
          </cell>
        </row>
        <row r="22362">
          <cell r="A22362" t="str">
            <v>CIPLA21FEB720CE</v>
          </cell>
          <cell r="B22362">
            <v>20724738</v>
          </cell>
          <cell r="C22362">
            <v>44252</v>
          </cell>
        </row>
        <row r="22363">
          <cell r="A22363" t="str">
            <v>CIPLA21FEB720PE</v>
          </cell>
          <cell r="B22363">
            <v>20724994</v>
          </cell>
          <cell r="C22363">
            <v>44252</v>
          </cell>
        </row>
        <row r="22364">
          <cell r="A22364" t="str">
            <v>CIPLA21FEB730CE</v>
          </cell>
          <cell r="B22364">
            <v>20725250</v>
          </cell>
          <cell r="C22364">
            <v>44252</v>
          </cell>
        </row>
        <row r="22365">
          <cell r="A22365" t="str">
            <v>CIPLA21FEB730PE</v>
          </cell>
          <cell r="B22365">
            <v>20769538</v>
          </cell>
          <cell r="C22365">
            <v>44252</v>
          </cell>
        </row>
        <row r="22366">
          <cell r="A22366" t="str">
            <v>CIPLA21FEB740CE</v>
          </cell>
          <cell r="B22366">
            <v>20769794</v>
          </cell>
          <cell r="C22366">
            <v>44252</v>
          </cell>
        </row>
        <row r="22367">
          <cell r="A22367" t="str">
            <v>CIPLA21FEB740PE</v>
          </cell>
          <cell r="B22367">
            <v>20770050</v>
          </cell>
          <cell r="C22367">
            <v>44252</v>
          </cell>
        </row>
        <row r="22368">
          <cell r="A22368" t="str">
            <v>CIPLA21FEB750CE</v>
          </cell>
          <cell r="B22368">
            <v>20770306</v>
          </cell>
          <cell r="C22368">
            <v>44252</v>
          </cell>
        </row>
        <row r="22369">
          <cell r="A22369" t="str">
            <v>CIPLA21FEB750PE</v>
          </cell>
          <cell r="B22369">
            <v>20770562</v>
          </cell>
          <cell r="C22369">
            <v>44252</v>
          </cell>
        </row>
        <row r="22370">
          <cell r="A22370" t="str">
            <v>CIPLA21FEB760CE</v>
          </cell>
          <cell r="B22370">
            <v>20770818</v>
          </cell>
          <cell r="C22370">
            <v>44252</v>
          </cell>
        </row>
        <row r="22371">
          <cell r="A22371" t="str">
            <v>CIPLA21FEB760PE</v>
          </cell>
          <cell r="B22371">
            <v>20771074</v>
          </cell>
          <cell r="C22371">
            <v>44252</v>
          </cell>
        </row>
        <row r="22372">
          <cell r="A22372" t="str">
            <v>CIPLA21FEB770CE</v>
          </cell>
          <cell r="B22372">
            <v>20772098</v>
          </cell>
          <cell r="C22372">
            <v>44252</v>
          </cell>
        </row>
        <row r="22373">
          <cell r="A22373" t="str">
            <v>CIPLA21FEB770PE</v>
          </cell>
          <cell r="B22373">
            <v>20772354</v>
          </cell>
          <cell r="C22373">
            <v>44252</v>
          </cell>
        </row>
        <row r="22374">
          <cell r="A22374" t="str">
            <v>CIPLA21FEB780CE</v>
          </cell>
          <cell r="B22374">
            <v>20773122</v>
          </cell>
          <cell r="C22374">
            <v>44252</v>
          </cell>
        </row>
        <row r="22375">
          <cell r="A22375" t="str">
            <v>CIPLA21FEB780PE</v>
          </cell>
          <cell r="B22375">
            <v>20773378</v>
          </cell>
          <cell r="C22375">
            <v>44252</v>
          </cell>
        </row>
        <row r="22376">
          <cell r="A22376" t="str">
            <v>CIPLA21FEB790CE</v>
          </cell>
          <cell r="B22376">
            <v>20773634</v>
          </cell>
          <cell r="C22376">
            <v>44252</v>
          </cell>
        </row>
        <row r="22377">
          <cell r="A22377" t="str">
            <v>CIPLA21FEB790PE</v>
          </cell>
          <cell r="B22377">
            <v>20773890</v>
          </cell>
          <cell r="C22377">
            <v>44252</v>
          </cell>
        </row>
        <row r="22378">
          <cell r="A22378" t="str">
            <v>CIPLA21FEB800CE</v>
          </cell>
          <cell r="B22378">
            <v>20774146</v>
          </cell>
          <cell r="C22378">
            <v>44252</v>
          </cell>
        </row>
        <row r="22379">
          <cell r="A22379" t="str">
            <v>CIPLA21FEB800PE</v>
          </cell>
          <cell r="B22379">
            <v>20774402</v>
          </cell>
          <cell r="C22379">
            <v>44252</v>
          </cell>
        </row>
        <row r="22380">
          <cell r="A22380" t="str">
            <v>CIPLA21FEB810CE</v>
          </cell>
          <cell r="B22380">
            <v>20774658</v>
          </cell>
          <cell r="C22380">
            <v>44252</v>
          </cell>
        </row>
        <row r="22381">
          <cell r="A22381" t="str">
            <v>CIPLA21FEB810PE</v>
          </cell>
          <cell r="B22381">
            <v>20774914</v>
          </cell>
          <cell r="C22381">
            <v>44252</v>
          </cell>
        </row>
        <row r="22382">
          <cell r="A22382" t="str">
            <v>CIPLA21FEB820CE</v>
          </cell>
          <cell r="B22382">
            <v>20775170</v>
          </cell>
          <cell r="C22382">
            <v>44252</v>
          </cell>
        </row>
        <row r="22383">
          <cell r="A22383" t="str">
            <v>CIPLA21FEB820PE</v>
          </cell>
          <cell r="B22383">
            <v>20775426</v>
          </cell>
          <cell r="C22383">
            <v>44252</v>
          </cell>
        </row>
        <row r="22384">
          <cell r="A22384" t="str">
            <v>CIPLA21FEB830CE</v>
          </cell>
          <cell r="B22384">
            <v>20775682</v>
          </cell>
          <cell r="C22384">
            <v>44252</v>
          </cell>
        </row>
        <row r="22385">
          <cell r="A22385" t="str">
            <v>CIPLA21FEB830PE</v>
          </cell>
          <cell r="B22385">
            <v>20775938</v>
          </cell>
          <cell r="C22385">
            <v>44252</v>
          </cell>
        </row>
        <row r="22386">
          <cell r="A22386" t="str">
            <v>CIPLA21FEB840CE</v>
          </cell>
          <cell r="B22386">
            <v>20777474</v>
          </cell>
          <cell r="C22386">
            <v>44252</v>
          </cell>
        </row>
        <row r="22387">
          <cell r="A22387" t="str">
            <v>CIPLA21FEB840PE</v>
          </cell>
          <cell r="B22387">
            <v>20777730</v>
          </cell>
          <cell r="C22387">
            <v>44252</v>
          </cell>
        </row>
        <row r="22388">
          <cell r="A22388" t="str">
            <v>CIPLA21FEB850CE</v>
          </cell>
          <cell r="B22388">
            <v>20779522</v>
          </cell>
          <cell r="C22388">
            <v>44252</v>
          </cell>
        </row>
        <row r="22389">
          <cell r="A22389" t="str">
            <v>CIPLA21FEB850PE</v>
          </cell>
          <cell r="B22389">
            <v>20779778</v>
          </cell>
          <cell r="C22389">
            <v>44252</v>
          </cell>
        </row>
        <row r="22390">
          <cell r="A22390" t="str">
            <v>CIPLA21FEB860CE</v>
          </cell>
          <cell r="B22390">
            <v>20780034</v>
          </cell>
          <cell r="C22390">
            <v>44252</v>
          </cell>
        </row>
        <row r="22391">
          <cell r="A22391" t="str">
            <v>CIPLA21FEB860PE</v>
          </cell>
          <cell r="B22391">
            <v>20780290</v>
          </cell>
          <cell r="C22391">
            <v>44252</v>
          </cell>
        </row>
        <row r="22392">
          <cell r="A22392" t="str">
            <v>CIPLA21FEB870CE</v>
          </cell>
          <cell r="B22392">
            <v>20793602</v>
          </cell>
          <cell r="C22392">
            <v>44252</v>
          </cell>
        </row>
        <row r="22393">
          <cell r="A22393" t="str">
            <v>CIPLA21FEB870PE</v>
          </cell>
          <cell r="B22393">
            <v>20793858</v>
          </cell>
          <cell r="C22393">
            <v>44252</v>
          </cell>
        </row>
        <row r="22394">
          <cell r="A22394" t="str">
            <v>CIPLA21FEB880CE</v>
          </cell>
          <cell r="B22394">
            <v>20794114</v>
          </cell>
          <cell r="C22394">
            <v>44252</v>
          </cell>
        </row>
        <row r="22395">
          <cell r="A22395" t="str">
            <v>CIPLA21FEB880PE</v>
          </cell>
          <cell r="B22395">
            <v>20794370</v>
          </cell>
          <cell r="C22395">
            <v>44252</v>
          </cell>
        </row>
        <row r="22396">
          <cell r="A22396" t="str">
            <v>CIPLA21FEB890CE</v>
          </cell>
          <cell r="B22396">
            <v>20795138</v>
          </cell>
          <cell r="C22396">
            <v>44252</v>
          </cell>
        </row>
        <row r="22397">
          <cell r="A22397" t="str">
            <v>CIPLA21FEB890PE</v>
          </cell>
          <cell r="B22397">
            <v>20795394</v>
          </cell>
          <cell r="C22397">
            <v>44252</v>
          </cell>
        </row>
        <row r="22398">
          <cell r="A22398" t="str">
            <v>CIPLA21FEB900CE</v>
          </cell>
          <cell r="B22398">
            <v>20796162</v>
          </cell>
          <cell r="C22398">
            <v>44252</v>
          </cell>
        </row>
        <row r="22399">
          <cell r="A22399" t="str">
            <v>CIPLA21FEB900PE</v>
          </cell>
          <cell r="B22399">
            <v>20796418</v>
          </cell>
          <cell r="C22399">
            <v>44252</v>
          </cell>
        </row>
        <row r="22400">
          <cell r="A22400" t="str">
            <v>CIPLA21FEB910CE</v>
          </cell>
          <cell r="B22400">
            <v>20796674</v>
          </cell>
          <cell r="C22400">
            <v>44252</v>
          </cell>
        </row>
        <row r="22401">
          <cell r="A22401" t="str">
            <v>CIPLA21FEB910PE</v>
          </cell>
          <cell r="B22401">
            <v>20796930</v>
          </cell>
          <cell r="C22401">
            <v>44252</v>
          </cell>
        </row>
        <row r="22402">
          <cell r="A22402" t="str">
            <v>CIPLA21FEB920CE</v>
          </cell>
          <cell r="B22402">
            <v>20797698</v>
          </cell>
          <cell r="C22402">
            <v>44252</v>
          </cell>
        </row>
        <row r="22403">
          <cell r="A22403" t="str">
            <v>CIPLA21FEB920PE</v>
          </cell>
          <cell r="B22403">
            <v>20797954</v>
          </cell>
          <cell r="C22403">
            <v>44252</v>
          </cell>
        </row>
        <row r="22404">
          <cell r="A22404" t="str">
            <v>CIPLA21FEB930CE</v>
          </cell>
          <cell r="B22404">
            <v>20798210</v>
          </cell>
          <cell r="C22404">
            <v>44252</v>
          </cell>
        </row>
        <row r="22405">
          <cell r="A22405" t="str">
            <v>CIPLA21FEB930PE</v>
          </cell>
          <cell r="B22405">
            <v>20798466</v>
          </cell>
          <cell r="C22405">
            <v>44252</v>
          </cell>
        </row>
        <row r="22406">
          <cell r="A22406" t="str">
            <v>CIPLA21FEB940CE</v>
          </cell>
          <cell r="B22406">
            <v>20799234</v>
          </cell>
          <cell r="C22406">
            <v>44252</v>
          </cell>
        </row>
        <row r="22407">
          <cell r="A22407" t="str">
            <v>CIPLA21FEB940PE</v>
          </cell>
          <cell r="B22407">
            <v>20799490</v>
          </cell>
          <cell r="C22407">
            <v>44252</v>
          </cell>
        </row>
        <row r="22408">
          <cell r="A22408" t="str">
            <v>CIPLA21FEB950CE</v>
          </cell>
          <cell r="B22408">
            <v>20799746</v>
          </cell>
          <cell r="C22408">
            <v>44252</v>
          </cell>
        </row>
        <row r="22409">
          <cell r="A22409" t="str">
            <v>CIPLA21FEB950PE</v>
          </cell>
          <cell r="B22409">
            <v>20800002</v>
          </cell>
          <cell r="C22409">
            <v>44252</v>
          </cell>
        </row>
        <row r="22410">
          <cell r="A22410" t="str">
            <v>CIPLA21FEB960CE</v>
          </cell>
          <cell r="B22410">
            <v>20800770</v>
          </cell>
          <cell r="C22410">
            <v>44252</v>
          </cell>
        </row>
        <row r="22411">
          <cell r="A22411" t="str">
            <v>CIPLA21FEB960PE</v>
          </cell>
          <cell r="B22411">
            <v>20801026</v>
          </cell>
          <cell r="C22411">
            <v>44252</v>
          </cell>
        </row>
        <row r="22412">
          <cell r="A22412" t="str">
            <v>CIPLA21FEB970CE</v>
          </cell>
          <cell r="B22412">
            <v>20801282</v>
          </cell>
          <cell r="C22412">
            <v>44252</v>
          </cell>
        </row>
        <row r="22413">
          <cell r="A22413" t="str">
            <v>CIPLA21FEB970PE</v>
          </cell>
          <cell r="B22413">
            <v>20801538</v>
          </cell>
          <cell r="C22413">
            <v>44252</v>
          </cell>
        </row>
        <row r="22414">
          <cell r="A22414" t="str">
            <v>CIPLA21FEB980CE</v>
          </cell>
          <cell r="B22414">
            <v>20801794</v>
          </cell>
          <cell r="C22414">
            <v>44252</v>
          </cell>
        </row>
        <row r="22415">
          <cell r="A22415" t="str">
            <v>CIPLA21FEB980PE</v>
          </cell>
          <cell r="B22415">
            <v>20802050</v>
          </cell>
          <cell r="C22415">
            <v>44252</v>
          </cell>
        </row>
        <row r="22416">
          <cell r="A22416" t="str">
            <v>CIPLA21FEB990CE</v>
          </cell>
          <cell r="B22416">
            <v>20802306</v>
          </cell>
          <cell r="C22416">
            <v>44252</v>
          </cell>
        </row>
        <row r="22417">
          <cell r="A22417" t="str">
            <v>CIPLA21FEB990PE</v>
          </cell>
          <cell r="B22417">
            <v>20802562</v>
          </cell>
          <cell r="C22417">
            <v>44252</v>
          </cell>
        </row>
        <row r="22418">
          <cell r="A22418" t="str">
            <v>CIPLA21MAR1000CE</v>
          </cell>
          <cell r="B22418">
            <v>14236162</v>
          </cell>
          <cell r="C22418">
            <v>44280</v>
          </cell>
        </row>
        <row r="22419">
          <cell r="A22419" t="str">
            <v>CIPLA21MAR1000PE</v>
          </cell>
          <cell r="B22419">
            <v>14236418</v>
          </cell>
          <cell r="C22419">
            <v>44280</v>
          </cell>
        </row>
        <row r="22420">
          <cell r="A22420" t="str">
            <v>CIPLA21MAR1010CE</v>
          </cell>
          <cell r="B22420">
            <v>14236674</v>
          </cell>
          <cell r="C22420">
            <v>44280</v>
          </cell>
        </row>
        <row r="22421">
          <cell r="A22421" t="str">
            <v>CIPLA21MAR1010PE</v>
          </cell>
          <cell r="B22421">
            <v>14236930</v>
          </cell>
          <cell r="C22421">
            <v>44280</v>
          </cell>
        </row>
        <row r="22422">
          <cell r="A22422" t="str">
            <v>CIPLA21MAR1020CE</v>
          </cell>
          <cell r="B22422">
            <v>14237186</v>
          </cell>
          <cell r="C22422">
            <v>44280</v>
          </cell>
        </row>
        <row r="22423">
          <cell r="A22423" t="str">
            <v>CIPLA21MAR1020PE</v>
          </cell>
          <cell r="B22423">
            <v>14237442</v>
          </cell>
          <cell r="C22423">
            <v>44280</v>
          </cell>
        </row>
        <row r="22424">
          <cell r="A22424" t="str">
            <v>CIPLA21MAR500CE</v>
          </cell>
          <cell r="B22424">
            <v>14207746</v>
          </cell>
          <cell r="C22424">
            <v>44280</v>
          </cell>
        </row>
        <row r="22425">
          <cell r="A22425" t="str">
            <v>CIPLA21MAR500PE</v>
          </cell>
          <cell r="B22425">
            <v>14208002</v>
          </cell>
          <cell r="C22425">
            <v>44280</v>
          </cell>
        </row>
        <row r="22426">
          <cell r="A22426" t="str">
            <v>CIPLA21MAR510CE</v>
          </cell>
          <cell r="B22426">
            <v>14208770</v>
          </cell>
          <cell r="C22426">
            <v>44280</v>
          </cell>
        </row>
        <row r="22427">
          <cell r="A22427" t="str">
            <v>CIPLA21MAR510PE</v>
          </cell>
          <cell r="B22427">
            <v>14209538</v>
          </cell>
          <cell r="C22427">
            <v>44280</v>
          </cell>
        </row>
        <row r="22428">
          <cell r="A22428" t="str">
            <v>CIPLA21MAR520CE</v>
          </cell>
          <cell r="B22428">
            <v>14209794</v>
          </cell>
          <cell r="C22428">
            <v>44280</v>
          </cell>
        </row>
        <row r="22429">
          <cell r="A22429" t="str">
            <v>CIPLA21MAR520PE</v>
          </cell>
          <cell r="B22429">
            <v>14210050</v>
          </cell>
          <cell r="C22429">
            <v>44280</v>
          </cell>
        </row>
        <row r="22430">
          <cell r="A22430" t="str">
            <v>CIPLA21MAR530CE</v>
          </cell>
          <cell r="B22430">
            <v>14210306</v>
          </cell>
          <cell r="C22430">
            <v>44280</v>
          </cell>
        </row>
        <row r="22431">
          <cell r="A22431" t="str">
            <v>CIPLA21MAR530PE</v>
          </cell>
          <cell r="B22431">
            <v>14210562</v>
          </cell>
          <cell r="C22431">
            <v>44280</v>
          </cell>
        </row>
        <row r="22432">
          <cell r="A22432" t="str">
            <v>CIPLA21MAR540CE</v>
          </cell>
          <cell r="B22432">
            <v>14211842</v>
          </cell>
          <cell r="C22432">
            <v>44280</v>
          </cell>
        </row>
        <row r="22433">
          <cell r="A22433" t="str">
            <v>CIPLA21MAR540PE</v>
          </cell>
          <cell r="B22433">
            <v>14212098</v>
          </cell>
          <cell r="C22433">
            <v>44280</v>
          </cell>
        </row>
        <row r="22434">
          <cell r="A22434" t="str">
            <v>CIPLA21MAR550CE</v>
          </cell>
          <cell r="B22434">
            <v>14212354</v>
          </cell>
          <cell r="C22434">
            <v>44280</v>
          </cell>
        </row>
        <row r="22435">
          <cell r="A22435" t="str">
            <v>CIPLA21MAR550PE</v>
          </cell>
          <cell r="B22435">
            <v>14212610</v>
          </cell>
          <cell r="C22435">
            <v>44280</v>
          </cell>
        </row>
        <row r="22436">
          <cell r="A22436" t="str">
            <v>CIPLA21MAR560CE</v>
          </cell>
          <cell r="B22436">
            <v>14212866</v>
          </cell>
          <cell r="C22436">
            <v>44280</v>
          </cell>
        </row>
        <row r="22437">
          <cell r="A22437" t="str">
            <v>CIPLA21MAR560PE</v>
          </cell>
          <cell r="B22437">
            <v>14213122</v>
          </cell>
          <cell r="C22437">
            <v>44280</v>
          </cell>
        </row>
        <row r="22438">
          <cell r="A22438" t="str">
            <v>CIPLA21MAR570CE</v>
          </cell>
          <cell r="B22438">
            <v>14213634</v>
          </cell>
          <cell r="C22438">
            <v>44280</v>
          </cell>
        </row>
        <row r="22439">
          <cell r="A22439" t="str">
            <v>CIPLA21MAR570PE</v>
          </cell>
          <cell r="B22439">
            <v>14213890</v>
          </cell>
          <cell r="C22439">
            <v>44280</v>
          </cell>
        </row>
        <row r="22440">
          <cell r="A22440" t="str">
            <v>CIPLA21MAR580CE</v>
          </cell>
          <cell r="B22440">
            <v>14214146</v>
          </cell>
          <cell r="C22440">
            <v>44280</v>
          </cell>
        </row>
        <row r="22441">
          <cell r="A22441" t="str">
            <v>CIPLA21MAR580PE</v>
          </cell>
          <cell r="B22441">
            <v>14214402</v>
          </cell>
          <cell r="C22441">
            <v>44280</v>
          </cell>
        </row>
        <row r="22442">
          <cell r="A22442" t="str">
            <v>CIPLA21MAR590CE</v>
          </cell>
          <cell r="B22442">
            <v>14214658</v>
          </cell>
          <cell r="C22442">
            <v>44280</v>
          </cell>
        </row>
        <row r="22443">
          <cell r="A22443" t="str">
            <v>CIPLA21MAR590PE</v>
          </cell>
          <cell r="B22443">
            <v>14214914</v>
          </cell>
          <cell r="C22443">
            <v>44280</v>
          </cell>
        </row>
        <row r="22444">
          <cell r="A22444" t="str">
            <v>CIPLA21MAR600CE</v>
          </cell>
          <cell r="B22444">
            <v>14215170</v>
          </cell>
          <cell r="C22444">
            <v>44280</v>
          </cell>
        </row>
        <row r="22445">
          <cell r="A22445" t="str">
            <v>CIPLA21MAR600PE</v>
          </cell>
          <cell r="B22445">
            <v>14215426</v>
          </cell>
          <cell r="C22445">
            <v>44280</v>
          </cell>
        </row>
        <row r="22446">
          <cell r="A22446" t="str">
            <v>CIPLA21MAR610CE</v>
          </cell>
          <cell r="B22446">
            <v>14215682</v>
          </cell>
          <cell r="C22446">
            <v>44280</v>
          </cell>
        </row>
        <row r="22447">
          <cell r="A22447" t="str">
            <v>CIPLA21MAR610PE</v>
          </cell>
          <cell r="B22447">
            <v>14215938</v>
          </cell>
          <cell r="C22447">
            <v>44280</v>
          </cell>
        </row>
        <row r="22448">
          <cell r="A22448" t="str">
            <v>CIPLA21MAR620CE</v>
          </cell>
          <cell r="B22448">
            <v>14216194</v>
          </cell>
          <cell r="C22448">
            <v>44280</v>
          </cell>
        </row>
        <row r="22449">
          <cell r="A22449" t="str">
            <v>CIPLA21MAR620PE</v>
          </cell>
          <cell r="B22449">
            <v>14216450</v>
          </cell>
          <cell r="C22449">
            <v>44280</v>
          </cell>
        </row>
        <row r="22450">
          <cell r="A22450" t="str">
            <v>CIPLA21MAR630CE</v>
          </cell>
          <cell r="B22450">
            <v>14216706</v>
          </cell>
          <cell r="C22450">
            <v>44280</v>
          </cell>
        </row>
        <row r="22451">
          <cell r="A22451" t="str">
            <v>CIPLA21MAR630PE</v>
          </cell>
          <cell r="B22451">
            <v>14216962</v>
          </cell>
          <cell r="C22451">
            <v>44280</v>
          </cell>
        </row>
        <row r="22452">
          <cell r="A22452" t="str">
            <v>CIPLA21MAR640CE</v>
          </cell>
          <cell r="B22452">
            <v>14217218</v>
          </cell>
          <cell r="C22452">
            <v>44280</v>
          </cell>
        </row>
        <row r="22453">
          <cell r="A22453" t="str">
            <v>CIPLA21MAR640PE</v>
          </cell>
          <cell r="B22453">
            <v>14217474</v>
          </cell>
          <cell r="C22453">
            <v>44280</v>
          </cell>
        </row>
        <row r="22454">
          <cell r="A22454" t="str">
            <v>CIPLA21MAR650CE</v>
          </cell>
          <cell r="B22454">
            <v>14217730</v>
          </cell>
          <cell r="C22454">
            <v>44280</v>
          </cell>
        </row>
        <row r="22455">
          <cell r="A22455" t="str">
            <v>CIPLA21MAR650PE</v>
          </cell>
          <cell r="B22455">
            <v>14217986</v>
          </cell>
          <cell r="C22455">
            <v>44280</v>
          </cell>
        </row>
        <row r="22456">
          <cell r="A22456" t="str">
            <v>CIPLA21MAR660CE</v>
          </cell>
          <cell r="B22456">
            <v>14218242</v>
          </cell>
          <cell r="C22456">
            <v>44280</v>
          </cell>
        </row>
        <row r="22457">
          <cell r="A22457" t="str">
            <v>CIPLA21MAR660PE</v>
          </cell>
          <cell r="B22457">
            <v>14218498</v>
          </cell>
          <cell r="C22457">
            <v>44280</v>
          </cell>
        </row>
        <row r="22458">
          <cell r="A22458" t="str">
            <v>CIPLA21MAR670CE</v>
          </cell>
          <cell r="B22458">
            <v>14218754</v>
          </cell>
          <cell r="C22458">
            <v>44280</v>
          </cell>
        </row>
        <row r="22459">
          <cell r="A22459" t="str">
            <v>CIPLA21MAR670PE</v>
          </cell>
          <cell r="B22459">
            <v>14219010</v>
          </cell>
          <cell r="C22459">
            <v>44280</v>
          </cell>
        </row>
        <row r="22460">
          <cell r="A22460" t="str">
            <v>CIPLA21MAR680CE</v>
          </cell>
          <cell r="B22460">
            <v>14219266</v>
          </cell>
          <cell r="C22460">
            <v>44280</v>
          </cell>
        </row>
        <row r="22461">
          <cell r="A22461" t="str">
            <v>CIPLA21MAR680PE</v>
          </cell>
          <cell r="B22461">
            <v>14219522</v>
          </cell>
          <cell r="C22461">
            <v>44280</v>
          </cell>
        </row>
        <row r="22462">
          <cell r="A22462" t="str">
            <v>CIPLA21MAR690CE</v>
          </cell>
          <cell r="B22462">
            <v>14219778</v>
          </cell>
          <cell r="C22462">
            <v>44280</v>
          </cell>
        </row>
        <row r="22463">
          <cell r="A22463" t="str">
            <v>CIPLA21MAR690PE</v>
          </cell>
          <cell r="B22463">
            <v>14220034</v>
          </cell>
          <cell r="C22463">
            <v>44280</v>
          </cell>
        </row>
        <row r="22464">
          <cell r="A22464" t="str">
            <v>CIPLA21MAR700CE</v>
          </cell>
          <cell r="B22464">
            <v>14220290</v>
          </cell>
          <cell r="C22464">
            <v>44280</v>
          </cell>
        </row>
        <row r="22465">
          <cell r="A22465" t="str">
            <v>CIPLA21MAR700PE</v>
          </cell>
          <cell r="B22465">
            <v>14220546</v>
          </cell>
          <cell r="C22465">
            <v>44280</v>
          </cell>
        </row>
        <row r="22466">
          <cell r="A22466" t="str">
            <v>CIPLA21MAR710CE</v>
          </cell>
          <cell r="B22466">
            <v>14220802</v>
          </cell>
          <cell r="C22466">
            <v>44280</v>
          </cell>
        </row>
        <row r="22467">
          <cell r="A22467" t="str">
            <v>CIPLA21MAR710PE</v>
          </cell>
          <cell r="B22467">
            <v>14221058</v>
          </cell>
          <cell r="C22467">
            <v>44280</v>
          </cell>
        </row>
        <row r="22468">
          <cell r="A22468" t="str">
            <v>CIPLA21MAR720CE</v>
          </cell>
          <cell r="B22468">
            <v>14221314</v>
          </cell>
          <cell r="C22468">
            <v>44280</v>
          </cell>
        </row>
        <row r="22469">
          <cell r="A22469" t="str">
            <v>CIPLA21MAR720PE</v>
          </cell>
          <cell r="B22469">
            <v>14221570</v>
          </cell>
          <cell r="C22469">
            <v>44280</v>
          </cell>
        </row>
        <row r="22470">
          <cell r="A22470" t="str">
            <v>CIPLA21MAR730CE</v>
          </cell>
          <cell r="B22470">
            <v>14221826</v>
          </cell>
          <cell r="C22470">
            <v>44280</v>
          </cell>
        </row>
        <row r="22471">
          <cell r="A22471" t="str">
            <v>CIPLA21MAR730PE</v>
          </cell>
          <cell r="B22471">
            <v>14222082</v>
          </cell>
          <cell r="C22471">
            <v>44280</v>
          </cell>
        </row>
        <row r="22472">
          <cell r="A22472" t="str">
            <v>CIPLA21MAR740CE</v>
          </cell>
          <cell r="B22472">
            <v>14222338</v>
          </cell>
          <cell r="C22472">
            <v>44280</v>
          </cell>
        </row>
        <row r="22473">
          <cell r="A22473" t="str">
            <v>CIPLA21MAR740PE</v>
          </cell>
          <cell r="B22473">
            <v>14222594</v>
          </cell>
          <cell r="C22473">
            <v>44280</v>
          </cell>
        </row>
        <row r="22474">
          <cell r="A22474" t="str">
            <v>CIPLA21MAR750CE</v>
          </cell>
          <cell r="B22474">
            <v>14222850</v>
          </cell>
          <cell r="C22474">
            <v>44280</v>
          </cell>
        </row>
        <row r="22475">
          <cell r="A22475" t="str">
            <v>CIPLA21MAR750PE</v>
          </cell>
          <cell r="B22475">
            <v>14223106</v>
          </cell>
          <cell r="C22475">
            <v>44280</v>
          </cell>
        </row>
        <row r="22476">
          <cell r="A22476" t="str">
            <v>CIPLA21MAR760CE</v>
          </cell>
          <cell r="B22476">
            <v>14223362</v>
          </cell>
          <cell r="C22476">
            <v>44280</v>
          </cell>
        </row>
        <row r="22477">
          <cell r="A22477" t="str">
            <v>CIPLA21MAR760PE</v>
          </cell>
          <cell r="B22477">
            <v>14223618</v>
          </cell>
          <cell r="C22477">
            <v>44280</v>
          </cell>
        </row>
        <row r="22478">
          <cell r="A22478" t="str">
            <v>CIPLA21MAR770CE</v>
          </cell>
          <cell r="B22478">
            <v>14223874</v>
          </cell>
          <cell r="C22478">
            <v>44280</v>
          </cell>
        </row>
        <row r="22479">
          <cell r="A22479" t="str">
            <v>CIPLA21MAR770PE</v>
          </cell>
          <cell r="B22479">
            <v>14224130</v>
          </cell>
          <cell r="C22479">
            <v>44280</v>
          </cell>
        </row>
        <row r="22480">
          <cell r="A22480" t="str">
            <v>CIPLA21MAR780CE</v>
          </cell>
          <cell r="B22480">
            <v>14224386</v>
          </cell>
          <cell r="C22480">
            <v>44280</v>
          </cell>
        </row>
        <row r="22481">
          <cell r="A22481" t="str">
            <v>CIPLA21MAR780PE</v>
          </cell>
          <cell r="B22481">
            <v>14224642</v>
          </cell>
          <cell r="C22481">
            <v>44280</v>
          </cell>
        </row>
        <row r="22482">
          <cell r="A22482" t="str">
            <v>CIPLA21MAR790CE</v>
          </cell>
          <cell r="B22482">
            <v>14224898</v>
          </cell>
          <cell r="C22482">
            <v>44280</v>
          </cell>
        </row>
        <row r="22483">
          <cell r="A22483" t="str">
            <v>CIPLA21MAR790PE</v>
          </cell>
          <cell r="B22483">
            <v>14225154</v>
          </cell>
          <cell r="C22483">
            <v>44280</v>
          </cell>
        </row>
        <row r="22484">
          <cell r="A22484" t="str">
            <v>CIPLA21MAR800CE</v>
          </cell>
          <cell r="B22484">
            <v>14225410</v>
          </cell>
          <cell r="C22484">
            <v>44280</v>
          </cell>
        </row>
        <row r="22485">
          <cell r="A22485" t="str">
            <v>CIPLA21MAR800PE</v>
          </cell>
          <cell r="B22485">
            <v>14225666</v>
          </cell>
          <cell r="C22485">
            <v>44280</v>
          </cell>
        </row>
        <row r="22486">
          <cell r="A22486" t="str">
            <v>CIPLA21MAR810CE</v>
          </cell>
          <cell r="B22486">
            <v>14225922</v>
          </cell>
          <cell r="C22486">
            <v>44280</v>
          </cell>
        </row>
        <row r="22487">
          <cell r="A22487" t="str">
            <v>CIPLA21MAR810PE</v>
          </cell>
          <cell r="B22487">
            <v>14226434</v>
          </cell>
          <cell r="C22487">
            <v>44280</v>
          </cell>
        </row>
        <row r="22488">
          <cell r="A22488" t="str">
            <v>CIPLA21MAR820CE</v>
          </cell>
          <cell r="B22488">
            <v>14226946</v>
          </cell>
          <cell r="C22488">
            <v>44280</v>
          </cell>
        </row>
        <row r="22489">
          <cell r="A22489" t="str">
            <v>CIPLA21MAR820PE</v>
          </cell>
          <cell r="B22489">
            <v>14227202</v>
          </cell>
          <cell r="C22489">
            <v>44280</v>
          </cell>
        </row>
        <row r="22490">
          <cell r="A22490" t="str">
            <v>CIPLA21MAR830CE</v>
          </cell>
          <cell r="B22490">
            <v>14227458</v>
          </cell>
          <cell r="C22490">
            <v>44280</v>
          </cell>
        </row>
        <row r="22491">
          <cell r="A22491" t="str">
            <v>CIPLA21MAR830PE</v>
          </cell>
          <cell r="B22491">
            <v>14227714</v>
          </cell>
          <cell r="C22491">
            <v>44280</v>
          </cell>
        </row>
        <row r="22492">
          <cell r="A22492" t="str">
            <v>CIPLA21MAR840CE</v>
          </cell>
          <cell r="B22492">
            <v>14227970</v>
          </cell>
          <cell r="C22492">
            <v>44280</v>
          </cell>
        </row>
        <row r="22493">
          <cell r="A22493" t="str">
            <v>CIPLA21MAR840PE</v>
          </cell>
          <cell r="B22493">
            <v>14228226</v>
          </cell>
          <cell r="C22493">
            <v>44280</v>
          </cell>
        </row>
        <row r="22494">
          <cell r="A22494" t="str">
            <v>CIPLA21MAR850CE</v>
          </cell>
          <cell r="B22494">
            <v>14228482</v>
          </cell>
          <cell r="C22494">
            <v>44280</v>
          </cell>
        </row>
        <row r="22495">
          <cell r="A22495" t="str">
            <v>CIPLA21MAR850PE</v>
          </cell>
          <cell r="B22495">
            <v>14228738</v>
          </cell>
          <cell r="C22495">
            <v>44280</v>
          </cell>
        </row>
        <row r="22496">
          <cell r="A22496" t="str">
            <v>CIPLA21MAR860CE</v>
          </cell>
          <cell r="B22496">
            <v>14228994</v>
          </cell>
          <cell r="C22496">
            <v>44280</v>
          </cell>
        </row>
        <row r="22497">
          <cell r="A22497" t="str">
            <v>CIPLA21MAR860PE</v>
          </cell>
          <cell r="B22497">
            <v>14229250</v>
          </cell>
          <cell r="C22497">
            <v>44280</v>
          </cell>
        </row>
        <row r="22498">
          <cell r="A22498" t="str">
            <v>CIPLA21MAR870CE</v>
          </cell>
          <cell r="B22498">
            <v>14229506</v>
          </cell>
          <cell r="C22498">
            <v>44280</v>
          </cell>
        </row>
        <row r="22499">
          <cell r="A22499" t="str">
            <v>CIPLA21MAR870PE</v>
          </cell>
          <cell r="B22499">
            <v>14229762</v>
          </cell>
          <cell r="C22499">
            <v>44280</v>
          </cell>
        </row>
        <row r="22500">
          <cell r="A22500" t="str">
            <v>CIPLA21MAR880CE</v>
          </cell>
          <cell r="B22500">
            <v>14230018</v>
          </cell>
          <cell r="C22500">
            <v>44280</v>
          </cell>
        </row>
        <row r="22501">
          <cell r="A22501" t="str">
            <v>CIPLA21MAR880PE</v>
          </cell>
          <cell r="B22501">
            <v>14230274</v>
          </cell>
          <cell r="C22501">
            <v>44280</v>
          </cell>
        </row>
        <row r="22502">
          <cell r="A22502" t="str">
            <v>CIPLA21MAR890CE</v>
          </cell>
          <cell r="B22502">
            <v>14230530</v>
          </cell>
          <cell r="C22502">
            <v>44280</v>
          </cell>
        </row>
        <row r="22503">
          <cell r="A22503" t="str">
            <v>CIPLA21MAR890PE</v>
          </cell>
          <cell r="B22503">
            <v>14230786</v>
          </cell>
          <cell r="C22503">
            <v>44280</v>
          </cell>
        </row>
        <row r="22504">
          <cell r="A22504" t="str">
            <v>CIPLA21MAR900CE</v>
          </cell>
          <cell r="B22504">
            <v>14231042</v>
          </cell>
          <cell r="C22504">
            <v>44280</v>
          </cell>
        </row>
        <row r="22505">
          <cell r="A22505" t="str">
            <v>CIPLA21MAR900PE</v>
          </cell>
          <cell r="B22505">
            <v>14231298</v>
          </cell>
          <cell r="C22505">
            <v>44280</v>
          </cell>
        </row>
        <row r="22506">
          <cell r="A22506" t="str">
            <v>CIPLA21MAR910CE</v>
          </cell>
          <cell r="B22506">
            <v>14231554</v>
          </cell>
          <cell r="C22506">
            <v>44280</v>
          </cell>
        </row>
        <row r="22507">
          <cell r="A22507" t="str">
            <v>CIPLA21MAR910PE</v>
          </cell>
          <cell r="B22507">
            <v>14231810</v>
          </cell>
          <cell r="C22507">
            <v>44280</v>
          </cell>
        </row>
        <row r="22508">
          <cell r="A22508" t="str">
            <v>CIPLA21MAR920CE</v>
          </cell>
          <cell r="B22508">
            <v>14232066</v>
          </cell>
          <cell r="C22508">
            <v>44280</v>
          </cell>
        </row>
        <row r="22509">
          <cell r="A22509" t="str">
            <v>CIPLA21MAR920PE</v>
          </cell>
          <cell r="B22509">
            <v>14232322</v>
          </cell>
          <cell r="C22509">
            <v>44280</v>
          </cell>
        </row>
        <row r="22510">
          <cell r="A22510" t="str">
            <v>CIPLA21MAR930CE</v>
          </cell>
          <cell r="B22510">
            <v>14232578</v>
          </cell>
          <cell r="C22510">
            <v>44280</v>
          </cell>
        </row>
        <row r="22511">
          <cell r="A22511" t="str">
            <v>CIPLA21MAR930PE</v>
          </cell>
          <cell r="B22511">
            <v>14232834</v>
          </cell>
          <cell r="C22511">
            <v>44280</v>
          </cell>
        </row>
        <row r="22512">
          <cell r="A22512" t="str">
            <v>CIPLA21MAR940CE</v>
          </cell>
          <cell r="B22512">
            <v>14233090</v>
          </cell>
          <cell r="C22512">
            <v>44280</v>
          </cell>
        </row>
        <row r="22513">
          <cell r="A22513" t="str">
            <v>CIPLA21MAR940PE</v>
          </cell>
          <cell r="B22513">
            <v>14233346</v>
          </cell>
          <cell r="C22513">
            <v>44280</v>
          </cell>
        </row>
        <row r="22514">
          <cell r="A22514" t="str">
            <v>CIPLA21MAR950CE</v>
          </cell>
          <cell r="B22514">
            <v>14233602</v>
          </cell>
          <cell r="C22514">
            <v>44280</v>
          </cell>
        </row>
        <row r="22515">
          <cell r="A22515" t="str">
            <v>CIPLA21MAR950PE</v>
          </cell>
          <cell r="B22515">
            <v>14233858</v>
          </cell>
          <cell r="C22515">
            <v>44280</v>
          </cell>
        </row>
        <row r="22516">
          <cell r="A22516" t="str">
            <v>CIPLA21MAR960CE</v>
          </cell>
          <cell r="B22516">
            <v>14234114</v>
          </cell>
          <cell r="C22516">
            <v>44280</v>
          </cell>
        </row>
        <row r="22517">
          <cell r="A22517" t="str">
            <v>CIPLA21MAR960PE</v>
          </cell>
          <cell r="B22517">
            <v>14234370</v>
          </cell>
          <cell r="C22517">
            <v>44280</v>
          </cell>
        </row>
        <row r="22518">
          <cell r="A22518" t="str">
            <v>CIPLA21MAR970CE</v>
          </cell>
          <cell r="B22518">
            <v>14234626</v>
          </cell>
          <cell r="C22518">
            <v>44280</v>
          </cell>
        </row>
        <row r="22519">
          <cell r="A22519" t="str">
            <v>CIPLA21MAR970PE</v>
          </cell>
          <cell r="B22519">
            <v>14234882</v>
          </cell>
          <cell r="C22519">
            <v>44280</v>
          </cell>
        </row>
        <row r="22520">
          <cell r="A22520" t="str">
            <v>CIPLA21MAR980CE</v>
          </cell>
          <cell r="B22520">
            <v>14235138</v>
          </cell>
          <cell r="C22520">
            <v>44280</v>
          </cell>
        </row>
        <row r="22521">
          <cell r="A22521" t="str">
            <v>CIPLA21MAR980PE</v>
          </cell>
          <cell r="B22521">
            <v>14235394</v>
          </cell>
          <cell r="C22521">
            <v>44280</v>
          </cell>
        </row>
        <row r="22522">
          <cell r="A22522" t="str">
            <v>CIPLA21MAR990CE</v>
          </cell>
          <cell r="B22522">
            <v>14235650</v>
          </cell>
          <cell r="C22522">
            <v>44280</v>
          </cell>
        </row>
        <row r="22523">
          <cell r="A22523" t="str">
            <v>CIPLA21MAR990PE</v>
          </cell>
          <cell r="B22523">
            <v>14235906</v>
          </cell>
          <cell r="C22523">
            <v>44280</v>
          </cell>
        </row>
        <row r="22524">
          <cell r="A22524" t="str">
            <v>CIPLA21APR1000CE</v>
          </cell>
          <cell r="B22524">
            <v>19735554</v>
          </cell>
          <cell r="C22524">
            <v>44315</v>
          </cell>
        </row>
        <row r="22525">
          <cell r="A22525" t="str">
            <v>CIPLA21APR1000PE</v>
          </cell>
          <cell r="B22525">
            <v>19735810</v>
          </cell>
          <cell r="C22525">
            <v>44315</v>
          </cell>
        </row>
        <row r="22526">
          <cell r="A22526" t="str">
            <v>CIPLA21APR1010CE</v>
          </cell>
          <cell r="B22526">
            <v>19736066</v>
          </cell>
          <cell r="C22526">
            <v>44315</v>
          </cell>
        </row>
        <row r="22527">
          <cell r="A22527" t="str">
            <v>CIPLA21APR1010PE</v>
          </cell>
          <cell r="B22527">
            <v>19736322</v>
          </cell>
          <cell r="C22527">
            <v>44315</v>
          </cell>
        </row>
        <row r="22528">
          <cell r="A22528" t="str">
            <v>CIPLA21APR1020CE</v>
          </cell>
          <cell r="B22528">
            <v>19736578</v>
          </cell>
          <cell r="C22528">
            <v>44315</v>
          </cell>
        </row>
        <row r="22529">
          <cell r="A22529" t="str">
            <v>CIPLA21APR1020PE</v>
          </cell>
          <cell r="B22529">
            <v>19736834</v>
          </cell>
          <cell r="C22529">
            <v>44315</v>
          </cell>
        </row>
        <row r="22530">
          <cell r="A22530" t="str">
            <v>CIPLA21APR520CE</v>
          </cell>
          <cell r="B22530">
            <v>19652866</v>
          </cell>
          <cell r="C22530">
            <v>44315</v>
          </cell>
        </row>
        <row r="22531">
          <cell r="A22531" t="str">
            <v>CIPLA21APR520PE</v>
          </cell>
          <cell r="B22531">
            <v>19653122</v>
          </cell>
          <cell r="C22531">
            <v>44315</v>
          </cell>
        </row>
        <row r="22532">
          <cell r="A22532" t="str">
            <v>CIPLA21APR530CE</v>
          </cell>
          <cell r="B22532">
            <v>19653378</v>
          </cell>
          <cell r="C22532">
            <v>44315</v>
          </cell>
        </row>
        <row r="22533">
          <cell r="A22533" t="str">
            <v>CIPLA21APR530PE</v>
          </cell>
          <cell r="B22533">
            <v>19653634</v>
          </cell>
          <cell r="C22533">
            <v>44315</v>
          </cell>
        </row>
        <row r="22534">
          <cell r="A22534" t="str">
            <v>CIPLA21APR540CE</v>
          </cell>
          <cell r="B22534">
            <v>19653890</v>
          </cell>
          <cell r="C22534">
            <v>44315</v>
          </cell>
        </row>
        <row r="22535">
          <cell r="A22535" t="str">
            <v>CIPLA21APR540PE</v>
          </cell>
          <cell r="B22535">
            <v>19654146</v>
          </cell>
          <cell r="C22535">
            <v>44315</v>
          </cell>
        </row>
        <row r="22536">
          <cell r="A22536" t="str">
            <v>CIPLA21APR550CE</v>
          </cell>
          <cell r="B22536">
            <v>19654402</v>
          </cell>
          <cell r="C22536">
            <v>44315</v>
          </cell>
        </row>
        <row r="22537">
          <cell r="A22537" t="str">
            <v>CIPLA21APR550PE</v>
          </cell>
          <cell r="B22537">
            <v>19654658</v>
          </cell>
          <cell r="C22537">
            <v>44315</v>
          </cell>
        </row>
        <row r="22538">
          <cell r="A22538" t="str">
            <v>CIPLA21APR560CE</v>
          </cell>
          <cell r="B22538">
            <v>19654914</v>
          </cell>
          <cell r="C22538">
            <v>44315</v>
          </cell>
        </row>
        <row r="22539">
          <cell r="A22539" t="str">
            <v>CIPLA21APR560PE</v>
          </cell>
          <cell r="B22539">
            <v>19655682</v>
          </cell>
          <cell r="C22539">
            <v>44315</v>
          </cell>
        </row>
        <row r="22540">
          <cell r="A22540" t="str">
            <v>CIPLA21APR570CE</v>
          </cell>
          <cell r="B22540">
            <v>19655938</v>
          </cell>
          <cell r="C22540">
            <v>44315</v>
          </cell>
        </row>
        <row r="22541">
          <cell r="A22541" t="str">
            <v>CIPLA21APR570PE</v>
          </cell>
          <cell r="B22541">
            <v>19661314</v>
          </cell>
          <cell r="C22541">
            <v>44315</v>
          </cell>
        </row>
        <row r="22542">
          <cell r="A22542" t="str">
            <v>CIPLA21APR580CE</v>
          </cell>
          <cell r="B22542">
            <v>19661570</v>
          </cell>
          <cell r="C22542">
            <v>44315</v>
          </cell>
        </row>
        <row r="22543">
          <cell r="A22543" t="str">
            <v>CIPLA21APR580PE</v>
          </cell>
          <cell r="B22543">
            <v>19680258</v>
          </cell>
          <cell r="C22543">
            <v>44315</v>
          </cell>
        </row>
        <row r="22544">
          <cell r="A22544" t="str">
            <v>CIPLA21APR590CE</v>
          </cell>
          <cell r="B22544">
            <v>19680514</v>
          </cell>
          <cell r="C22544">
            <v>44315</v>
          </cell>
        </row>
        <row r="22545">
          <cell r="A22545" t="str">
            <v>CIPLA21APR590PE</v>
          </cell>
          <cell r="B22545">
            <v>19680770</v>
          </cell>
          <cell r="C22545">
            <v>44315</v>
          </cell>
        </row>
        <row r="22546">
          <cell r="A22546" t="str">
            <v>CIPLA21APR600CE</v>
          </cell>
          <cell r="B22546">
            <v>19682562</v>
          </cell>
          <cell r="C22546">
            <v>44315</v>
          </cell>
        </row>
        <row r="22547">
          <cell r="A22547" t="str">
            <v>CIPLA21APR600PE</v>
          </cell>
          <cell r="B22547">
            <v>19682818</v>
          </cell>
          <cell r="C22547">
            <v>44315</v>
          </cell>
        </row>
        <row r="22548">
          <cell r="A22548" t="str">
            <v>CIPLA21APR610CE</v>
          </cell>
          <cell r="B22548">
            <v>19683074</v>
          </cell>
          <cell r="C22548">
            <v>44315</v>
          </cell>
        </row>
        <row r="22549">
          <cell r="A22549" t="str">
            <v>CIPLA21APR610PE</v>
          </cell>
          <cell r="B22549">
            <v>19683330</v>
          </cell>
          <cell r="C22549">
            <v>44315</v>
          </cell>
        </row>
        <row r="22550">
          <cell r="A22550" t="str">
            <v>CIPLA21APR620CE</v>
          </cell>
          <cell r="B22550">
            <v>19683586</v>
          </cell>
          <cell r="C22550">
            <v>44315</v>
          </cell>
        </row>
        <row r="22551">
          <cell r="A22551" t="str">
            <v>CIPLA21APR620PE</v>
          </cell>
          <cell r="B22551">
            <v>19683842</v>
          </cell>
          <cell r="C22551">
            <v>44315</v>
          </cell>
        </row>
        <row r="22552">
          <cell r="A22552" t="str">
            <v>CIPLA21APR630CE</v>
          </cell>
          <cell r="B22552">
            <v>19684098</v>
          </cell>
          <cell r="C22552">
            <v>44315</v>
          </cell>
        </row>
        <row r="22553">
          <cell r="A22553" t="str">
            <v>CIPLA21APR630PE</v>
          </cell>
          <cell r="B22553">
            <v>19684354</v>
          </cell>
          <cell r="C22553">
            <v>44315</v>
          </cell>
        </row>
        <row r="22554">
          <cell r="A22554" t="str">
            <v>CIPLA21APR640CE</v>
          </cell>
          <cell r="B22554">
            <v>19684610</v>
          </cell>
          <cell r="C22554">
            <v>44315</v>
          </cell>
        </row>
        <row r="22555">
          <cell r="A22555" t="str">
            <v>CIPLA21APR640PE</v>
          </cell>
          <cell r="B22555">
            <v>19684866</v>
          </cell>
          <cell r="C22555">
            <v>44315</v>
          </cell>
        </row>
        <row r="22556">
          <cell r="A22556" t="str">
            <v>CIPLA21APR650CE</v>
          </cell>
          <cell r="B22556">
            <v>19685122</v>
          </cell>
          <cell r="C22556">
            <v>44315</v>
          </cell>
        </row>
        <row r="22557">
          <cell r="A22557" t="str">
            <v>CIPLA21APR650PE</v>
          </cell>
          <cell r="B22557">
            <v>19685378</v>
          </cell>
          <cell r="C22557">
            <v>44315</v>
          </cell>
        </row>
        <row r="22558">
          <cell r="A22558" t="str">
            <v>CIPLA21APR660CE</v>
          </cell>
          <cell r="B22558">
            <v>19685634</v>
          </cell>
          <cell r="C22558">
            <v>44315</v>
          </cell>
        </row>
        <row r="22559">
          <cell r="A22559" t="str">
            <v>CIPLA21APR660PE</v>
          </cell>
          <cell r="B22559">
            <v>19685890</v>
          </cell>
          <cell r="C22559">
            <v>44315</v>
          </cell>
        </row>
        <row r="22560">
          <cell r="A22560" t="str">
            <v>CIPLA21APR670CE</v>
          </cell>
          <cell r="B22560">
            <v>19686146</v>
          </cell>
          <cell r="C22560">
            <v>44315</v>
          </cell>
        </row>
        <row r="22561">
          <cell r="A22561" t="str">
            <v>CIPLA21APR670PE</v>
          </cell>
          <cell r="B22561">
            <v>19686402</v>
          </cell>
          <cell r="C22561">
            <v>44315</v>
          </cell>
        </row>
        <row r="22562">
          <cell r="A22562" t="str">
            <v>CIPLA21APR680CE</v>
          </cell>
          <cell r="B22562">
            <v>19688706</v>
          </cell>
          <cell r="C22562">
            <v>44315</v>
          </cell>
        </row>
        <row r="22563">
          <cell r="A22563" t="str">
            <v>CIPLA21APR680PE</v>
          </cell>
          <cell r="B22563">
            <v>19688962</v>
          </cell>
          <cell r="C22563">
            <v>44315</v>
          </cell>
        </row>
        <row r="22564">
          <cell r="A22564" t="str">
            <v>CIPLA21APR690CE</v>
          </cell>
          <cell r="B22564">
            <v>19689218</v>
          </cell>
          <cell r="C22564">
            <v>44315</v>
          </cell>
        </row>
        <row r="22565">
          <cell r="A22565" t="str">
            <v>CIPLA21APR690PE</v>
          </cell>
          <cell r="B22565">
            <v>19689474</v>
          </cell>
          <cell r="C22565">
            <v>44315</v>
          </cell>
        </row>
        <row r="22566">
          <cell r="A22566" t="str">
            <v>CIPLA21APR700CE</v>
          </cell>
          <cell r="B22566">
            <v>19689730</v>
          </cell>
          <cell r="C22566">
            <v>44315</v>
          </cell>
        </row>
        <row r="22567">
          <cell r="A22567" t="str">
            <v>CIPLA21APR700PE</v>
          </cell>
          <cell r="B22567">
            <v>19689986</v>
          </cell>
          <cell r="C22567">
            <v>44315</v>
          </cell>
        </row>
        <row r="22568">
          <cell r="A22568" t="str">
            <v>CIPLA21APR710CE</v>
          </cell>
          <cell r="B22568">
            <v>19690242</v>
          </cell>
          <cell r="C22568">
            <v>44315</v>
          </cell>
        </row>
        <row r="22569">
          <cell r="A22569" t="str">
            <v>CIPLA21APR710PE</v>
          </cell>
          <cell r="B22569">
            <v>19690498</v>
          </cell>
          <cell r="C22569">
            <v>44315</v>
          </cell>
        </row>
        <row r="22570">
          <cell r="A22570" t="str">
            <v>CIPLA21APR720CE</v>
          </cell>
          <cell r="B22570">
            <v>19690754</v>
          </cell>
          <cell r="C22570">
            <v>44315</v>
          </cell>
        </row>
        <row r="22571">
          <cell r="A22571" t="str">
            <v>CIPLA21APR720PE</v>
          </cell>
          <cell r="B22571">
            <v>19691010</v>
          </cell>
          <cell r="C22571">
            <v>44315</v>
          </cell>
        </row>
        <row r="22572">
          <cell r="A22572" t="str">
            <v>CIPLA21APR730CE</v>
          </cell>
          <cell r="B22572">
            <v>19691266</v>
          </cell>
          <cell r="C22572">
            <v>44315</v>
          </cell>
        </row>
        <row r="22573">
          <cell r="A22573" t="str">
            <v>CIPLA21APR730PE</v>
          </cell>
          <cell r="B22573">
            <v>19691522</v>
          </cell>
          <cell r="C22573">
            <v>44315</v>
          </cell>
        </row>
        <row r="22574">
          <cell r="A22574" t="str">
            <v>CIPLA21APR740CE</v>
          </cell>
          <cell r="B22574">
            <v>19691778</v>
          </cell>
          <cell r="C22574">
            <v>44315</v>
          </cell>
        </row>
        <row r="22575">
          <cell r="A22575" t="str">
            <v>CIPLA21APR740PE</v>
          </cell>
          <cell r="B22575">
            <v>19692034</v>
          </cell>
          <cell r="C22575">
            <v>44315</v>
          </cell>
        </row>
        <row r="22576">
          <cell r="A22576" t="str">
            <v>CIPLA21APR750CE</v>
          </cell>
          <cell r="B22576">
            <v>19692290</v>
          </cell>
          <cell r="C22576">
            <v>44315</v>
          </cell>
        </row>
        <row r="22577">
          <cell r="A22577" t="str">
            <v>CIPLA21APR750PE</v>
          </cell>
          <cell r="B22577">
            <v>19692546</v>
          </cell>
          <cell r="C22577">
            <v>44315</v>
          </cell>
        </row>
        <row r="22578">
          <cell r="A22578" t="str">
            <v>CIPLA21APR760CE</v>
          </cell>
          <cell r="B22578">
            <v>19692802</v>
          </cell>
          <cell r="C22578">
            <v>44315</v>
          </cell>
        </row>
        <row r="22579">
          <cell r="A22579" t="str">
            <v>CIPLA21APR760PE</v>
          </cell>
          <cell r="B22579">
            <v>19693058</v>
          </cell>
          <cell r="C22579">
            <v>44315</v>
          </cell>
        </row>
        <row r="22580">
          <cell r="A22580" t="str">
            <v>CIPLA21APR770CE</v>
          </cell>
          <cell r="B22580">
            <v>19693314</v>
          </cell>
          <cell r="C22580">
            <v>44315</v>
          </cell>
        </row>
        <row r="22581">
          <cell r="A22581" t="str">
            <v>CIPLA21APR770PE</v>
          </cell>
          <cell r="B22581">
            <v>19693570</v>
          </cell>
          <cell r="C22581">
            <v>44315</v>
          </cell>
        </row>
        <row r="22582">
          <cell r="A22582" t="str">
            <v>CIPLA21APR780CE</v>
          </cell>
          <cell r="B22582">
            <v>19693826</v>
          </cell>
          <cell r="C22582">
            <v>44315</v>
          </cell>
        </row>
        <row r="22583">
          <cell r="A22583" t="str">
            <v>CIPLA21APR780PE</v>
          </cell>
          <cell r="B22583">
            <v>19694082</v>
          </cell>
          <cell r="C22583">
            <v>44315</v>
          </cell>
        </row>
        <row r="22584">
          <cell r="A22584" t="str">
            <v>CIPLA21APR790CE</v>
          </cell>
          <cell r="B22584">
            <v>19694338</v>
          </cell>
          <cell r="C22584">
            <v>44315</v>
          </cell>
        </row>
        <row r="22585">
          <cell r="A22585" t="str">
            <v>CIPLA21APR790PE</v>
          </cell>
          <cell r="B22585">
            <v>19694594</v>
          </cell>
          <cell r="C22585">
            <v>44315</v>
          </cell>
        </row>
        <row r="22586">
          <cell r="A22586" t="str">
            <v>CIPLA21APR800CE</v>
          </cell>
          <cell r="B22586">
            <v>19694850</v>
          </cell>
          <cell r="C22586">
            <v>44315</v>
          </cell>
        </row>
        <row r="22587">
          <cell r="A22587" t="str">
            <v>CIPLA21APR800PE</v>
          </cell>
          <cell r="B22587">
            <v>19695106</v>
          </cell>
          <cell r="C22587">
            <v>44315</v>
          </cell>
        </row>
        <row r="22588">
          <cell r="A22588" t="str">
            <v>CIPLA21APR810CE</v>
          </cell>
          <cell r="B22588">
            <v>19697666</v>
          </cell>
          <cell r="C22588">
            <v>44315</v>
          </cell>
        </row>
        <row r="22589">
          <cell r="A22589" t="str">
            <v>CIPLA21APR810PE</v>
          </cell>
          <cell r="B22589">
            <v>19697922</v>
          </cell>
          <cell r="C22589">
            <v>44315</v>
          </cell>
        </row>
        <row r="22590">
          <cell r="A22590" t="str">
            <v>CIPLA21APR820CE</v>
          </cell>
          <cell r="B22590">
            <v>19698178</v>
          </cell>
          <cell r="C22590">
            <v>44315</v>
          </cell>
        </row>
        <row r="22591">
          <cell r="A22591" t="str">
            <v>CIPLA21APR820PE</v>
          </cell>
          <cell r="B22591">
            <v>19698434</v>
          </cell>
          <cell r="C22591">
            <v>44315</v>
          </cell>
        </row>
        <row r="22592">
          <cell r="A22592" t="str">
            <v>CIPLA21APR830CE</v>
          </cell>
          <cell r="B22592">
            <v>19699714</v>
          </cell>
          <cell r="C22592">
            <v>44315</v>
          </cell>
        </row>
        <row r="22593">
          <cell r="A22593" t="str">
            <v>CIPLA21APR830PE</v>
          </cell>
          <cell r="B22593">
            <v>19699970</v>
          </cell>
          <cell r="C22593">
            <v>44315</v>
          </cell>
        </row>
        <row r="22594">
          <cell r="A22594" t="str">
            <v>CIPLA21APR840CE</v>
          </cell>
          <cell r="B22594">
            <v>19700226</v>
          </cell>
          <cell r="C22594">
            <v>44315</v>
          </cell>
        </row>
        <row r="22595">
          <cell r="A22595" t="str">
            <v>CIPLA21APR840PE</v>
          </cell>
          <cell r="B22595">
            <v>19700482</v>
          </cell>
          <cell r="C22595">
            <v>44315</v>
          </cell>
        </row>
        <row r="22596">
          <cell r="A22596" t="str">
            <v>CIPLA21APR850CE</v>
          </cell>
          <cell r="B22596">
            <v>19700738</v>
          </cell>
          <cell r="C22596">
            <v>44315</v>
          </cell>
        </row>
        <row r="22597">
          <cell r="A22597" t="str">
            <v>CIPLA21APR850PE</v>
          </cell>
          <cell r="B22597">
            <v>19701506</v>
          </cell>
          <cell r="C22597">
            <v>44315</v>
          </cell>
        </row>
        <row r="22598">
          <cell r="A22598" t="str">
            <v>CIPLA21APR860CE</v>
          </cell>
          <cell r="B22598">
            <v>19701762</v>
          </cell>
          <cell r="C22598">
            <v>44315</v>
          </cell>
        </row>
        <row r="22599">
          <cell r="A22599" t="str">
            <v>CIPLA21APR860PE</v>
          </cell>
          <cell r="B22599">
            <v>19702018</v>
          </cell>
          <cell r="C22599">
            <v>44315</v>
          </cell>
        </row>
        <row r="22600">
          <cell r="A22600" t="str">
            <v>CIPLA21APR870CE</v>
          </cell>
          <cell r="B22600">
            <v>19702274</v>
          </cell>
          <cell r="C22600">
            <v>44315</v>
          </cell>
        </row>
        <row r="22601">
          <cell r="A22601" t="str">
            <v>CIPLA21APR870PE</v>
          </cell>
          <cell r="B22601">
            <v>19702530</v>
          </cell>
          <cell r="C22601">
            <v>44315</v>
          </cell>
        </row>
        <row r="22602">
          <cell r="A22602" t="str">
            <v>CIPLA21APR880CE</v>
          </cell>
          <cell r="B22602">
            <v>19710722</v>
          </cell>
          <cell r="C22602">
            <v>44315</v>
          </cell>
        </row>
        <row r="22603">
          <cell r="A22603" t="str">
            <v>CIPLA21APR880PE</v>
          </cell>
          <cell r="B22603">
            <v>19711746</v>
          </cell>
          <cell r="C22603">
            <v>44315</v>
          </cell>
        </row>
        <row r="22604">
          <cell r="A22604" t="str">
            <v>CIPLA21APR890CE</v>
          </cell>
          <cell r="B22604">
            <v>19712002</v>
          </cell>
          <cell r="C22604">
            <v>44315</v>
          </cell>
        </row>
        <row r="22605">
          <cell r="A22605" t="str">
            <v>CIPLA21APR890PE</v>
          </cell>
          <cell r="B22605">
            <v>19716354</v>
          </cell>
          <cell r="C22605">
            <v>44315</v>
          </cell>
        </row>
        <row r="22606">
          <cell r="A22606" t="str">
            <v>CIPLA21APR900CE</v>
          </cell>
          <cell r="B22606">
            <v>19716610</v>
          </cell>
          <cell r="C22606">
            <v>44315</v>
          </cell>
        </row>
        <row r="22607">
          <cell r="A22607" t="str">
            <v>CIPLA21APR900PE</v>
          </cell>
          <cell r="B22607">
            <v>19716866</v>
          </cell>
          <cell r="C22607">
            <v>44315</v>
          </cell>
        </row>
        <row r="22608">
          <cell r="A22608" t="str">
            <v>CIPLA21APR910CE</v>
          </cell>
          <cell r="B22608">
            <v>19717122</v>
          </cell>
          <cell r="C22608">
            <v>44315</v>
          </cell>
        </row>
        <row r="22609">
          <cell r="A22609" t="str">
            <v>CIPLA21APR910PE</v>
          </cell>
          <cell r="B22609">
            <v>19717378</v>
          </cell>
          <cell r="C22609">
            <v>44315</v>
          </cell>
        </row>
        <row r="22610">
          <cell r="A22610" t="str">
            <v>CIPLA21APR920CE</v>
          </cell>
          <cell r="B22610">
            <v>19717634</v>
          </cell>
          <cell r="C22610">
            <v>44315</v>
          </cell>
        </row>
        <row r="22611">
          <cell r="A22611" t="str">
            <v>CIPLA21APR920PE</v>
          </cell>
          <cell r="B22611">
            <v>19717890</v>
          </cell>
          <cell r="C22611">
            <v>44315</v>
          </cell>
        </row>
        <row r="22612">
          <cell r="A22612" t="str">
            <v>CIPLA21APR930CE</v>
          </cell>
          <cell r="B22612">
            <v>19718146</v>
          </cell>
          <cell r="C22612">
            <v>44315</v>
          </cell>
        </row>
        <row r="22613">
          <cell r="A22613" t="str">
            <v>CIPLA21APR930PE</v>
          </cell>
          <cell r="B22613">
            <v>19718402</v>
          </cell>
          <cell r="C22613">
            <v>44315</v>
          </cell>
        </row>
        <row r="22614">
          <cell r="A22614" t="str">
            <v>CIPLA21APR940CE</v>
          </cell>
          <cell r="B22614">
            <v>19718658</v>
          </cell>
          <cell r="C22614">
            <v>44315</v>
          </cell>
        </row>
        <row r="22615">
          <cell r="A22615" t="str">
            <v>CIPLA21APR940PE</v>
          </cell>
          <cell r="B22615">
            <v>19718914</v>
          </cell>
          <cell r="C22615">
            <v>44315</v>
          </cell>
        </row>
        <row r="22616">
          <cell r="A22616" t="str">
            <v>CIPLA21APR950CE</v>
          </cell>
          <cell r="B22616">
            <v>19719170</v>
          </cell>
          <cell r="C22616">
            <v>44315</v>
          </cell>
        </row>
        <row r="22617">
          <cell r="A22617" t="str">
            <v>CIPLA21APR950PE</v>
          </cell>
          <cell r="B22617">
            <v>19719426</v>
          </cell>
          <cell r="C22617">
            <v>44315</v>
          </cell>
        </row>
        <row r="22618">
          <cell r="A22618" t="str">
            <v>CIPLA21APR960CE</v>
          </cell>
          <cell r="B22618">
            <v>19719682</v>
          </cell>
          <cell r="C22618">
            <v>44315</v>
          </cell>
        </row>
        <row r="22619">
          <cell r="A22619" t="str">
            <v>CIPLA21APR960PE</v>
          </cell>
          <cell r="B22619">
            <v>19720194</v>
          </cell>
          <cell r="C22619">
            <v>44315</v>
          </cell>
        </row>
        <row r="22620">
          <cell r="A22620" t="str">
            <v>CIPLA21APR970CE</v>
          </cell>
          <cell r="B22620">
            <v>19720450</v>
          </cell>
          <cell r="C22620">
            <v>44315</v>
          </cell>
        </row>
        <row r="22621">
          <cell r="A22621" t="str">
            <v>CIPLA21APR970PE</v>
          </cell>
          <cell r="B22621">
            <v>19720706</v>
          </cell>
          <cell r="C22621">
            <v>44315</v>
          </cell>
        </row>
        <row r="22622">
          <cell r="A22622" t="str">
            <v>CIPLA21APR980CE</v>
          </cell>
          <cell r="B22622">
            <v>19720962</v>
          </cell>
          <cell r="C22622">
            <v>44315</v>
          </cell>
        </row>
        <row r="22623">
          <cell r="A22623" t="str">
            <v>CIPLA21APR980PE</v>
          </cell>
          <cell r="B22623">
            <v>19734786</v>
          </cell>
          <cell r="C22623">
            <v>44315</v>
          </cell>
        </row>
        <row r="22624">
          <cell r="A22624" t="str">
            <v>CIPLA21APR990CE</v>
          </cell>
          <cell r="B22624">
            <v>19735042</v>
          </cell>
          <cell r="C22624">
            <v>44315</v>
          </cell>
        </row>
        <row r="22625">
          <cell r="A22625" t="str">
            <v>CIPLA21APR990PE</v>
          </cell>
          <cell r="B22625">
            <v>19735298</v>
          </cell>
          <cell r="C22625">
            <v>44315</v>
          </cell>
        </row>
        <row r="22626">
          <cell r="A22626" t="str">
            <v>COALINDIA21FEB100CE</v>
          </cell>
          <cell r="B22626">
            <v>20870914</v>
          </cell>
          <cell r="C22626">
            <v>44252</v>
          </cell>
        </row>
        <row r="22627">
          <cell r="A22627" t="str">
            <v>COALINDIA21FEB100PE</v>
          </cell>
          <cell r="B22627">
            <v>20871170</v>
          </cell>
          <cell r="C22627">
            <v>44252</v>
          </cell>
        </row>
        <row r="22628">
          <cell r="A22628" t="str">
            <v>COALINDIA21FEB102.5CE</v>
          </cell>
          <cell r="B22628">
            <v>20871426</v>
          </cell>
          <cell r="C22628">
            <v>44252</v>
          </cell>
        </row>
        <row r="22629">
          <cell r="A22629" t="str">
            <v>COALINDIA21FEB102.5PE</v>
          </cell>
          <cell r="B22629">
            <v>20871682</v>
          </cell>
          <cell r="C22629">
            <v>44252</v>
          </cell>
        </row>
        <row r="22630">
          <cell r="A22630" t="str">
            <v>COALINDIA21FEB105CE</v>
          </cell>
          <cell r="B22630">
            <v>20871938</v>
          </cell>
          <cell r="C22630">
            <v>44252</v>
          </cell>
        </row>
        <row r="22631">
          <cell r="A22631" t="str">
            <v>COALINDIA21FEB105PE</v>
          </cell>
          <cell r="B22631">
            <v>20872194</v>
          </cell>
          <cell r="C22631">
            <v>44252</v>
          </cell>
        </row>
        <row r="22632">
          <cell r="A22632" t="str">
            <v>COALINDIA21FEB107.5CE</v>
          </cell>
          <cell r="B22632">
            <v>20872450</v>
          </cell>
          <cell r="C22632">
            <v>44252</v>
          </cell>
        </row>
        <row r="22633">
          <cell r="A22633" t="str">
            <v>COALINDIA21FEB107.5PE</v>
          </cell>
          <cell r="B22633">
            <v>20872706</v>
          </cell>
          <cell r="C22633">
            <v>44252</v>
          </cell>
        </row>
        <row r="22634">
          <cell r="A22634" t="str">
            <v>COALINDIA21FEB110CE</v>
          </cell>
          <cell r="B22634">
            <v>20872962</v>
          </cell>
          <cell r="C22634">
            <v>44252</v>
          </cell>
        </row>
        <row r="22635">
          <cell r="A22635" t="str">
            <v>COALINDIA21FEB110PE</v>
          </cell>
          <cell r="B22635">
            <v>20873218</v>
          </cell>
          <cell r="C22635">
            <v>44252</v>
          </cell>
        </row>
        <row r="22636">
          <cell r="A22636" t="str">
            <v>COALINDIA21FEB112.5CE</v>
          </cell>
          <cell r="B22636">
            <v>20873474</v>
          </cell>
          <cell r="C22636">
            <v>44252</v>
          </cell>
        </row>
        <row r="22637">
          <cell r="A22637" t="str">
            <v>COALINDIA21FEB112.5PE</v>
          </cell>
          <cell r="B22637">
            <v>20873730</v>
          </cell>
          <cell r="C22637">
            <v>44252</v>
          </cell>
        </row>
        <row r="22638">
          <cell r="A22638" t="str">
            <v>COALINDIA21FEB115CE</v>
          </cell>
          <cell r="B22638">
            <v>20873986</v>
          </cell>
          <cell r="C22638">
            <v>44252</v>
          </cell>
        </row>
        <row r="22639">
          <cell r="A22639" t="str">
            <v>COALINDIA21FEB115PE</v>
          </cell>
          <cell r="B22639">
            <v>20874242</v>
          </cell>
          <cell r="C22639">
            <v>44252</v>
          </cell>
        </row>
        <row r="22640">
          <cell r="A22640" t="str">
            <v>COALINDIA21FEB117.5CE</v>
          </cell>
          <cell r="B22640">
            <v>20874498</v>
          </cell>
          <cell r="C22640">
            <v>44252</v>
          </cell>
        </row>
        <row r="22641">
          <cell r="A22641" t="str">
            <v>COALINDIA21FEB117.5PE</v>
          </cell>
          <cell r="B22641">
            <v>20874754</v>
          </cell>
          <cell r="C22641">
            <v>44252</v>
          </cell>
        </row>
        <row r="22642">
          <cell r="A22642" t="str">
            <v>COALINDIA21FEB120CE</v>
          </cell>
          <cell r="B22642">
            <v>20875010</v>
          </cell>
          <cell r="C22642">
            <v>44252</v>
          </cell>
        </row>
        <row r="22643">
          <cell r="A22643" t="str">
            <v>COALINDIA21FEB120PE</v>
          </cell>
          <cell r="B22643">
            <v>20875266</v>
          </cell>
          <cell r="C22643">
            <v>44252</v>
          </cell>
        </row>
        <row r="22644">
          <cell r="A22644" t="str">
            <v>COALINDIA21FEB122.5CE</v>
          </cell>
          <cell r="B22644">
            <v>20875522</v>
          </cell>
          <cell r="C22644">
            <v>44252</v>
          </cell>
        </row>
        <row r="22645">
          <cell r="A22645" t="str">
            <v>COALINDIA21FEB122.5PE</v>
          </cell>
          <cell r="B22645">
            <v>20875778</v>
          </cell>
          <cell r="C22645">
            <v>44252</v>
          </cell>
        </row>
        <row r="22646">
          <cell r="A22646" t="str">
            <v>COALINDIA21FEB125CE</v>
          </cell>
          <cell r="B22646">
            <v>20876034</v>
          </cell>
          <cell r="C22646">
            <v>44252</v>
          </cell>
        </row>
        <row r="22647">
          <cell r="A22647" t="str">
            <v>COALINDIA21FEB125PE</v>
          </cell>
          <cell r="B22647">
            <v>20876290</v>
          </cell>
          <cell r="C22647">
            <v>44252</v>
          </cell>
        </row>
        <row r="22648">
          <cell r="A22648" t="str">
            <v>COALINDIA21FEB127.5CE</v>
          </cell>
          <cell r="B22648">
            <v>20876546</v>
          </cell>
          <cell r="C22648">
            <v>44252</v>
          </cell>
        </row>
        <row r="22649">
          <cell r="A22649" t="str">
            <v>COALINDIA21FEB127.5PE</v>
          </cell>
          <cell r="B22649">
            <v>20876802</v>
          </cell>
          <cell r="C22649">
            <v>44252</v>
          </cell>
        </row>
        <row r="22650">
          <cell r="A22650" t="str">
            <v>COALINDIA21FEB130CE</v>
          </cell>
          <cell r="B22650">
            <v>20877058</v>
          </cell>
          <cell r="C22650">
            <v>44252</v>
          </cell>
        </row>
        <row r="22651">
          <cell r="A22651" t="str">
            <v>COALINDIA21FEB130PE</v>
          </cell>
          <cell r="B22651">
            <v>20877314</v>
          </cell>
          <cell r="C22651">
            <v>44252</v>
          </cell>
        </row>
        <row r="22652">
          <cell r="A22652" t="str">
            <v>COALINDIA21FEB132.5CE</v>
          </cell>
          <cell r="B22652">
            <v>20877570</v>
          </cell>
          <cell r="C22652">
            <v>44252</v>
          </cell>
        </row>
        <row r="22653">
          <cell r="A22653" t="str">
            <v>COALINDIA21FEB132.5PE</v>
          </cell>
          <cell r="B22653">
            <v>20877826</v>
          </cell>
          <cell r="C22653">
            <v>44252</v>
          </cell>
        </row>
        <row r="22654">
          <cell r="A22654" t="str">
            <v>COALINDIA21FEB135CE</v>
          </cell>
          <cell r="B22654">
            <v>20878082</v>
          </cell>
          <cell r="C22654">
            <v>44252</v>
          </cell>
        </row>
        <row r="22655">
          <cell r="A22655" t="str">
            <v>COALINDIA21FEB135PE</v>
          </cell>
          <cell r="B22655">
            <v>20878338</v>
          </cell>
          <cell r="C22655">
            <v>44252</v>
          </cell>
        </row>
        <row r="22656">
          <cell r="A22656" t="str">
            <v>COALINDIA21FEB137.5CE</v>
          </cell>
          <cell r="B22656">
            <v>20878594</v>
          </cell>
          <cell r="C22656">
            <v>44252</v>
          </cell>
        </row>
        <row r="22657">
          <cell r="A22657" t="str">
            <v>COALINDIA21FEB137.5PE</v>
          </cell>
          <cell r="B22657">
            <v>20878850</v>
          </cell>
          <cell r="C22657">
            <v>44252</v>
          </cell>
        </row>
        <row r="22658">
          <cell r="A22658" t="str">
            <v>COALINDIA21FEB140CE</v>
          </cell>
          <cell r="B22658">
            <v>20879106</v>
          </cell>
          <cell r="C22658">
            <v>44252</v>
          </cell>
        </row>
        <row r="22659">
          <cell r="A22659" t="str">
            <v>COALINDIA21FEB140PE</v>
          </cell>
          <cell r="B22659">
            <v>20879362</v>
          </cell>
          <cell r="C22659">
            <v>44252</v>
          </cell>
        </row>
        <row r="22660">
          <cell r="A22660" t="str">
            <v>COALINDIA21FEB142.5CE</v>
          </cell>
          <cell r="B22660">
            <v>20879618</v>
          </cell>
          <cell r="C22660">
            <v>44252</v>
          </cell>
        </row>
        <row r="22661">
          <cell r="A22661" t="str">
            <v>COALINDIA21FEB142.5PE</v>
          </cell>
          <cell r="B22661">
            <v>20879874</v>
          </cell>
          <cell r="C22661">
            <v>44252</v>
          </cell>
        </row>
        <row r="22662">
          <cell r="A22662" t="str">
            <v>COALINDIA21FEB145CE</v>
          </cell>
          <cell r="B22662">
            <v>20880130</v>
          </cell>
          <cell r="C22662">
            <v>44252</v>
          </cell>
        </row>
        <row r="22663">
          <cell r="A22663" t="str">
            <v>COALINDIA21FEB145PE</v>
          </cell>
          <cell r="B22663">
            <v>20880386</v>
          </cell>
          <cell r="C22663">
            <v>44252</v>
          </cell>
        </row>
        <row r="22664">
          <cell r="A22664" t="str">
            <v>COALINDIA21FEB147.5CE</v>
          </cell>
          <cell r="B22664">
            <v>20880642</v>
          </cell>
          <cell r="C22664">
            <v>44252</v>
          </cell>
        </row>
        <row r="22665">
          <cell r="A22665" t="str">
            <v>COALINDIA21FEB147.5PE</v>
          </cell>
          <cell r="B22665">
            <v>20880898</v>
          </cell>
          <cell r="C22665">
            <v>44252</v>
          </cell>
        </row>
        <row r="22666">
          <cell r="A22666" t="str">
            <v>COALINDIA21FEB150CE</v>
          </cell>
          <cell r="B22666">
            <v>20881154</v>
          </cell>
          <cell r="C22666">
            <v>44252</v>
          </cell>
        </row>
        <row r="22667">
          <cell r="A22667" t="str">
            <v>COALINDIA21FEB150PE</v>
          </cell>
          <cell r="B22667">
            <v>20881410</v>
          </cell>
          <cell r="C22667">
            <v>44252</v>
          </cell>
        </row>
        <row r="22668">
          <cell r="A22668" t="str">
            <v>COALINDIA21FEB152.5CE</v>
          </cell>
          <cell r="B22668">
            <v>20881666</v>
          </cell>
          <cell r="C22668">
            <v>44252</v>
          </cell>
        </row>
        <row r="22669">
          <cell r="A22669" t="str">
            <v>COALINDIA21FEB152.5PE</v>
          </cell>
          <cell r="B22669">
            <v>20881922</v>
          </cell>
          <cell r="C22669">
            <v>44252</v>
          </cell>
        </row>
        <row r="22670">
          <cell r="A22670" t="str">
            <v>COALINDIA21FEB155CE</v>
          </cell>
          <cell r="B22670">
            <v>20882178</v>
          </cell>
          <cell r="C22670">
            <v>44252</v>
          </cell>
        </row>
        <row r="22671">
          <cell r="A22671" t="str">
            <v>COALINDIA21FEB155PE</v>
          </cell>
          <cell r="B22671">
            <v>20882434</v>
          </cell>
          <cell r="C22671">
            <v>44252</v>
          </cell>
        </row>
        <row r="22672">
          <cell r="A22672" t="str">
            <v>COALINDIA21FEB157.5CE</v>
          </cell>
          <cell r="B22672">
            <v>20882690</v>
          </cell>
          <cell r="C22672">
            <v>44252</v>
          </cell>
        </row>
        <row r="22673">
          <cell r="A22673" t="str">
            <v>COALINDIA21FEB157.5PE</v>
          </cell>
          <cell r="B22673">
            <v>20882946</v>
          </cell>
          <cell r="C22673">
            <v>44252</v>
          </cell>
        </row>
        <row r="22674">
          <cell r="A22674" t="str">
            <v>COALINDIA21FEB160CE</v>
          </cell>
          <cell r="B22674">
            <v>20883202</v>
          </cell>
          <cell r="C22674">
            <v>44252</v>
          </cell>
        </row>
        <row r="22675">
          <cell r="A22675" t="str">
            <v>COALINDIA21FEB160PE</v>
          </cell>
          <cell r="B22675">
            <v>20883458</v>
          </cell>
          <cell r="C22675">
            <v>44252</v>
          </cell>
        </row>
        <row r="22676">
          <cell r="A22676" t="str">
            <v>COALINDIA21FEB162.5CE</v>
          </cell>
          <cell r="B22676">
            <v>20883714</v>
          </cell>
          <cell r="C22676">
            <v>44252</v>
          </cell>
        </row>
        <row r="22677">
          <cell r="A22677" t="str">
            <v>COALINDIA21FEB162.5PE</v>
          </cell>
          <cell r="B22677">
            <v>20883970</v>
          </cell>
          <cell r="C22677">
            <v>44252</v>
          </cell>
        </row>
        <row r="22678">
          <cell r="A22678" t="str">
            <v>COALINDIA21FEB165CE</v>
          </cell>
          <cell r="B22678">
            <v>20884226</v>
          </cell>
          <cell r="C22678">
            <v>44252</v>
          </cell>
        </row>
        <row r="22679">
          <cell r="A22679" t="str">
            <v>COALINDIA21FEB165PE</v>
          </cell>
          <cell r="B22679">
            <v>20884482</v>
          </cell>
          <cell r="C22679">
            <v>44252</v>
          </cell>
        </row>
        <row r="22680">
          <cell r="A22680" t="str">
            <v>COALINDIA21FEB167.5CE</v>
          </cell>
          <cell r="B22680">
            <v>20884738</v>
          </cell>
          <cell r="C22680">
            <v>44252</v>
          </cell>
        </row>
        <row r="22681">
          <cell r="A22681" t="str">
            <v>COALINDIA21FEB167.5PE</v>
          </cell>
          <cell r="B22681">
            <v>20884994</v>
          </cell>
          <cell r="C22681">
            <v>44252</v>
          </cell>
        </row>
        <row r="22682">
          <cell r="A22682" t="str">
            <v>COALINDIA21FEB170CE</v>
          </cell>
          <cell r="B22682">
            <v>20885250</v>
          </cell>
          <cell r="C22682">
            <v>44252</v>
          </cell>
        </row>
        <row r="22683">
          <cell r="A22683" t="str">
            <v>COALINDIA21FEB170PE</v>
          </cell>
          <cell r="B22683">
            <v>20885506</v>
          </cell>
          <cell r="C22683">
            <v>44252</v>
          </cell>
        </row>
        <row r="22684">
          <cell r="A22684" t="str">
            <v>COALINDIA21FEB172.5CE</v>
          </cell>
          <cell r="B22684">
            <v>20886018</v>
          </cell>
          <cell r="C22684">
            <v>44252</v>
          </cell>
        </row>
        <row r="22685">
          <cell r="A22685" t="str">
            <v>COALINDIA21FEB172.5PE</v>
          </cell>
          <cell r="B22685">
            <v>20886274</v>
          </cell>
          <cell r="C22685">
            <v>44252</v>
          </cell>
        </row>
        <row r="22686">
          <cell r="A22686" t="str">
            <v>COALINDIA21FEB175CE</v>
          </cell>
          <cell r="B22686">
            <v>20886530</v>
          </cell>
          <cell r="C22686">
            <v>44252</v>
          </cell>
        </row>
        <row r="22687">
          <cell r="A22687" t="str">
            <v>COALINDIA21FEB175PE</v>
          </cell>
          <cell r="B22687">
            <v>20886786</v>
          </cell>
          <cell r="C22687">
            <v>44252</v>
          </cell>
        </row>
        <row r="22688">
          <cell r="A22688" t="str">
            <v>COALINDIA21FEB177.5CE</v>
          </cell>
          <cell r="B22688">
            <v>9623810</v>
          </cell>
          <cell r="C22688">
            <v>44252</v>
          </cell>
        </row>
        <row r="22689">
          <cell r="A22689" t="str">
            <v>COALINDIA21FEB177.5PE</v>
          </cell>
          <cell r="B22689">
            <v>9624578</v>
          </cell>
          <cell r="C22689">
            <v>44252</v>
          </cell>
        </row>
        <row r="22690">
          <cell r="A22690" t="str">
            <v>COALINDIA21FEB77.5CE</v>
          </cell>
          <cell r="B22690">
            <v>20809986</v>
          </cell>
          <cell r="C22690">
            <v>44252</v>
          </cell>
        </row>
        <row r="22691">
          <cell r="A22691" t="str">
            <v>COALINDIA21FEB77.5PE</v>
          </cell>
          <cell r="B22691">
            <v>20810242</v>
          </cell>
          <cell r="C22691">
            <v>44252</v>
          </cell>
        </row>
        <row r="22692">
          <cell r="A22692" t="str">
            <v>COALINDIA21FEB80CE</v>
          </cell>
          <cell r="B22692">
            <v>20810498</v>
          </cell>
          <cell r="C22692">
            <v>44252</v>
          </cell>
        </row>
        <row r="22693">
          <cell r="A22693" t="str">
            <v>COALINDIA21FEB80PE</v>
          </cell>
          <cell r="B22693">
            <v>20810754</v>
          </cell>
          <cell r="C22693">
            <v>44252</v>
          </cell>
        </row>
        <row r="22694">
          <cell r="A22694" t="str">
            <v>COALINDIA21FEB82.5CE</v>
          </cell>
          <cell r="B22694">
            <v>20811010</v>
          </cell>
          <cell r="C22694">
            <v>44252</v>
          </cell>
        </row>
        <row r="22695">
          <cell r="A22695" t="str">
            <v>COALINDIA21FEB82.5PE</v>
          </cell>
          <cell r="B22695">
            <v>20811266</v>
          </cell>
          <cell r="C22695">
            <v>44252</v>
          </cell>
        </row>
        <row r="22696">
          <cell r="A22696" t="str">
            <v>COALINDIA21FEB85CE</v>
          </cell>
          <cell r="B22696">
            <v>20811522</v>
          </cell>
          <cell r="C22696">
            <v>44252</v>
          </cell>
        </row>
        <row r="22697">
          <cell r="A22697" t="str">
            <v>COALINDIA21FEB85PE</v>
          </cell>
          <cell r="B22697">
            <v>20811778</v>
          </cell>
          <cell r="C22697">
            <v>44252</v>
          </cell>
        </row>
        <row r="22698">
          <cell r="A22698" t="str">
            <v>COALINDIA21FEB87.5CE</v>
          </cell>
          <cell r="B22698">
            <v>20812034</v>
          </cell>
          <cell r="C22698">
            <v>44252</v>
          </cell>
        </row>
        <row r="22699">
          <cell r="A22699" t="str">
            <v>COALINDIA21FEB87.5PE</v>
          </cell>
          <cell r="B22699">
            <v>20812290</v>
          </cell>
          <cell r="C22699">
            <v>44252</v>
          </cell>
        </row>
        <row r="22700">
          <cell r="A22700" t="str">
            <v>COALINDIA21FEB90CE</v>
          </cell>
          <cell r="B22700">
            <v>20812546</v>
          </cell>
          <cell r="C22700">
            <v>44252</v>
          </cell>
        </row>
        <row r="22701">
          <cell r="A22701" t="str">
            <v>COALINDIA21FEB90PE</v>
          </cell>
          <cell r="B22701">
            <v>20812802</v>
          </cell>
          <cell r="C22701">
            <v>44252</v>
          </cell>
        </row>
        <row r="22702">
          <cell r="A22702" t="str">
            <v>COALINDIA21FEB92.5CE</v>
          </cell>
          <cell r="B22702">
            <v>20813058</v>
          </cell>
          <cell r="C22702">
            <v>44252</v>
          </cell>
        </row>
        <row r="22703">
          <cell r="A22703" t="str">
            <v>COALINDIA21FEB92.5PE</v>
          </cell>
          <cell r="B22703">
            <v>20813314</v>
          </cell>
          <cell r="C22703">
            <v>44252</v>
          </cell>
        </row>
        <row r="22704">
          <cell r="A22704" t="str">
            <v>COALINDIA21FEB95CE</v>
          </cell>
          <cell r="B22704">
            <v>20813570</v>
          </cell>
          <cell r="C22704">
            <v>44252</v>
          </cell>
        </row>
        <row r="22705">
          <cell r="A22705" t="str">
            <v>COALINDIA21FEB95PE</v>
          </cell>
          <cell r="B22705">
            <v>20869634</v>
          </cell>
          <cell r="C22705">
            <v>44252</v>
          </cell>
        </row>
        <row r="22706">
          <cell r="A22706" t="str">
            <v>COALINDIA21FEB97.5CE</v>
          </cell>
          <cell r="B22706">
            <v>20869890</v>
          </cell>
          <cell r="C22706">
            <v>44252</v>
          </cell>
        </row>
        <row r="22707">
          <cell r="A22707" t="str">
            <v>COALINDIA21FEB97.5PE</v>
          </cell>
          <cell r="B22707">
            <v>20870146</v>
          </cell>
          <cell r="C22707">
            <v>44252</v>
          </cell>
        </row>
        <row r="22708">
          <cell r="A22708" t="str">
            <v>COALINDIA21MAR100CE</v>
          </cell>
          <cell r="B22708">
            <v>14248962</v>
          </cell>
          <cell r="C22708">
            <v>44280</v>
          </cell>
        </row>
        <row r="22709">
          <cell r="A22709" t="str">
            <v>COALINDIA21MAR100PE</v>
          </cell>
          <cell r="B22709">
            <v>14249218</v>
          </cell>
          <cell r="C22709">
            <v>44280</v>
          </cell>
        </row>
        <row r="22710">
          <cell r="A22710" t="str">
            <v>COALINDIA21MAR102.5CE</v>
          </cell>
          <cell r="B22710">
            <v>14249474</v>
          </cell>
          <cell r="C22710">
            <v>44280</v>
          </cell>
        </row>
        <row r="22711">
          <cell r="A22711" t="str">
            <v>COALINDIA21MAR102.5PE</v>
          </cell>
          <cell r="B22711">
            <v>14249730</v>
          </cell>
          <cell r="C22711">
            <v>44280</v>
          </cell>
        </row>
        <row r="22712">
          <cell r="A22712" t="str">
            <v>COALINDIA21MAR105CE</v>
          </cell>
          <cell r="B22712">
            <v>14249986</v>
          </cell>
          <cell r="C22712">
            <v>44280</v>
          </cell>
        </row>
        <row r="22713">
          <cell r="A22713" t="str">
            <v>COALINDIA21MAR105PE</v>
          </cell>
          <cell r="B22713">
            <v>14250242</v>
          </cell>
          <cell r="C22713">
            <v>44280</v>
          </cell>
        </row>
        <row r="22714">
          <cell r="A22714" t="str">
            <v>COALINDIA21MAR107.5CE</v>
          </cell>
          <cell r="B22714">
            <v>14250498</v>
          </cell>
          <cell r="C22714">
            <v>44280</v>
          </cell>
        </row>
        <row r="22715">
          <cell r="A22715" t="str">
            <v>COALINDIA21MAR107.5PE</v>
          </cell>
          <cell r="B22715">
            <v>14250754</v>
          </cell>
          <cell r="C22715">
            <v>44280</v>
          </cell>
        </row>
        <row r="22716">
          <cell r="A22716" t="str">
            <v>COALINDIA21MAR110CE</v>
          </cell>
          <cell r="B22716">
            <v>14251010</v>
          </cell>
          <cell r="C22716">
            <v>44280</v>
          </cell>
        </row>
        <row r="22717">
          <cell r="A22717" t="str">
            <v>COALINDIA21MAR110PE</v>
          </cell>
          <cell r="B22717">
            <v>14251266</v>
          </cell>
          <cell r="C22717">
            <v>44280</v>
          </cell>
        </row>
        <row r="22718">
          <cell r="A22718" t="str">
            <v>COALINDIA21MAR112.5CE</v>
          </cell>
          <cell r="B22718">
            <v>14251522</v>
          </cell>
          <cell r="C22718">
            <v>44280</v>
          </cell>
        </row>
        <row r="22719">
          <cell r="A22719" t="str">
            <v>COALINDIA21MAR112.5PE</v>
          </cell>
          <cell r="B22719">
            <v>14251778</v>
          </cell>
          <cell r="C22719">
            <v>44280</v>
          </cell>
        </row>
        <row r="22720">
          <cell r="A22720" t="str">
            <v>COALINDIA21MAR115CE</v>
          </cell>
          <cell r="B22720">
            <v>14252034</v>
          </cell>
          <cell r="C22720">
            <v>44280</v>
          </cell>
        </row>
        <row r="22721">
          <cell r="A22721" t="str">
            <v>COALINDIA21MAR115PE</v>
          </cell>
          <cell r="B22721">
            <v>14252290</v>
          </cell>
          <cell r="C22721">
            <v>44280</v>
          </cell>
        </row>
        <row r="22722">
          <cell r="A22722" t="str">
            <v>COALINDIA21MAR117.5CE</v>
          </cell>
          <cell r="B22722">
            <v>14252546</v>
          </cell>
          <cell r="C22722">
            <v>44280</v>
          </cell>
        </row>
        <row r="22723">
          <cell r="A22723" t="str">
            <v>COALINDIA21MAR117.5PE</v>
          </cell>
          <cell r="B22723">
            <v>14252802</v>
          </cell>
          <cell r="C22723">
            <v>44280</v>
          </cell>
        </row>
        <row r="22724">
          <cell r="A22724" t="str">
            <v>COALINDIA21MAR120CE</v>
          </cell>
          <cell r="B22724">
            <v>14253058</v>
          </cell>
          <cell r="C22724">
            <v>44280</v>
          </cell>
        </row>
        <row r="22725">
          <cell r="A22725" t="str">
            <v>COALINDIA21MAR120PE</v>
          </cell>
          <cell r="B22725">
            <v>14253314</v>
          </cell>
          <cell r="C22725">
            <v>44280</v>
          </cell>
        </row>
        <row r="22726">
          <cell r="A22726" t="str">
            <v>COALINDIA21MAR122.5CE</v>
          </cell>
          <cell r="B22726">
            <v>14253570</v>
          </cell>
          <cell r="C22726">
            <v>44280</v>
          </cell>
        </row>
        <row r="22727">
          <cell r="A22727" t="str">
            <v>COALINDIA21MAR122.5PE</v>
          </cell>
          <cell r="B22727">
            <v>14253826</v>
          </cell>
          <cell r="C22727">
            <v>44280</v>
          </cell>
        </row>
        <row r="22728">
          <cell r="A22728" t="str">
            <v>COALINDIA21MAR125CE</v>
          </cell>
          <cell r="B22728">
            <v>14254082</v>
          </cell>
          <cell r="C22728">
            <v>44280</v>
          </cell>
        </row>
        <row r="22729">
          <cell r="A22729" t="str">
            <v>COALINDIA21MAR125PE</v>
          </cell>
          <cell r="B22729">
            <v>14254338</v>
          </cell>
          <cell r="C22729">
            <v>44280</v>
          </cell>
        </row>
        <row r="22730">
          <cell r="A22730" t="str">
            <v>COALINDIA21MAR127.5CE</v>
          </cell>
          <cell r="B22730">
            <v>14254850</v>
          </cell>
          <cell r="C22730">
            <v>44280</v>
          </cell>
        </row>
        <row r="22731">
          <cell r="A22731" t="str">
            <v>COALINDIA21MAR127.5PE</v>
          </cell>
          <cell r="B22731">
            <v>14255362</v>
          </cell>
          <cell r="C22731">
            <v>44280</v>
          </cell>
        </row>
        <row r="22732">
          <cell r="A22732" t="str">
            <v>COALINDIA21MAR130CE</v>
          </cell>
          <cell r="B22732">
            <v>14255874</v>
          </cell>
          <cell r="C22732">
            <v>44280</v>
          </cell>
        </row>
        <row r="22733">
          <cell r="A22733" t="str">
            <v>COALINDIA21MAR130PE</v>
          </cell>
          <cell r="B22733">
            <v>14256130</v>
          </cell>
          <cell r="C22733">
            <v>44280</v>
          </cell>
        </row>
        <row r="22734">
          <cell r="A22734" t="str">
            <v>COALINDIA21MAR132.5CE</v>
          </cell>
          <cell r="B22734">
            <v>14256386</v>
          </cell>
          <cell r="C22734">
            <v>44280</v>
          </cell>
        </row>
        <row r="22735">
          <cell r="A22735" t="str">
            <v>COALINDIA21MAR132.5PE</v>
          </cell>
          <cell r="B22735">
            <v>14256642</v>
          </cell>
          <cell r="C22735">
            <v>44280</v>
          </cell>
        </row>
        <row r="22736">
          <cell r="A22736" t="str">
            <v>COALINDIA21MAR135CE</v>
          </cell>
          <cell r="B22736">
            <v>14256898</v>
          </cell>
          <cell r="C22736">
            <v>44280</v>
          </cell>
        </row>
        <row r="22737">
          <cell r="A22737" t="str">
            <v>COALINDIA21MAR135PE</v>
          </cell>
          <cell r="B22737">
            <v>14257154</v>
          </cell>
          <cell r="C22737">
            <v>44280</v>
          </cell>
        </row>
        <row r="22738">
          <cell r="A22738" t="str">
            <v>COALINDIA21MAR137.5CE</v>
          </cell>
          <cell r="B22738">
            <v>14257410</v>
          </cell>
          <cell r="C22738">
            <v>44280</v>
          </cell>
        </row>
        <row r="22739">
          <cell r="A22739" t="str">
            <v>COALINDIA21MAR137.5PE</v>
          </cell>
          <cell r="B22739">
            <v>14257666</v>
          </cell>
          <cell r="C22739">
            <v>44280</v>
          </cell>
        </row>
        <row r="22740">
          <cell r="A22740" t="str">
            <v>COALINDIA21MAR140CE</v>
          </cell>
          <cell r="B22740">
            <v>14257922</v>
          </cell>
          <cell r="C22740">
            <v>44280</v>
          </cell>
        </row>
        <row r="22741">
          <cell r="A22741" t="str">
            <v>COALINDIA21MAR140PE</v>
          </cell>
          <cell r="B22741">
            <v>14258178</v>
          </cell>
          <cell r="C22741">
            <v>44280</v>
          </cell>
        </row>
        <row r="22742">
          <cell r="A22742" t="str">
            <v>COALINDIA21MAR142.5CE</v>
          </cell>
          <cell r="B22742">
            <v>14258434</v>
          </cell>
          <cell r="C22742">
            <v>44280</v>
          </cell>
        </row>
        <row r="22743">
          <cell r="A22743" t="str">
            <v>COALINDIA21MAR142.5PE</v>
          </cell>
          <cell r="B22743">
            <v>14258690</v>
          </cell>
          <cell r="C22743">
            <v>44280</v>
          </cell>
        </row>
        <row r="22744">
          <cell r="A22744" t="str">
            <v>COALINDIA21MAR145CE</v>
          </cell>
          <cell r="B22744">
            <v>14258946</v>
          </cell>
          <cell r="C22744">
            <v>44280</v>
          </cell>
        </row>
        <row r="22745">
          <cell r="A22745" t="str">
            <v>COALINDIA21MAR145PE</v>
          </cell>
          <cell r="B22745">
            <v>14259202</v>
          </cell>
          <cell r="C22745">
            <v>44280</v>
          </cell>
        </row>
        <row r="22746">
          <cell r="A22746" t="str">
            <v>COALINDIA21MAR147.5CE</v>
          </cell>
          <cell r="B22746">
            <v>14259458</v>
          </cell>
          <cell r="C22746">
            <v>44280</v>
          </cell>
        </row>
        <row r="22747">
          <cell r="A22747" t="str">
            <v>COALINDIA21MAR147.5PE</v>
          </cell>
          <cell r="B22747">
            <v>14259714</v>
          </cell>
          <cell r="C22747">
            <v>44280</v>
          </cell>
        </row>
        <row r="22748">
          <cell r="A22748" t="str">
            <v>COALINDIA21MAR150CE</v>
          </cell>
          <cell r="B22748">
            <v>14259970</v>
          </cell>
          <cell r="C22748">
            <v>44280</v>
          </cell>
        </row>
        <row r="22749">
          <cell r="A22749" t="str">
            <v>COALINDIA21MAR150PE</v>
          </cell>
          <cell r="B22749">
            <v>14260226</v>
          </cell>
          <cell r="C22749">
            <v>44280</v>
          </cell>
        </row>
        <row r="22750">
          <cell r="A22750" t="str">
            <v>COALINDIA21MAR152.5CE</v>
          </cell>
          <cell r="B22750">
            <v>14261506</v>
          </cell>
          <cell r="C22750">
            <v>44280</v>
          </cell>
        </row>
        <row r="22751">
          <cell r="A22751" t="str">
            <v>COALINDIA21MAR152.5PE</v>
          </cell>
          <cell r="B22751">
            <v>14261762</v>
          </cell>
          <cell r="C22751">
            <v>44280</v>
          </cell>
        </row>
        <row r="22752">
          <cell r="A22752" t="str">
            <v>COALINDIA21MAR155CE</v>
          </cell>
          <cell r="B22752">
            <v>14262018</v>
          </cell>
          <cell r="C22752">
            <v>44280</v>
          </cell>
        </row>
        <row r="22753">
          <cell r="A22753" t="str">
            <v>COALINDIA21MAR155PE</v>
          </cell>
          <cell r="B22753">
            <v>14262274</v>
          </cell>
          <cell r="C22753">
            <v>44280</v>
          </cell>
        </row>
        <row r="22754">
          <cell r="A22754" t="str">
            <v>COALINDIA21MAR157.5CE</v>
          </cell>
          <cell r="B22754">
            <v>14262530</v>
          </cell>
          <cell r="C22754">
            <v>44280</v>
          </cell>
        </row>
        <row r="22755">
          <cell r="A22755" t="str">
            <v>COALINDIA21MAR157.5PE</v>
          </cell>
          <cell r="B22755">
            <v>14262786</v>
          </cell>
          <cell r="C22755">
            <v>44280</v>
          </cell>
        </row>
        <row r="22756">
          <cell r="A22756" t="str">
            <v>COALINDIA21MAR160CE</v>
          </cell>
          <cell r="B22756">
            <v>14263042</v>
          </cell>
          <cell r="C22756">
            <v>44280</v>
          </cell>
        </row>
        <row r="22757">
          <cell r="A22757" t="str">
            <v>COALINDIA21MAR160PE</v>
          </cell>
          <cell r="B22757">
            <v>14263298</v>
          </cell>
          <cell r="C22757">
            <v>44280</v>
          </cell>
        </row>
        <row r="22758">
          <cell r="A22758" t="str">
            <v>COALINDIA21MAR162.5CE</v>
          </cell>
          <cell r="B22758">
            <v>14263554</v>
          </cell>
          <cell r="C22758">
            <v>44280</v>
          </cell>
        </row>
        <row r="22759">
          <cell r="A22759" t="str">
            <v>COALINDIA21MAR162.5PE</v>
          </cell>
          <cell r="B22759">
            <v>14263810</v>
          </cell>
          <cell r="C22759">
            <v>44280</v>
          </cell>
        </row>
        <row r="22760">
          <cell r="A22760" t="str">
            <v>COALINDIA21MAR165CE</v>
          </cell>
          <cell r="B22760">
            <v>14264066</v>
          </cell>
          <cell r="C22760">
            <v>44280</v>
          </cell>
        </row>
        <row r="22761">
          <cell r="A22761" t="str">
            <v>COALINDIA21MAR165PE</v>
          </cell>
          <cell r="B22761">
            <v>14264322</v>
          </cell>
          <cell r="C22761">
            <v>44280</v>
          </cell>
        </row>
        <row r="22762">
          <cell r="A22762" t="str">
            <v>COALINDIA21MAR167.5CE</v>
          </cell>
          <cell r="B22762">
            <v>14264578</v>
          </cell>
          <cell r="C22762">
            <v>44280</v>
          </cell>
        </row>
        <row r="22763">
          <cell r="A22763" t="str">
            <v>COALINDIA21MAR167.5PE</v>
          </cell>
          <cell r="B22763">
            <v>14264834</v>
          </cell>
          <cell r="C22763">
            <v>44280</v>
          </cell>
        </row>
        <row r="22764">
          <cell r="A22764" t="str">
            <v>COALINDIA21MAR170CE</v>
          </cell>
          <cell r="B22764">
            <v>14265090</v>
          </cell>
          <cell r="C22764">
            <v>44280</v>
          </cell>
        </row>
        <row r="22765">
          <cell r="A22765" t="str">
            <v>COALINDIA21MAR170PE</v>
          </cell>
          <cell r="B22765">
            <v>14265346</v>
          </cell>
          <cell r="C22765">
            <v>44280</v>
          </cell>
        </row>
        <row r="22766">
          <cell r="A22766" t="str">
            <v>COALINDIA21MAR172.5CE</v>
          </cell>
          <cell r="B22766">
            <v>14265602</v>
          </cell>
          <cell r="C22766">
            <v>44280</v>
          </cell>
        </row>
        <row r="22767">
          <cell r="A22767" t="str">
            <v>COALINDIA21MAR172.5PE</v>
          </cell>
          <cell r="B22767">
            <v>14265858</v>
          </cell>
          <cell r="C22767">
            <v>44280</v>
          </cell>
        </row>
        <row r="22768">
          <cell r="A22768" t="str">
            <v>COALINDIA21MAR175CE</v>
          </cell>
          <cell r="B22768">
            <v>14266114</v>
          </cell>
          <cell r="C22768">
            <v>44280</v>
          </cell>
        </row>
        <row r="22769">
          <cell r="A22769" t="str">
            <v>COALINDIA21MAR175PE</v>
          </cell>
          <cell r="B22769">
            <v>14266370</v>
          </cell>
          <cell r="C22769">
            <v>44280</v>
          </cell>
        </row>
        <row r="22770">
          <cell r="A22770" t="str">
            <v>COALINDIA21MAR177.5CE</v>
          </cell>
          <cell r="B22770">
            <v>14266626</v>
          </cell>
          <cell r="C22770">
            <v>44280</v>
          </cell>
        </row>
        <row r="22771">
          <cell r="A22771" t="str">
            <v>COALINDIA21MAR177.5PE</v>
          </cell>
          <cell r="B22771">
            <v>14266882</v>
          </cell>
          <cell r="C22771">
            <v>44280</v>
          </cell>
        </row>
        <row r="22772">
          <cell r="A22772" t="str">
            <v>COALINDIA21MAR77.5CE</v>
          </cell>
          <cell r="B22772">
            <v>14244354</v>
          </cell>
          <cell r="C22772">
            <v>44280</v>
          </cell>
        </row>
        <row r="22773">
          <cell r="A22773" t="str">
            <v>COALINDIA21MAR77.5PE</v>
          </cell>
          <cell r="B22773">
            <v>14244610</v>
          </cell>
          <cell r="C22773">
            <v>44280</v>
          </cell>
        </row>
        <row r="22774">
          <cell r="A22774" t="str">
            <v>COALINDIA21MAR80CE</v>
          </cell>
          <cell r="B22774">
            <v>14244866</v>
          </cell>
          <cell r="C22774">
            <v>44280</v>
          </cell>
        </row>
        <row r="22775">
          <cell r="A22775" t="str">
            <v>COALINDIA21MAR80PE</v>
          </cell>
          <cell r="B22775">
            <v>14245122</v>
          </cell>
          <cell r="C22775">
            <v>44280</v>
          </cell>
        </row>
        <row r="22776">
          <cell r="A22776" t="str">
            <v>COALINDIA21MAR82.5CE</v>
          </cell>
          <cell r="B22776">
            <v>14245378</v>
          </cell>
          <cell r="C22776">
            <v>44280</v>
          </cell>
        </row>
        <row r="22777">
          <cell r="A22777" t="str">
            <v>COALINDIA21MAR82.5PE</v>
          </cell>
          <cell r="B22777">
            <v>14245634</v>
          </cell>
          <cell r="C22777">
            <v>44280</v>
          </cell>
        </row>
        <row r="22778">
          <cell r="A22778" t="str">
            <v>COALINDIA21MAR85CE</v>
          </cell>
          <cell r="B22778">
            <v>14245890</v>
          </cell>
          <cell r="C22778">
            <v>44280</v>
          </cell>
        </row>
        <row r="22779">
          <cell r="A22779" t="str">
            <v>COALINDIA21MAR85PE</v>
          </cell>
          <cell r="B22779">
            <v>14246146</v>
          </cell>
          <cell r="C22779">
            <v>44280</v>
          </cell>
        </row>
        <row r="22780">
          <cell r="A22780" t="str">
            <v>COALINDIA21MAR87.5CE</v>
          </cell>
          <cell r="B22780">
            <v>14246402</v>
          </cell>
          <cell r="C22780">
            <v>44280</v>
          </cell>
        </row>
        <row r="22781">
          <cell r="A22781" t="str">
            <v>COALINDIA21MAR87.5PE</v>
          </cell>
          <cell r="B22781">
            <v>14246658</v>
          </cell>
          <cell r="C22781">
            <v>44280</v>
          </cell>
        </row>
        <row r="22782">
          <cell r="A22782" t="str">
            <v>COALINDIA21MAR90CE</v>
          </cell>
          <cell r="B22782">
            <v>14246914</v>
          </cell>
          <cell r="C22782">
            <v>44280</v>
          </cell>
        </row>
        <row r="22783">
          <cell r="A22783" t="str">
            <v>COALINDIA21MAR90PE</v>
          </cell>
          <cell r="B22783">
            <v>14247170</v>
          </cell>
          <cell r="C22783">
            <v>44280</v>
          </cell>
        </row>
        <row r="22784">
          <cell r="A22784" t="str">
            <v>COALINDIA21MAR92.5CE</v>
          </cell>
          <cell r="B22784">
            <v>14247426</v>
          </cell>
          <cell r="C22784">
            <v>44280</v>
          </cell>
        </row>
        <row r="22785">
          <cell r="A22785" t="str">
            <v>COALINDIA21MAR92.5PE</v>
          </cell>
          <cell r="B22785">
            <v>14247682</v>
          </cell>
          <cell r="C22785">
            <v>44280</v>
          </cell>
        </row>
        <row r="22786">
          <cell r="A22786" t="str">
            <v>COALINDIA21MAR95CE</v>
          </cell>
          <cell r="B22786">
            <v>14247938</v>
          </cell>
          <cell r="C22786">
            <v>44280</v>
          </cell>
        </row>
        <row r="22787">
          <cell r="A22787" t="str">
            <v>COALINDIA21MAR95PE</v>
          </cell>
          <cell r="B22787">
            <v>14248194</v>
          </cell>
          <cell r="C22787">
            <v>44280</v>
          </cell>
        </row>
        <row r="22788">
          <cell r="A22788" t="str">
            <v>COALINDIA21MAR97.5CE</v>
          </cell>
          <cell r="B22788">
            <v>14248450</v>
          </cell>
          <cell r="C22788">
            <v>44280</v>
          </cell>
        </row>
        <row r="22789">
          <cell r="A22789" t="str">
            <v>COALINDIA21MAR97.5PE</v>
          </cell>
          <cell r="B22789">
            <v>14248706</v>
          </cell>
          <cell r="C22789">
            <v>44280</v>
          </cell>
        </row>
        <row r="22790">
          <cell r="A22790" t="str">
            <v>COALINDIA21APR100CE</v>
          </cell>
          <cell r="B22790">
            <v>19755778</v>
          </cell>
          <cell r="C22790">
            <v>44315</v>
          </cell>
        </row>
        <row r="22791">
          <cell r="A22791" t="str">
            <v>COALINDIA21APR100PE</v>
          </cell>
          <cell r="B22791">
            <v>19756034</v>
          </cell>
          <cell r="C22791">
            <v>44315</v>
          </cell>
        </row>
        <row r="22792">
          <cell r="A22792" t="str">
            <v>COALINDIA21APR102.5CE</v>
          </cell>
          <cell r="B22792">
            <v>19756290</v>
          </cell>
          <cell r="C22792">
            <v>44315</v>
          </cell>
        </row>
        <row r="22793">
          <cell r="A22793" t="str">
            <v>COALINDIA21APR102.5PE</v>
          </cell>
          <cell r="B22793">
            <v>19756546</v>
          </cell>
          <cell r="C22793">
            <v>44315</v>
          </cell>
        </row>
        <row r="22794">
          <cell r="A22794" t="str">
            <v>COALINDIA21APR105CE</v>
          </cell>
          <cell r="B22794">
            <v>19756802</v>
          </cell>
          <cell r="C22794">
            <v>44315</v>
          </cell>
        </row>
        <row r="22795">
          <cell r="A22795" t="str">
            <v>COALINDIA21APR105PE</v>
          </cell>
          <cell r="B22795">
            <v>19757058</v>
          </cell>
          <cell r="C22795">
            <v>44315</v>
          </cell>
        </row>
        <row r="22796">
          <cell r="A22796" t="str">
            <v>COALINDIA21APR107.5CE</v>
          </cell>
          <cell r="B22796">
            <v>19757314</v>
          </cell>
          <cell r="C22796">
            <v>44315</v>
          </cell>
        </row>
        <row r="22797">
          <cell r="A22797" t="str">
            <v>COALINDIA21APR107.5PE</v>
          </cell>
          <cell r="B22797">
            <v>19757570</v>
          </cell>
          <cell r="C22797">
            <v>44315</v>
          </cell>
        </row>
        <row r="22798">
          <cell r="A22798" t="str">
            <v>COALINDIA21APR110CE</v>
          </cell>
          <cell r="B22798">
            <v>19757826</v>
          </cell>
          <cell r="C22798">
            <v>44315</v>
          </cell>
        </row>
        <row r="22799">
          <cell r="A22799" t="str">
            <v>COALINDIA21APR110PE</v>
          </cell>
          <cell r="B22799">
            <v>19758082</v>
          </cell>
          <cell r="C22799">
            <v>44315</v>
          </cell>
        </row>
        <row r="22800">
          <cell r="A22800" t="str">
            <v>COALINDIA21APR112.5CE</v>
          </cell>
          <cell r="B22800">
            <v>19758338</v>
          </cell>
          <cell r="C22800">
            <v>44315</v>
          </cell>
        </row>
        <row r="22801">
          <cell r="A22801" t="str">
            <v>COALINDIA21APR112.5PE</v>
          </cell>
          <cell r="B22801">
            <v>19758850</v>
          </cell>
          <cell r="C22801">
            <v>44315</v>
          </cell>
        </row>
        <row r="22802">
          <cell r="A22802" t="str">
            <v>COALINDIA21APR115CE</v>
          </cell>
          <cell r="B22802">
            <v>19759106</v>
          </cell>
          <cell r="C22802">
            <v>44315</v>
          </cell>
        </row>
        <row r="22803">
          <cell r="A22803" t="str">
            <v>COALINDIA21APR115PE</v>
          </cell>
          <cell r="B22803">
            <v>19759362</v>
          </cell>
          <cell r="C22803">
            <v>44315</v>
          </cell>
        </row>
        <row r="22804">
          <cell r="A22804" t="str">
            <v>COALINDIA21APR117.5CE</v>
          </cell>
          <cell r="B22804">
            <v>19759618</v>
          </cell>
          <cell r="C22804">
            <v>44315</v>
          </cell>
        </row>
        <row r="22805">
          <cell r="A22805" t="str">
            <v>COALINDIA21APR117.5PE</v>
          </cell>
          <cell r="B22805">
            <v>19759874</v>
          </cell>
          <cell r="C22805">
            <v>44315</v>
          </cell>
        </row>
        <row r="22806">
          <cell r="A22806" t="str">
            <v>COALINDIA21APR120CE</v>
          </cell>
          <cell r="B22806">
            <v>19760130</v>
          </cell>
          <cell r="C22806">
            <v>44315</v>
          </cell>
        </row>
        <row r="22807">
          <cell r="A22807" t="str">
            <v>COALINDIA21APR120PE</v>
          </cell>
          <cell r="B22807">
            <v>19760386</v>
          </cell>
          <cell r="C22807">
            <v>44315</v>
          </cell>
        </row>
        <row r="22808">
          <cell r="A22808" t="str">
            <v>COALINDIA21APR122.5CE</v>
          </cell>
          <cell r="B22808">
            <v>19760642</v>
          </cell>
          <cell r="C22808">
            <v>44315</v>
          </cell>
        </row>
        <row r="22809">
          <cell r="A22809" t="str">
            <v>COALINDIA21APR122.5PE</v>
          </cell>
          <cell r="B22809">
            <v>19760898</v>
          </cell>
          <cell r="C22809">
            <v>44315</v>
          </cell>
        </row>
        <row r="22810">
          <cell r="A22810" t="str">
            <v>COALINDIA21APR125CE</v>
          </cell>
          <cell r="B22810">
            <v>19761154</v>
          </cell>
          <cell r="C22810">
            <v>44315</v>
          </cell>
        </row>
        <row r="22811">
          <cell r="A22811" t="str">
            <v>COALINDIA21APR125PE</v>
          </cell>
          <cell r="B22811">
            <v>19767298</v>
          </cell>
          <cell r="C22811">
            <v>44315</v>
          </cell>
        </row>
        <row r="22812">
          <cell r="A22812" t="str">
            <v>COALINDIA21APR127.5CE</v>
          </cell>
          <cell r="B22812">
            <v>19767554</v>
          </cell>
          <cell r="C22812">
            <v>44315</v>
          </cell>
        </row>
        <row r="22813">
          <cell r="A22813" t="str">
            <v>COALINDIA21APR127.5PE</v>
          </cell>
          <cell r="B22813">
            <v>19767810</v>
          </cell>
          <cell r="C22813">
            <v>44315</v>
          </cell>
        </row>
        <row r="22814">
          <cell r="A22814" t="str">
            <v>COALINDIA21APR130CE</v>
          </cell>
          <cell r="B22814">
            <v>19768066</v>
          </cell>
          <cell r="C22814">
            <v>44315</v>
          </cell>
        </row>
        <row r="22815">
          <cell r="A22815" t="str">
            <v>COALINDIA21APR130PE</v>
          </cell>
          <cell r="B22815">
            <v>19768578</v>
          </cell>
          <cell r="C22815">
            <v>44315</v>
          </cell>
        </row>
        <row r="22816">
          <cell r="A22816" t="str">
            <v>COALINDIA21APR132.5CE</v>
          </cell>
          <cell r="B22816">
            <v>19769346</v>
          </cell>
          <cell r="C22816">
            <v>44315</v>
          </cell>
        </row>
        <row r="22817">
          <cell r="A22817" t="str">
            <v>COALINDIA21APR132.5PE</v>
          </cell>
          <cell r="B22817">
            <v>19769858</v>
          </cell>
          <cell r="C22817">
            <v>44315</v>
          </cell>
        </row>
        <row r="22818">
          <cell r="A22818" t="str">
            <v>COALINDIA21APR135CE</v>
          </cell>
          <cell r="B22818">
            <v>19770114</v>
          </cell>
          <cell r="C22818">
            <v>44315</v>
          </cell>
        </row>
        <row r="22819">
          <cell r="A22819" t="str">
            <v>COALINDIA21APR135PE</v>
          </cell>
          <cell r="B22819">
            <v>19770370</v>
          </cell>
          <cell r="C22819">
            <v>44315</v>
          </cell>
        </row>
        <row r="22820">
          <cell r="A22820" t="str">
            <v>COALINDIA21APR137.5CE</v>
          </cell>
          <cell r="B22820">
            <v>19771138</v>
          </cell>
          <cell r="C22820">
            <v>44315</v>
          </cell>
        </row>
        <row r="22821">
          <cell r="A22821" t="str">
            <v>COALINDIA21APR137.5PE</v>
          </cell>
          <cell r="B22821">
            <v>19771650</v>
          </cell>
          <cell r="C22821">
            <v>44315</v>
          </cell>
        </row>
        <row r="22822">
          <cell r="A22822" t="str">
            <v>COALINDIA21APR140CE</v>
          </cell>
          <cell r="B22822">
            <v>19771906</v>
          </cell>
          <cell r="C22822">
            <v>44315</v>
          </cell>
        </row>
        <row r="22823">
          <cell r="A22823" t="str">
            <v>COALINDIA21APR140PE</v>
          </cell>
          <cell r="B22823">
            <v>19772162</v>
          </cell>
          <cell r="C22823">
            <v>44315</v>
          </cell>
        </row>
        <row r="22824">
          <cell r="A22824" t="str">
            <v>COALINDIA21APR142.5CE</v>
          </cell>
          <cell r="B22824">
            <v>19772418</v>
          </cell>
          <cell r="C22824">
            <v>44315</v>
          </cell>
        </row>
        <row r="22825">
          <cell r="A22825" t="str">
            <v>COALINDIA21APR142.5PE</v>
          </cell>
          <cell r="B22825">
            <v>19772674</v>
          </cell>
          <cell r="C22825">
            <v>44315</v>
          </cell>
        </row>
        <row r="22826">
          <cell r="A22826" t="str">
            <v>COALINDIA21APR145CE</v>
          </cell>
          <cell r="B22826">
            <v>19772930</v>
          </cell>
          <cell r="C22826">
            <v>44315</v>
          </cell>
        </row>
        <row r="22827">
          <cell r="A22827" t="str">
            <v>COALINDIA21APR145PE</v>
          </cell>
          <cell r="B22827">
            <v>19773186</v>
          </cell>
          <cell r="C22827">
            <v>44315</v>
          </cell>
        </row>
        <row r="22828">
          <cell r="A22828" t="str">
            <v>COALINDIA21APR147.5CE</v>
          </cell>
          <cell r="B22828">
            <v>19773442</v>
          </cell>
          <cell r="C22828">
            <v>44315</v>
          </cell>
        </row>
        <row r="22829">
          <cell r="A22829" t="str">
            <v>COALINDIA21APR147.5PE</v>
          </cell>
          <cell r="B22829">
            <v>19773698</v>
          </cell>
          <cell r="C22829">
            <v>44315</v>
          </cell>
        </row>
        <row r="22830">
          <cell r="A22830" t="str">
            <v>COALINDIA21APR150CE</v>
          </cell>
          <cell r="B22830">
            <v>19773954</v>
          </cell>
          <cell r="C22830">
            <v>44315</v>
          </cell>
        </row>
        <row r="22831">
          <cell r="A22831" t="str">
            <v>COALINDIA21APR150PE</v>
          </cell>
          <cell r="B22831">
            <v>19774210</v>
          </cell>
          <cell r="C22831">
            <v>44315</v>
          </cell>
        </row>
        <row r="22832">
          <cell r="A22832" t="str">
            <v>COALINDIA21APR152.5CE</v>
          </cell>
          <cell r="B22832">
            <v>19774722</v>
          </cell>
          <cell r="C22832">
            <v>44315</v>
          </cell>
        </row>
        <row r="22833">
          <cell r="A22833" t="str">
            <v>COALINDIA21APR152.5PE</v>
          </cell>
          <cell r="B22833">
            <v>19774978</v>
          </cell>
          <cell r="C22833">
            <v>44315</v>
          </cell>
        </row>
        <row r="22834">
          <cell r="A22834" t="str">
            <v>COALINDIA21APR155CE</v>
          </cell>
          <cell r="B22834">
            <v>19775234</v>
          </cell>
          <cell r="C22834">
            <v>44315</v>
          </cell>
        </row>
        <row r="22835">
          <cell r="A22835" t="str">
            <v>COALINDIA21APR155PE</v>
          </cell>
          <cell r="B22835">
            <v>19775490</v>
          </cell>
          <cell r="C22835">
            <v>44315</v>
          </cell>
        </row>
        <row r="22836">
          <cell r="A22836" t="str">
            <v>COALINDIA21APR157.5CE</v>
          </cell>
          <cell r="B22836">
            <v>19775746</v>
          </cell>
          <cell r="C22836">
            <v>44315</v>
          </cell>
        </row>
        <row r="22837">
          <cell r="A22837" t="str">
            <v>COALINDIA21APR157.5PE</v>
          </cell>
          <cell r="B22837">
            <v>19780098</v>
          </cell>
          <cell r="C22837">
            <v>44315</v>
          </cell>
        </row>
        <row r="22838">
          <cell r="A22838" t="str">
            <v>COALINDIA21APR160CE</v>
          </cell>
          <cell r="B22838">
            <v>19780354</v>
          </cell>
          <cell r="C22838">
            <v>44315</v>
          </cell>
        </row>
        <row r="22839">
          <cell r="A22839" t="str">
            <v>COALINDIA21APR160PE</v>
          </cell>
          <cell r="B22839">
            <v>19780610</v>
          </cell>
          <cell r="C22839">
            <v>44315</v>
          </cell>
        </row>
        <row r="22840">
          <cell r="A22840" t="str">
            <v>COALINDIA21APR162.5CE</v>
          </cell>
          <cell r="B22840">
            <v>19780866</v>
          </cell>
          <cell r="C22840">
            <v>44315</v>
          </cell>
        </row>
        <row r="22841">
          <cell r="A22841" t="str">
            <v>COALINDIA21APR162.5PE</v>
          </cell>
          <cell r="B22841">
            <v>19781122</v>
          </cell>
          <cell r="C22841">
            <v>44315</v>
          </cell>
        </row>
        <row r="22842">
          <cell r="A22842" t="str">
            <v>COALINDIA21APR165CE</v>
          </cell>
          <cell r="B22842">
            <v>19781378</v>
          </cell>
          <cell r="C22842">
            <v>44315</v>
          </cell>
        </row>
        <row r="22843">
          <cell r="A22843" t="str">
            <v>COALINDIA21APR165PE</v>
          </cell>
          <cell r="B22843">
            <v>19781634</v>
          </cell>
          <cell r="C22843">
            <v>44315</v>
          </cell>
        </row>
        <row r="22844">
          <cell r="A22844" t="str">
            <v>COALINDIA21APR167.5CE</v>
          </cell>
          <cell r="B22844">
            <v>19781890</v>
          </cell>
          <cell r="C22844">
            <v>44315</v>
          </cell>
        </row>
        <row r="22845">
          <cell r="A22845" t="str">
            <v>COALINDIA21APR167.5PE</v>
          </cell>
          <cell r="B22845">
            <v>19782146</v>
          </cell>
          <cell r="C22845">
            <v>44315</v>
          </cell>
        </row>
        <row r="22846">
          <cell r="A22846" t="str">
            <v>COALINDIA21APR170CE</v>
          </cell>
          <cell r="B22846">
            <v>19782402</v>
          </cell>
          <cell r="C22846">
            <v>44315</v>
          </cell>
        </row>
        <row r="22847">
          <cell r="A22847" t="str">
            <v>COALINDIA21APR170PE</v>
          </cell>
          <cell r="B22847">
            <v>19782658</v>
          </cell>
          <cell r="C22847">
            <v>44315</v>
          </cell>
        </row>
        <row r="22848">
          <cell r="A22848" t="str">
            <v>COALINDIA21APR172.5CE</v>
          </cell>
          <cell r="B22848">
            <v>19782914</v>
          </cell>
          <cell r="C22848">
            <v>44315</v>
          </cell>
        </row>
        <row r="22849">
          <cell r="A22849" t="str">
            <v>COALINDIA21APR172.5PE</v>
          </cell>
          <cell r="B22849">
            <v>19783170</v>
          </cell>
          <cell r="C22849">
            <v>44315</v>
          </cell>
        </row>
        <row r="22850">
          <cell r="A22850" t="str">
            <v>COALINDIA21APR175CE</v>
          </cell>
          <cell r="B22850">
            <v>19783426</v>
          </cell>
          <cell r="C22850">
            <v>44315</v>
          </cell>
        </row>
        <row r="22851">
          <cell r="A22851" t="str">
            <v>COALINDIA21APR175PE</v>
          </cell>
          <cell r="B22851">
            <v>19783682</v>
          </cell>
          <cell r="C22851">
            <v>44315</v>
          </cell>
        </row>
        <row r="22852">
          <cell r="A22852" t="str">
            <v>COALINDIA21APR177.5CE</v>
          </cell>
          <cell r="B22852">
            <v>19783938</v>
          </cell>
          <cell r="C22852">
            <v>44315</v>
          </cell>
        </row>
        <row r="22853">
          <cell r="A22853" t="str">
            <v>COALINDIA21APR177.5PE</v>
          </cell>
          <cell r="B22853">
            <v>19784194</v>
          </cell>
          <cell r="C22853">
            <v>44315</v>
          </cell>
        </row>
        <row r="22854">
          <cell r="A22854" t="str">
            <v>COALINDIA21APR77.5CE</v>
          </cell>
          <cell r="B22854">
            <v>19747330</v>
          </cell>
          <cell r="C22854">
            <v>44315</v>
          </cell>
        </row>
        <row r="22855">
          <cell r="A22855" t="str">
            <v>COALINDIA21APR77.5PE</v>
          </cell>
          <cell r="B22855">
            <v>19749378</v>
          </cell>
          <cell r="C22855">
            <v>44315</v>
          </cell>
        </row>
        <row r="22856">
          <cell r="A22856" t="str">
            <v>COALINDIA21APR80CE</v>
          </cell>
          <cell r="B22856">
            <v>19749634</v>
          </cell>
          <cell r="C22856">
            <v>44315</v>
          </cell>
        </row>
        <row r="22857">
          <cell r="A22857" t="str">
            <v>COALINDIA21APR80PE</v>
          </cell>
          <cell r="B22857">
            <v>19749890</v>
          </cell>
          <cell r="C22857">
            <v>44315</v>
          </cell>
        </row>
        <row r="22858">
          <cell r="A22858" t="str">
            <v>COALINDIA21APR82.5CE</v>
          </cell>
          <cell r="B22858">
            <v>19750146</v>
          </cell>
          <cell r="C22858">
            <v>44315</v>
          </cell>
        </row>
        <row r="22859">
          <cell r="A22859" t="str">
            <v>COALINDIA21APR82.5PE</v>
          </cell>
          <cell r="B22859">
            <v>19750402</v>
          </cell>
          <cell r="C22859">
            <v>44315</v>
          </cell>
        </row>
        <row r="22860">
          <cell r="A22860" t="str">
            <v>COALINDIA21APR85CE</v>
          </cell>
          <cell r="B22860">
            <v>19750658</v>
          </cell>
          <cell r="C22860">
            <v>44315</v>
          </cell>
        </row>
        <row r="22861">
          <cell r="A22861" t="str">
            <v>COALINDIA21APR85PE</v>
          </cell>
          <cell r="B22861">
            <v>19750914</v>
          </cell>
          <cell r="C22861">
            <v>44315</v>
          </cell>
        </row>
        <row r="22862">
          <cell r="A22862" t="str">
            <v>COALINDIA21APR87.5CE</v>
          </cell>
          <cell r="B22862">
            <v>19751170</v>
          </cell>
          <cell r="C22862">
            <v>44315</v>
          </cell>
        </row>
        <row r="22863">
          <cell r="A22863" t="str">
            <v>COALINDIA21APR87.5PE</v>
          </cell>
          <cell r="B22863">
            <v>19751426</v>
          </cell>
          <cell r="C22863">
            <v>44315</v>
          </cell>
        </row>
        <row r="22864">
          <cell r="A22864" t="str">
            <v>COALINDIA21APR90CE</v>
          </cell>
          <cell r="B22864">
            <v>19751682</v>
          </cell>
          <cell r="C22864">
            <v>44315</v>
          </cell>
        </row>
        <row r="22865">
          <cell r="A22865" t="str">
            <v>COALINDIA21APR90PE</v>
          </cell>
          <cell r="B22865">
            <v>19751938</v>
          </cell>
          <cell r="C22865">
            <v>44315</v>
          </cell>
        </row>
        <row r="22866">
          <cell r="A22866" t="str">
            <v>COALINDIA21APR92.5CE</v>
          </cell>
          <cell r="B22866">
            <v>19752194</v>
          </cell>
          <cell r="C22866">
            <v>44315</v>
          </cell>
        </row>
        <row r="22867">
          <cell r="A22867" t="str">
            <v>COALINDIA21APR92.5PE</v>
          </cell>
          <cell r="B22867">
            <v>19753218</v>
          </cell>
          <cell r="C22867">
            <v>44315</v>
          </cell>
        </row>
        <row r="22868">
          <cell r="A22868" t="str">
            <v>COALINDIA21APR95CE</v>
          </cell>
          <cell r="B22868">
            <v>19753474</v>
          </cell>
          <cell r="C22868">
            <v>44315</v>
          </cell>
        </row>
        <row r="22869">
          <cell r="A22869" t="str">
            <v>COALINDIA21APR95PE</v>
          </cell>
          <cell r="B22869">
            <v>19755010</v>
          </cell>
          <cell r="C22869">
            <v>44315</v>
          </cell>
        </row>
        <row r="22870">
          <cell r="A22870" t="str">
            <v>COALINDIA21APR97.5CE</v>
          </cell>
          <cell r="B22870">
            <v>19755266</v>
          </cell>
          <cell r="C22870">
            <v>44315</v>
          </cell>
        </row>
        <row r="22871">
          <cell r="A22871" t="str">
            <v>COALINDIA21APR97.5PE</v>
          </cell>
          <cell r="B22871">
            <v>19755522</v>
          </cell>
          <cell r="C22871">
            <v>44315</v>
          </cell>
        </row>
        <row r="22872">
          <cell r="A22872" t="str">
            <v>COFORGE21FEB1550CE</v>
          </cell>
          <cell r="B22872">
            <v>20887042</v>
          </cell>
          <cell r="C22872">
            <v>44252</v>
          </cell>
        </row>
        <row r="22873">
          <cell r="A22873" t="str">
            <v>COFORGE21FEB1550PE</v>
          </cell>
          <cell r="B22873">
            <v>20887298</v>
          </cell>
          <cell r="C22873">
            <v>44252</v>
          </cell>
        </row>
        <row r="22874">
          <cell r="A22874" t="str">
            <v>COFORGE21FEB1600CE</v>
          </cell>
          <cell r="B22874">
            <v>20887554</v>
          </cell>
          <cell r="C22874">
            <v>44252</v>
          </cell>
        </row>
        <row r="22875">
          <cell r="A22875" t="str">
            <v>COFORGE21FEB1600PE</v>
          </cell>
          <cell r="B22875">
            <v>20887810</v>
          </cell>
          <cell r="C22875">
            <v>44252</v>
          </cell>
        </row>
        <row r="22876">
          <cell r="A22876" t="str">
            <v>COFORGE21FEB1650CE</v>
          </cell>
          <cell r="B22876">
            <v>20888066</v>
          </cell>
          <cell r="C22876">
            <v>44252</v>
          </cell>
        </row>
        <row r="22877">
          <cell r="A22877" t="str">
            <v>COFORGE21FEB1650PE</v>
          </cell>
          <cell r="B22877">
            <v>20888322</v>
          </cell>
          <cell r="C22877">
            <v>44252</v>
          </cell>
        </row>
        <row r="22878">
          <cell r="A22878" t="str">
            <v>COFORGE21FEB1700CE</v>
          </cell>
          <cell r="B22878">
            <v>20888578</v>
          </cell>
          <cell r="C22878">
            <v>44252</v>
          </cell>
        </row>
        <row r="22879">
          <cell r="A22879" t="str">
            <v>COFORGE21FEB1700PE</v>
          </cell>
          <cell r="B22879">
            <v>20888834</v>
          </cell>
          <cell r="C22879">
            <v>44252</v>
          </cell>
        </row>
        <row r="22880">
          <cell r="A22880" t="str">
            <v>COFORGE21FEB1750CE</v>
          </cell>
          <cell r="B22880">
            <v>20889090</v>
          </cell>
          <cell r="C22880">
            <v>44252</v>
          </cell>
        </row>
        <row r="22881">
          <cell r="A22881" t="str">
            <v>COFORGE21FEB1750PE</v>
          </cell>
          <cell r="B22881">
            <v>20891138</v>
          </cell>
          <cell r="C22881">
            <v>44252</v>
          </cell>
        </row>
        <row r="22882">
          <cell r="A22882" t="str">
            <v>COFORGE21FEB1800CE</v>
          </cell>
          <cell r="B22882">
            <v>20891394</v>
          </cell>
          <cell r="C22882">
            <v>44252</v>
          </cell>
        </row>
        <row r="22883">
          <cell r="A22883" t="str">
            <v>COFORGE21FEB1800PE</v>
          </cell>
          <cell r="B22883">
            <v>20891650</v>
          </cell>
          <cell r="C22883">
            <v>44252</v>
          </cell>
        </row>
        <row r="22884">
          <cell r="A22884" t="str">
            <v>COFORGE21FEB1850CE</v>
          </cell>
          <cell r="B22884">
            <v>20891906</v>
          </cell>
          <cell r="C22884">
            <v>44252</v>
          </cell>
        </row>
        <row r="22885">
          <cell r="A22885" t="str">
            <v>COFORGE21FEB1850PE</v>
          </cell>
          <cell r="B22885">
            <v>20892162</v>
          </cell>
          <cell r="C22885">
            <v>44252</v>
          </cell>
        </row>
        <row r="22886">
          <cell r="A22886" t="str">
            <v>COFORGE21FEB1900CE</v>
          </cell>
          <cell r="B22886">
            <v>20892418</v>
          </cell>
          <cell r="C22886">
            <v>44252</v>
          </cell>
        </row>
        <row r="22887">
          <cell r="A22887" t="str">
            <v>COFORGE21FEB1900PE</v>
          </cell>
          <cell r="B22887">
            <v>20892674</v>
          </cell>
          <cell r="C22887">
            <v>44252</v>
          </cell>
        </row>
        <row r="22888">
          <cell r="A22888" t="str">
            <v>COFORGE21FEB1950CE</v>
          </cell>
          <cell r="B22888">
            <v>20892930</v>
          </cell>
          <cell r="C22888">
            <v>44252</v>
          </cell>
        </row>
        <row r="22889">
          <cell r="A22889" t="str">
            <v>COFORGE21FEB1950PE</v>
          </cell>
          <cell r="B22889">
            <v>20893186</v>
          </cell>
          <cell r="C22889">
            <v>44252</v>
          </cell>
        </row>
        <row r="22890">
          <cell r="A22890" t="str">
            <v>COFORGE21FEB2000CE</v>
          </cell>
          <cell r="B22890">
            <v>20893442</v>
          </cell>
          <cell r="C22890">
            <v>44252</v>
          </cell>
        </row>
        <row r="22891">
          <cell r="A22891" t="str">
            <v>COFORGE21FEB2000PE</v>
          </cell>
          <cell r="B22891">
            <v>20893698</v>
          </cell>
          <cell r="C22891">
            <v>44252</v>
          </cell>
        </row>
        <row r="22892">
          <cell r="A22892" t="str">
            <v>COFORGE21FEB2050CE</v>
          </cell>
          <cell r="B22892">
            <v>20893954</v>
          </cell>
          <cell r="C22892">
            <v>44252</v>
          </cell>
        </row>
        <row r="22893">
          <cell r="A22893" t="str">
            <v>COFORGE21FEB2050PE</v>
          </cell>
          <cell r="B22893">
            <v>20894210</v>
          </cell>
          <cell r="C22893">
            <v>44252</v>
          </cell>
        </row>
        <row r="22894">
          <cell r="A22894" t="str">
            <v>COFORGE21FEB2100CE</v>
          </cell>
          <cell r="B22894">
            <v>20894466</v>
          </cell>
          <cell r="C22894">
            <v>44252</v>
          </cell>
        </row>
        <row r="22895">
          <cell r="A22895" t="str">
            <v>COFORGE21FEB2100PE</v>
          </cell>
          <cell r="B22895">
            <v>20894722</v>
          </cell>
          <cell r="C22895">
            <v>44252</v>
          </cell>
        </row>
        <row r="22896">
          <cell r="A22896" t="str">
            <v>COFORGE21FEB2150CE</v>
          </cell>
          <cell r="B22896">
            <v>20894978</v>
          </cell>
          <cell r="C22896">
            <v>44252</v>
          </cell>
        </row>
        <row r="22897">
          <cell r="A22897" t="str">
            <v>COFORGE21FEB2150PE</v>
          </cell>
          <cell r="B22897">
            <v>20895234</v>
          </cell>
          <cell r="C22897">
            <v>44252</v>
          </cell>
        </row>
        <row r="22898">
          <cell r="A22898" t="str">
            <v>COFORGE21FEB2200CE</v>
          </cell>
          <cell r="B22898">
            <v>20895490</v>
          </cell>
          <cell r="C22898">
            <v>44252</v>
          </cell>
        </row>
        <row r="22899">
          <cell r="A22899" t="str">
            <v>COFORGE21FEB2200PE</v>
          </cell>
          <cell r="B22899">
            <v>20895746</v>
          </cell>
          <cell r="C22899">
            <v>44252</v>
          </cell>
        </row>
        <row r="22900">
          <cell r="A22900" t="str">
            <v>COFORGE21FEB2250CE</v>
          </cell>
          <cell r="B22900">
            <v>20896002</v>
          </cell>
          <cell r="C22900">
            <v>44252</v>
          </cell>
        </row>
        <row r="22901">
          <cell r="A22901" t="str">
            <v>COFORGE21FEB2250PE</v>
          </cell>
          <cell r="B22901">
            <v>20896258</v>
          </cell>
          <cell r="C22901">
            <v>44252</v>
          </cell>
        </row>
        <row r="22902">
          <cell r="A22902" t="str">
            <v>COFORGE21FEB2300CE</v>
          </cell>
          <cell r="B22902">
            <v>20896514</v>
          </cell>
          <cell r="C22902">
            <v>44252</v>
          </cell>
        </row>
        <row r="22903">
          <cell r="A22903" t="str">
            <v>COFORGE21FEB2300PE</v>
          </cell>
          <cell r="B22903">
            <v>20896770</v>
          </cell>
          <cell r="C22903">
            <v>44252</v>
          </cell>
        </row>
        <row r="22904">
          <cell r="A22904" t="str">
            <v>COFORGE21FEB2350CE</v>
          </cell>
          <cell r="B22904">
            <v>20898050</v>
          </cell>
          <cell r="C22904">
            <v>44252</v>
          </cell>
        </row>
        <row r="22905">
          <cell r="A22905" t="str">
            <v>COFORGE21FEB2350PE</v>
          </cell>
          <cell r="B22905">
            <v>20898306</v>
          </cell>
          <cell r="C22905">
            <v>44252</v>
          </cell>
        </row>
        <row r="22906">
          <cell r="A22906" t="str">
            <v>COFORGE21FEB2400CE</v>
          </cell>
          <cell r="B22906">
            <v>20898562</v>
          </cell>
          <cell r="C22906">
            <v>44252</v>
          </cell>
        </row>
        <row r="22907">
          <cell r="A22907" t="str">
            <v>COFORGE21FEB2400PE</v>
          </cell>
          <cell r="B22907">
            <v>20898818</v>
          </cell>
          <cell r="C22907">
            <v>44252</v>
          </cell>
        </row>
        <row r="22908">
          <cell r="A22908" t="str">
            <v>COFORGE21FEB2450CE</v>
          </cell>
          <cell r="B22908">
            <v>20899074</v>
          </cell>
          <cell r="C22908">
            <v>44252</v>
          </cell>
        </row>
        <row r="22909">
          <cell r="A22909" t="str">
            <v>COFORGE21FEB2450PE</v>
          </cell>
          <cell r="B22909">
            <v>20941826</v>
          </cell>
          <cell r="C22909">
            <v>44252</v>
          </cell>
        </row>
        <row r="22910">
          <cell r="A22910" t="str">
            <v>COFORGE21FEB2500CE</v>
          </cell>
          <cell r="B22910">
            <v>20942082</v>
          </cell>
          <cell r="C22910">
            <v>44252</v>
          </cell>
        </row>
        <row r="22911">
          <cell r="A22911" t="str">
            <v>COFORGE21FEB2500PE</v>
          </cell>
          <cell r="B22911">
            <v>20942338</v>
          </cell>
          <cell r="C22911">
            <v>44252</v>
          </cell>
        </row>
        <row r="22912">
          <cell r="A22912" t="str">
            <v>COFORGE21FEB2550CE</v>
          </cell>
          <cell r="B22912">
            <v>20942594</v>
          </cell>
          <cell r="C22912">
            <v>44252</v>
          </cell>
        </row>
        <row r="22913">
          <cell r="A22913" t="str">
            <v>COFORGE21FEB2550PE</v>
          </cell>
          <cell r="B22913">
            <v>20942850</v>
          </cell>
          <cell r="C22913">
            <v>44252</v>
          </cell>
        </row>
        <row r="22914">
          <cell r="A22914" t="str">
            <v>COFORGE21FEB2600CE</v>
          </cell>
          <cell r="B22914">
            <v>20943106</v>
          </cell>
          <cell r="C22914">
            <v>44252</v>
          </cell>
        </row>
        <row r="22915">
          <cell r="A22915" t="str">
            <v>COFORGE21FEB2600PE</v>
          </cell>
          <cell r="B22915">
            <v>20943362</v>
          </cell>
          <cell r="C22915">
            <v>44252</v>
          </cell>
        </row>
        <row r="22916">
          <cell r="A22916" t="str">
            <v>COFORGE21FEB2650CE</v>
          </cell>
          <cell r="B22916">
            <v>20943618</v>
          </cell>
          <cell r="C22916">
            <v>44252</v>
          </cell>
        </row>
        <row r="22917">
          <cell r="A22917" t="str">
            <v>COFORGE21FEB2650PE</v>
          </cell>
          <cell r="B22917">
            <v>20943874</v>
          </cell>
          <cell r="C22917">
            <v>44252</v>
          </cell>
        </row>
        <row r="22918">
          <cell r="A22918" t="str">
            <v>COFORGE21FEB2700CE</v>
          </cell>
          <cell r="B22918">
            <v>20944130</v>
          </cell>
          <cell r="C22918">
            <v>44252</v>
          </cell>
        </row>
        <row r="22919">
          <cell r="A22919" t="str">
            <v>COFORGE21FEB2700PE</v>
          </cell>
          <cell r="B22919">
            <v>20944386</v>
          </cell>
          <cell r="C22919">
            <v>44252</v>
          </cell>
        </row>
        <row r="22920">
          <cell r="A22920" t="str">
            <v>COFORGE21FEB2750CE</v>
          </cell>
          <cell r="B22920">
            <v>20944642</v>
          </cell>
          <cell r="C22920">
            <v>44252</v>
          </cell>
        </row>
        <row r="22921">
          <cell r="A22921" t="str">
            <v>COFORGE21FEB2750PE</v>
          </cell>
          <cell r="B22921">
            <v>20944898</v>
          </cell>
          <cell r="C22921">
            <v>44252</v>
          </cell>
        </row>
        <row r="22922">
          <cell r="A22922" t="str">
            <v>COFORGE21FEB2800CE</v>
          </cell>
          <cell r="B22922">
            <v>20945154</v>
          </cell>
          <cell r="C22922">
            <v>44252</v>
          </cell>
        </row>
        <row r="22923">
          <cell r="A22923" t="str">
            <v>COFORGE21FEB2800PE</v>
          </cell>
          <cell r="B22923">
            <v>20945410</v>
          </cell>
          <cell r="C22923">
            <v>44252</v>
          </cell>
        </row>
        <row r="22924">
          <cell r="A22924" t="str">
            <v>COFORGE21FEB2850CE</v>
          </cell>
          <cell r="B22924">
            <v>20945666</v>
          </cell>
          <cell r="C22924">
            <v>44252</v>
          </cell>
        </row>
        <row r="22925">
          <cell r="A22925" t="str">
            <v>COFORGE21FEB2850PE</v>
          </cell>
          <cell r="B22925">
            <v>20945922</v>
          </cell>
          <cell r="C22925">
            <v>44252</v>
          </cell>
        </row>
        <row r="22926">
          <cell r="A22926" t="str">
            <v>COFORGE21FEB2900CE</v>
          </cell>
          <cell r="B22926">
            <v>20946178</v>
          </cell>
          <cell r="C22926">
            <v>44252</v>
          </cell>
        </row>
        <row r="22927">
          <cell r="A22927" t="str">
            <v>COFORGE21FEB2900PE</v>
          </cell>
          <cell r="B22927">
            <v>20946434</v>
          </cell>
          <cell r="C22927">
            <v>44252</v>
          </cell>
        </row>
        <row r="22928">
          <cell r="A22928" t="str">
            <v>COFORGE21FEB2950CE</v>
          </cell>
          <cell r="B22928">
            <v>20946690</v>
          </cell>
          <cell r="C22928">
            <v>44252</v>
          </cell>
        </row>
        <row r="22929">
          <cell r="A22929" t="str">
            <v>COFORGE21FEB2950PE</v>
          </cell>
          <cell r="B22929">
            <v>20946946</v>
          </cell>
          <cell r="C22929">
            <v>44252</v>
          </cell>
        </row>
        <row r="22930">
          <cell r="A22930" t="str">
            <v>COFORGE21FEB3000CE</v>
          </cell>
          <cell r="B22930">
            <v>20947202</v>
          </cell>
          <cell r="C22930">
            <v>44252</v>
          </cell>
        </row>
        <row r="22931">
          <cell r="A22931" t="str">
            <v>COFORGE21FEB3000PE</v>
          </cell>
          <cell r="B22931">
            <v>20947458</v>
          </cell>
          <cell r="C22931">
            <v>44252</v>
          </cell>
        </row>
        <row r="22932">
          <cell r="A22932" t="str">
            <v>COFORGE21FEB3050CE</v>
          </cell>
          <cell r="B22932">
            <v>20947714</v>
          </cell>
          <cell r="C22932">
            <v>44252</v>
          </cell>
        </row>
        <row r="22933">
          <cell r="A22933" t="str">
            <v>COFORGE21FEB3050PE</v>
          </cell>
          <cell r="B22933">
            <v>20947970</v>
          </cell>
          <cell r="C22933">
            <v>44252</v>
          </cell>
        </row>
        <row r="22934">
          <cell r="A22934" t="str">
            <v>COFORGE21FEB3100CE</v>
          </cell>
          <cell r="B22934">
            <v>20948226</v>
          </cell>
          <cell r="C22934">
            <v>44252</v>
          </cell>
        </row>
        <row r="22935">
          <cell r="A22935" t="str">
            <v>COFORGE21FEB3100PE</v>
          </cell>
          <cell r="B22935">
            <v>20948482</v>
          </cell>
          <cell r="C22935">
            <v>44252</v>
          </cell>
        </row>
        <row r="22936">
          <cell r="A22936" t="str">
            <v>COFORGE21FEB3150CE</v>
          </cell>
          <cell r="B22936">
            <v>20948738</v>
          </cell>
          <cell r="C22936">
            <v>44252</v>
          </cell>
        </row>
        <row r="22937">
          <cell r="A22937" t="str">
            <v>COFORGE21FEB3150PE</v>
          </cell>
          <cell r="B22937">
            <v>20948994</v>
          </cell>
          <cell r="C22937">
            <v>44252</v>
          </cell>
        </row>
        <row r="22938">
          <cell r="A22938" t="str">
            <v>COFORGE21FEB3200CE</v>
          </cell>
          <cell r="B22938">
            <v>20949250</v>
          </cell>
          <cell r="C22938">
            <v>44252</v>
          </cell>
        </row>
        <row r="22939">
          <cell r="A22939" t="str">
            <v>COFORGE21FEB3200PE</v>
          </cell>
          <cell r="B22939">
            <v>20949506</v>
          </cell>
          <cell r="C22939">
            <v>44252</v>
          </cell>
        </row>
        <row r="22940">
          <cell r="A22940" t="str">
            <v>COFORGE21FEB3250CE</v>
          </cell>
          <cell r="B22940">
            <v>20949762</v>
          </cell>
          <cell r="C22940">
            <v>44252</v>
          </cell>
        </row>
        <row r="22941">
          <cell r="A22941" t="str">
            <v>COFORGE21FEB3250PE</v>
          </cell>
          <cell r="B22941">
            <v>20950018</v>
          </cell>
          <cell r="C22941">
            <v>44252</v>
          </cell>
        </row>
        <row r="22942">
          <cell r="A22942" t="str">
            <v>COFORGE21FEB3300CE</v>
          </cell>
          <cell r="B22942">
            <v>20950274</v>
          </cell>
          <cell r="C22942">
            <v>44252</v>
          </cell>
        </row>
        <row r="22943">
          <cell r="A22943" t="str">
            <v>COFORGE21FEB3300PE</v>
          </cell>
          <cell r="B22943">
            <v>20950530</v>
          </cell>
          <cell r="C22943">
            <v>44252</v>
          </cell>
        </row>
        <row r="22944">
          <cell r="A22944" t="str">
            <v>COFORGE21FEB3350CE</v>
          </cell>
          <cell r="B22944">
            <v>20950786</v>
          </cell>
          <cell r="C22944">
            <v>44252</v>
          </cell>
        </row>
        <row r="22945">
          <cell r="A22945" t="str">
            <v>COFORGE21FEB3350PE</v>
          </cell>
          <cell r="B22945">
            <v>20951042</v>
          </cell>
          <cell r="C22945">
            <v>44252</v>
          </cell>
        </row>
        <row r="22946">
          <cell r="A22946" t="str">
            <v>COFORGE21FEB3400CE</v>
          </cell>
          <cell r="B22946">
            <v>10336002</v>
          </cell>
          <cell r="C22946">
            <v>44252</v>
          </cell>
        </row>
        <row r="22947">
          <cell r="A22947" t="str">
            <v>COFORGE21FEB3400PE</v>
          </cell>
          <cell r="B22947">
            <v>10336258</v>
          </cell>
          <cell r="C22947">
            <v>44252</v>
          </cell>
        </row>
        <row r="22948">
          <cell r="A22948" t="str">
            <v>COFORGE21FEB3450CE</v>
          </cell>
          <cell r="B22948">
            <v>11722242</v>
          </cell>
          <cell r="C22948">
            <v>44252</v>
          </cell>
        </row>
        <row r="22949">
          <cell r="A22949" t="str">
            <v>COFORGE21FEB3450PE</v>
          </cell>
          <cell r="B22949">
            <v>11722498</v>
          </cell>
          <cell r="C22949">
            <v>44252</v>
          </cell>
        </row>
        <row r="22950">
          <cell r="A22950" t="str">
            <v>COFORGE21MAR1600CE</v>
          </cell>
          <cell r="B22950">
            <v>14274818</v>
          </cell>
          <cell r="C22950">
            <v>44280</v>
          </cell>
        </row>
        <row r="22951">
          <cell r="A22951" t="str">
            <v>COFORGE21MAR1600PE</v>
          </cell>
          <cell r="B22951">
            <v>14275074</v>
          </cell>
          <cell r="C22951">
            <v>44280</v>
          </cell>
        </row>
        <row r="22952">
          <cell r="A22952" t="str">
            <v>COFORGE21MAR1650CE</v>
          </cell>
          <cell r="B22952">
            <v>14275330</v>
          </cell>
          <cell r="C22952">
            <v>44280</v>
          </cell>
        </row>
        <row r="22953">
          <cell r="A22953" t="str">
            <v>COFORGE21MAR1650PE</v>
          </cell>
          <cell r="B22953">
            <v>14275586</v>
          </cell>
          <cell r="C22953">
            <v>44280</v>
          </cell>
        </row>
        <row r="22954">
          <cell r="A22954" t="str">
            <v>COFORGE21MAR1700CE</v>
          </cell>
          <cell r="B22954">
            <v>14275842</v>
          </cell>
          <cell r="C22954">
            <v>44280</v>
          </cell>
        </row>
        <row r="22955">
          <cell r="A22955" t="str">
            <v>COFORGE21MAR1700PE</v>
          </cell>
          <cell r="B22955">
            <v>14276098</v>
          </cell>
          <cell r="C22955">
            <v>44280</v>
          </cell>
        </row>
        <row r="22956">
          <cell r="A22956" t="str">
            <v>COFORGE21MAR1750CE</v>
          </cell>
          <cell r="B22956">
            <v>14276354</v>
          </cell>
          <cell r="C22956">
            <v>44280</v>
          </cell>
        </row>
        <row r="22957">
          <cell r="A22957" t="str">
            <v>COFORGE21MAR1750PE</v>
          </cell>
          <cell r="B22957">
            <v>14276610</v>
          </cell>
          <cell r="C22957">
            <v>44280</v>
          </cell>
        </row>
        <row r="22958">
          <cell r="A22958" t="str">
            <v>COFORGE21MAR1800CE</v>
          </cell>
          <cell r="B22958">
            <v>14276866</v>
          </cell>
          <cell r="C22958">
            <v>44280</v>
          </cell>
        </row>
        <row r="22959">
          <cell r="A22959" t="str">
            <v>COFORGE21MAR1800PE</v>
          </cell>
          <cell r="B22959">
            <v>14277122</v>
          </cell>
          <cell r="C22959">
            <v>44280</v>
          </cell>
        </row>
        <row r="22960">
          <cell r="A22960" t="str">
            <v>COFORGE21MAR1850CE</v>
          </cell>
          <cell r="B22960">
            <v>14277378</v>
          </cell>
          <cell r="C22960">
            <v>44280</v>
          </cell>
        </row>
        <row r="22961">
          <cell r="A22961" t="str">
            <v>COFORGE21MAR1850PE</v>
          </cell>
          <cell r="B22961">
            <v>14277634</v>
          </cell>
          <cell r="C22961">
            <v>44280</v>
          </cell>
        </row>
        <row r="22962">
          <cell r="A22962" t="str">
            <v>COFORGE21MAR1900CE</v>
          </cell>
          <cell r="B22962">
            <v>14277890</v>
          </cell>
          <cell r="C22962">
            <v>44280</v>
          </cell>
        </row>
        <row r="22963">
          <cell r="A22963" t="str">
            <v>COFORGE21MAR1900PE</v>
          </cell>
          <cell r="B22963">
            <v>14278146</v>
          </cell>
          <cell r="C22963">
            <v>44280</v>
          </cell>
        </row>
        <row r="22964">
          <cell r="A22964" t="str">
            <v>COFORGE21MAR1950CE</v>
          </cell>
          <cell r="B22964">
            <v>14278402</v>
          </cell>
          <cell r="C22964">
            <v>44280</v>
          </cell>
        </row>
        <row r="22965">
          <cell r="A22965" t="str">
            <v>COFORGE21MAR1950PE</v>
          </cell>
          <cell r="B22965">
            <v>14278658</v>
          </cell>
          <cell r="C22965">
            <v>44280</v>
          </cell>
        </row>
        <row r="22966">
          <cell r="A22966" t="str">
            <v>COFORGE21MAR2000CE</v>
          </cell>
          <cell r="B22966">
            <v>14278914</v>
          </cell>
          <cell r="C22966">
            <v>44280</v>
          </cell>
        </row>
        <row r="22967">
          <cell r="A22967" t="str">
            <v>COFORGE21MAR2000PE</v>
          </cell>
          <cell r="B22967">
            <v>14281218</v>
          </cell>
          <cell r="C22967">
            <v>44280</v>
          </cell>
        </row>
        <row r="22968">
          <cell r="A22968" t="str">
            <v>COFORGE21MAR2050CE</v>
          </cell>
          <cell r="B22968">
            <v>14281474</v>
          </cell>
          <cell r="C22968">
            <v>44280</v>
          </cell>
        </row>
        <row r="22969">
          <cell r="A22969" t="str">
            <v>COFORGE21MAR2050PE</v>
          </cell>
          <cell r="B22969">
            <v>14281730</v>
          </cell>
          <cell r="C22969">
            <v>44280</v>
          </cell>
        </row>
        <row r="22970">
          <cell r="A22970" t="str">
            <v>COFORGE21MAR2100CE</v>
          </cell>
          <cell r="B22970">
            <v>14281986</v>
          </cell>
          <cell r="C22970">
            <v>44280</v>
          </cell>
        </row>
        <row r="22971">
          <cell r="A22971" t="str">
            <v>COFORGE21MAR2100PE</v>
          </cell>
          <cell r="B22971">
            <v>14282754</v>
          </cell>
          <cell r="C22971">
            <v>44280</v>
          </cell>
        </row>
        <row r="22972">
          <cell r="A22972" t="str">
            <v>COFORGE21MAR2150CE</v>
          </cell>
          <cell r="B22972">
            <v>14283010</v>
          </cell>
          <cell r="C22972">
            <v>44280</v>
          </cell>
        </row>
        <row r="22973">
          <cell r="A22973" t="str">
            <v>COFORGE21MAR2150PE</v>
          </cell>
          <cell r="B22973">
            <v>14283522</v>
          </cell>
          <cell r="C22973">
            <v>44280</v>
          </cell>
        </row>
        <row r="22974">
          <cell r="A22974" t="str">
            <v>COFORGE21MAR2200CE</v>
          </cell>
          <cell r="B22974">
            <v>14284290</v>
          </cell>
          <cell r="C22974">
            <v>44280</v>
          </cell>
        </row>
        <row r="22975">
          <cell r="A22975" t="str">
            <v>COFORGE21MAR2200PE</v>
          </cell>
          <cell r="B22975">
            <v>14284546</v>
          </cell>
          <cell r="C22975">
            <v>44280</v>
          </cell>
        </row>
        <row r="22976">
          <cell r="A22976" t="str">
            <v>COFORGE21MAR2250CE</v>
          </cell>
          <cell r="B22976">
            <v>14284802</v>
          </cell>
          <cell r="C22976">
            <v>44280</v>
          </cell>
        </row>
        <row r="22977">
          <cell r="A22977" t="str">
            <v>COFORGE21MAR2250PE</v>
          </cell>
          <cell r="B22977">
            <v>14285058</v>
          </cell>
          <cell r="C22977">
            <v>44280</v>
          </cell>
        </row>
        <row r="22978">
          <cell r="A22978" t="str">
            <v>COFORGE21MAR2300CE</v>
          </cell>
          <cell r="B22978">
            <v>14285314</v>
          </cell>
          <cell r="C22978">
            <v>44280</v>
          </cell>
        </row>
        <row r="22979">
          <cell r="A22979" t="str">
            <v>COFORGE21MAR2300PE</v>
          </cell>
          <cell r="B22979">
            <v>14285570</v>
          </cell>
          <cell r="C22979">
            <v>44280</v>
          </cell>
        </row>
        <row r="22980">
          <cell r="A22980" t="str">
            <v>COFORGE21MAR2350CE</v>
          </cell>
          <cell r="B22980">
            <v>14285826</v>
          </cell>
          <cell r="C22980">
            <v>44280</v>
          </cell>
        </row>
        <row r="22981">
          <cell r="A22981" t="str">
            <v>COFORGE21MAR2350PE</v>
          </cell>
          <cell r="B22981">
            <v>14286082</v>
          </cell>
          <cell r="C22981">
            <v>44280</v>
          </cell>
        </row>
        <row r="22982">
          <cell r="A22982" t="str">
            <v>COFORGE21MAR2400CE</v>
          </cell>
          <cell r="B22982">
            <v>14286338</v>
          </cell>
          <cell r="C22982">
            <v>44280</v>
          </cell>
        </row>
        <row r="22983">
          <cell r="A22983" t="str">
            <v>COFORGE21MAR2400PE</v>
          </cell>
          <cell r="B22983">
            <v>14286594</v>
          </cell>
          <cell r="C22983">
            <v>44280</v>
          </cell>
        </row>
        <row r="22984">
          <cell r="A22984" t="str">
            <v>COFORGE21MAR2450CE</v>
          </cell>
          <cell r="B22984">
            <v>14286850</v>
          </cell>
          <cell r="C22984">
            <v>44280</v>
          </cell>
        </row>
        <row r="22985">
          <cell r="A22985" t="str">
            <v>COFORGE21MAR2450PE</v>
          </cell>
          <cell r="B22985">
            <v>14287106</v>
          </cell>
          <cell r="C22985">
            <v>44280</v>
          </cell>
        </row>
        <row r="22986">
          <cell r="A22986" t="str">
            <v>COFORGE21MAR2500CE</v>
          </cell>
          <cell r="B22986">
            <v>14287362</v>
          </cell>
          <cell r="C22986">
            <v>44280</v>
          </cell>
        </row>
        <row r="22987">
          <cell r="A22987" t="str">
            <v>COFORGE21MAR2500PE</v>
          </cell>
          <cell r="B22987">
            <v>14287618</v>
          </cell>
          <cell r="C22987">
            <v>44280</v>
          </cell>
        </row>
        <row r="22988">
          <cell r="A22988" t="str">
            <v>COFORGE21MAR2550CE</v>
          </cell>
          <cell r="B22988">
            <v>14287874</v>
          </cell>
          <cell r="C22988">
            <v>44280</v>
          </cell>
        </row>
        <row r="22989">
          <cell r="A22989" t="str">
            <v>COFORGE21MAR2550PE</v>
          </cell>
          <cell r="B22989">
            <v>14288130</v>
          </cell>
          <cell r="C22989">
            <v>44280</v>
          </cell>
        </row>
        <row r="22990">
          <cell r="A22990" t="str">
            <v>COFORGE21MAR2600CE</v>
          </cell>
          <cell r="B22990">
            <v>14288386</v>
          </cell>
          <cell r="C22990">
            <v>44280</v>
          </cell>
        </row>
        <row r="22991">
          <cell r="A22991" t="str">
            <v>COFORGE21MAR2600PE</v>
          </cell>
          <cell r="B22991">
            <v>14288642</v>
          </cell>
          <cell r="C22991">
            <v>44280</v>
          </cell>
        </row>
        <row r="22992">
          <cell r="A22992" t="str">
            <v>COFORGE21MAR2650CE</v>
          </cell>
          <cell r="B22992">
            <v>14288898</v>
          </cell>
          <cell r="C22992">
            <v>44280</v>
          </cell>
        </row>
        <row r="22993">
          <cell r="A22993" t="str">
            <v>COFORGE21MAR2650PE</v>
          </cell>
          <cell r="B22993">
            <v>14289154</v>
          </cell>
          <cell r="C22993">
            <v>44280</v>
          </cell>
        </row>
        <row r="22994">
          <cell r="A22994" t="str">
            <v>COFORGE21MAR2700CE</v>
          </cell>
          <cell r="B22994">
            <v>14289410</v>
          </cell>
          <cell r="C22994">
            <v>44280</v>
          </cell>
        </row>
        <row r="22995">
          <cell r="A22995" t="str">
            <v>COFORGE21MAR2700PE</v>
          </cell>
          <cell r="B22995">
            <v>14290178</v>
          </cell>
          <cell r="C22995">
            <v>44280</v>
          </cell>
        </row>
        <row r="22996">
          <cell r="A22996" t="str">
            <v>COFORGE21MAR2750CE</v>
          </cell>
          <cell r="B22996">
            <v>14290434</v>
          </cell>
          <cell r="C22996">
            <v>44280</v>
          </cell>
        </row>
        <row r="22997">
          <cell r="A22997" t="str">
            <v>COFORGE21MAR2750PE</v>
          </cell>
          <cell r="B22997">
            <v>14290690</v>
          </cell>
          <cell r="C22997">
            <v>44280</v>
          </cell>
        </row>
        <row r="22998">
          <cell r="A22998" t="str">
            <v>COFORGE21MAR2800CE</v>
          </cell>
          <cell r="B22998">
            <v>14290946</v>
          </cell>
          <cell r="C22998">
            <v>44280</v>
          </cell>
        </row>
        <row r="22999">
          <cell r="A22999" t="str">
            <v>COFORGE21MAR2800PE</v>
          </cell>
          <cell r="B22999">
            <v>14291202</v>
          </cell>
          <cell r="C22999">
            <v>44280</v>
          </cell>
        </row>
        <row r="23000">
          <cell r="A23000" t="str">
            <v>COFORGE21MAR2850CE</v>
          </cell>
          <cell r="B23000">
            <v>14291458</v>
          </cell>
          <cell r="C23000">
            <v>44280</v>
          </cell>
        </row>
        <row r="23001">
          <cell r="A23001" t="str">
            <v>COFORGE21MAR2850PE</v>
          </cell>
          <cell r="B23001">
            <v>14291714</v>
          </cell>
          <cell r="C23001">
            <v>44280</v>
          </cell>
        </row>
        <row r="23002">
          <cell r="A23002" t="str">
            <v>COFORGE21MAR2900CE</v>
          </cell>
          <cell r="B23002">
            <v>14291970</v>
          </cell>
          <cell r="C23002">
            <v>44280</v>
          </cell>
        </row>
        <row r="23003">
          <cell r="A23003" t="str">
            <v>COFORGE21MAR2900PE</v>
          </cell>
          <cell r="B23003">
            <v>14292226</v>
          </cell>
          <cell r="C23003">
            <v>44280</v>
          </cell>
        </row>
        <row r="23004">
          <cell r="A23004" t="str">
            <v>COFORGE21MAR2950CE</v>
          </cell>
          <cell r="B23004">
            <v>14292482</v>
          </cell>
          <cell r="C23004">
            <v>44280</v>
          </cell>
        </row>
        <row r="23005">
          <cell r="A23005" t="str">
            <v>COFORGE21MAR2950PE</v>
          </cell>
          <cell r="B23005">
            <v>14293250</v>
          </cell>
          <cell r="C23005">
            <v>44280</v>
          </cell>
        </row>
        <row r="23006">
          <cell r="A23006" t="str">
            <v>COFORGE21MAR3000CE</v>
          </cell>
          <cell r="B23006">
            <v>14293506</v>
          </cell>
          <cell r="C23006">
            <v>44280</v>
          </cell>
        </row>
        <row r="23007">
          <cell r="A23007" t="str">
            <v>COFORGE21MAR3000PE</v>
          </cell>
          <cell r="B23007">
            <v>14293762</v>
          </cell>
          <cell r="C23007">
            <v>44280</v>
          </cell>
        </row>
        <row r="23008">
          <cell r="A23008" t="str">
            <v>COFORGE21MAR3050CE</v>
          </cell>
          <cell r="B23008">
            <v>14294018</v>
          </cell>
          <cell r="C23008">
            <v>44280</v>
          </cell>
        </row>
        <row r="23009">
          <cell r="A23009" t="str">
            <v>COFORGE21MAR3050PE</v>
          </cell>
          <cell r="B23009">
            <v>14294274</v>
          </cell>
          <cell r="C23009">
            <v>44280</v>
          </cell>
        </row>
        <row r="23010">
          <cell r="A23010" t="str">
            <v>COFORGE21MAR3100CE</v>
          </cell>
          <cell r="B23010">
            <v>14294530</v>
          </cell>
          <cell r="C23010">
            <v>44280</v>
          </cell>
        </row>
        <row r="23011">
          <cell r="A23011" t="str">
            <v>COFORGE21MAR3100PE</v>
          </cell>
          <cell r="B23011">
            <v>14294786</v>
          </cell>
          <cell r="C23011">
            <v>44280</v>
          </cell>
        </row>
        <row r="23012">
          <cell r="A23012" t="str">
            <v>COFORGE21MAR3150CE</v>
          </cell>
          <cell r="B23012">
            <v>14295042</v>
          </cell>
          <cell r="C23012">
            <v>44280</v>
          </cell>
        </row>
        <row r="23013">
          <cell r="A23013" t="str">
            <v>COFORGE21MAR3150PE</v>
          </cell>
          <cell r="B23013">
            <v>14295298</v>
          </cell>
          <cell r="C23013">
            <v>44280</v>
          </cell>
        </row>
        <row r="23014">
          <cell r="A23014" t="str">
            <v>COFORGE21MAR3200CE</v>
          </cell>
          <cell r="B23014">
            <v>14295554</v>
          </cell>
          <cell r="C23014">
            <v>44280</v>
          </cell>
        </row>
        <row r="23015">
          <cell r="A23015" t="str">
            <v>COFORGE21MAR3200PE</v>
          </cell>
          <cell r="B23015">
            <v>14295810</v>
          </cell>
          <cell r="C23015">
            <v>44280</v>
          </cell>
        </row>
        <row r="23016">
          <cell r="A23016" t="str">
            <v>COFORGE21MAR3250CE</v>
          </cell>
          <cell r="B23016">
            <v>14296066</v>
          </cell>
          <cell r="C23016">
            <v>44280</v>
          </cell>
        </row>
        <row r="23017">
          <cell r="A23017" t="str">
            <v>COFORGE21MAR3250PE</v>
          </cell>
          <cell r="B23017">
            <v>14296322</v>
          </cell>
          <cell r="C23017">
            <v>44280</v>
          </cell>
        </row>
        <row r="23018">
          <cell r="A23018" t="str">
            <v>COFORGE21MAR3300CE</v>
          </cell>
          <cell r="B23018">
            <v>14296834</v>
          </cell>
          <cell r="C23018">
            <v>44280</v>
          </cell>
        </row>
        <row r="23019">
          <cell r="A23019" t="str">
            <v>COFORGE21MAR3300PE</v>
          </cell>
          <cell r="B23019">
            <v>14297090</v>
          </cell>
          <cell r="C23019">
            <v>44280</v>
          </cell>
        </row>
        <row r="23020">
          <cell r="A23020" t="str">
            <v>COFORGE21MAR3350CE</v>
          </cell>
          <cell r="B23020">
            <v>14297346</v>
          </cell>
          <cell r="C23020">
            <v>44280</v>
          </cell>
        </row>
        <row r="23021">
          <cell r="A23021" t="str">
            <v>COFORGE21MAR3350PE</v>
          </cell>
          <cell r="B23021">
            <v>14297602</v>
          </cell>
          <cell r="C23021">
            <v>44280</v>
          </cell>
        </row>
        <row r="23022">
          <cell r="A23022" t="str">
            <v>COFORGE21MAR3400CE</v>
          </cell>
          <cell r="B23022">
            <v>14297858</v>
          </cell>
          <cell r="C23022">
            <v>44280</v>
          </cell>
        </row>
        <row r="23023">
          <cell r="A23023" t="str">
            <v>COFORGE21MAR3400PE</v>
          </cell>
          <cell r="B23023">
            <v>14298114</v>
          </cell>
          <cell r="C23023">
            <v>44280</v>
          </cell>
        </row>
        <row r="23024">
          <cell r="A23024" t="str">
            <v>COFORGE21MAR3450CE</v>
          </cell>
          <cell r="B23024">
            <v>14298882</v>
          </cell>
          <cell r="C23024">
            <v>44280</v>
          </cell>
        </row>
        <row r="23025">
          <cell r="A23025" t="str">
            <v>COFORGE21MAR3450PE</v>
          </cell>
          <cell r="B23025">
            <v>14299394</v>
          </cell>
          <cell r="C23025">
            <v>44280</v>
          </cell>
        </row>
        <row r="23026">
          <cell r="A23026" t="str">
            <v>COFORGE21APR1600CE</v>
          </cell>
          <cell r="B23026">
            <v>19790082</v>
          </cell>
          <cell r="C23026">
            <v>44315</v>
          </cell>
        </row>
        <row r="23027">
          <cell r="A23027" t="str">
            <v>COFORGE21APR1600PE</v>
          </cell>
          <cell r="B23027">
            <v>19790338</v>
          </cell>
          <cell r="C23027">
            <v>44315</v>
          </cell>
        </row>
        <row r="23028">
          <cell r="A23028" t="str">
            <v>COFORGE21APR1650CE</v>
          </cell>
          <cell r="B23028">
            <v>19790594</v>
          </cell>
          <cell r="C23028">
            <v>44315</v>
          </cell>
        </row>
        <row r="23029">
          <cell r="A23029" t="str">
            <v>COFORGE21APR1650PE</v>
          </cell>
          <cell r="B23029">
            <v>19790850</v>
          </cell>
          <cell r="C23029">
            <v>44315</v>
          </cell>
        </row>
        <row r="23030">
          <cell r="A23030" t="str">
            <v>COFORGE21APR1700CE</v>
          </cell>
          <cell r="B23030">
            <v>19791106</v>
          </cell>
          <cell r="C23030">
            <v>44315</v>
          </cell>
        </row>
        <row r="23031">
          <cell r="A23031" t="str">
            <v>COFORGE21APR1700PE</v>
          </cell>
          <cell r="B23031">
            <v>19791362</v>
          </cell>
          <cell r="C23031">
            <v>44315</v>
          </cell>
        </row>
        <row r="23032">
          <cell r="A23032" t="str">
            <v>COFORGE21APR1750CE</v>
          </cell>
          <cell r="B23032">
            <v>19791618</v>
          </cell>
          <cell r="C23032">
            <v>44315</v>
          </cell>
        </row>
        <row r="23033">
          <cell r="A23033" t="str">
            <v>COFORGE21APR1750PE</v>
          </cell>
          <cell r="B23033">
            <v>19791874</v>
          </cell>
          <cell r="C23033">
            <v>44315</v>
          </cell>
        </row>
        <row r="23034">
          <cell r="A23034" t="str">
            <v>COFORGE21APR1800CE</v>
          </cell>
          <cell r="B23034">
            <v>19792130</v>
          </cell>
          <cell r="C23034">
            <v>44315</v>
          </cell>
        </row>
        <row r="23035">
          <cell r="A23035" t="str">
            <v>COFORGE21APR1800PE</v>
          </cell>
          <cell r="B23035">
            <v>19793666</v>
          </cell>
          <cell r="C23035">
            <v>44315</v>
          </cell>
        </row>
        <row r="23036">
          <cell r="A23036" t="str">
            <v>COFORGE21APR1850CE</v>
          </cell>
          <cell r="B23036">
            <v>19793922</v>
          </cell>
          <cell r="C23036">
            <v>44315</v>
          </cell>
        </row>
        <row r="23037">
          <cell r="A23037" t="str">
            <v>COFORGE21APR1850PE</v>
          </cell>
          <cell r="B23037">
            <v>19794178</v>
          </cell>
          <cell r="C23037">
            <v>44315</v>
          </cell>
        </row>
        <row r="23038">
          <cell r="A23038" t="str">
            <v>COFORGE21APR1900CE</v>
          </cell>
          <cell r="B23038">
            <v>19794690</v>
          </cell>
          <cell r="C23038">
            <v>44315</v>
          </cell>
        </row>
        <row r="23039">
          <cell r="A23039" t="str">
            <v>COFORGE21APR1900PE</v>
          </cell>
          <cell r="B23039">
            <v>19794946</v>
          </cell>
          <cell r="C23039">
            <v>44315</v>
          </cell>
        </row>
        <row r="23040">
          <cell r="A23040" t="str">
            <v>COFORGE21APR1950CE</v>
          </cell>
          <cell r="B23040">
            <v>19795202</v>
          </cell>
          <cell r="C23040">
            <v>44315</v>
          </cell>
        </row>
        <row r="23041">
          <cell r="A23041" t="str">
            <v>COFORGE21APR1950PE</v>
          </cell>
          <cell r="B23041">
            <v>19795458</v>
          </cell>
          <cell r="C23041">
            <v>44315</v>
          </cell>
        </row>
        <row r="23042">
          <cell r="A23042" t="str">
            <v>COFORGE21APR2000CE</v>
          </cell>
          <cell r="B23042">
            <v>19795714</v>
          </cell>
          <cell r="C23042">
            <v>44315</v>
          </cell>
        </row>
        <row r="23043">
          <cell r="A23043" t="str">
            <v>COFORGE21APR2000PE</v>
          </cell>
          <cell r="B23043">
            <v>19795970</v>
          </cell>
          <cell r="C23043">
            <v>44315</v>
          </cell>
        </row>
        <row r="23044">
          <cell r="A23044" t="str">
            <v>COFORGE21APR2050CE</v>
          </cell>
          <cell r="B23044">
            <v>19796226</v>
          </cell>
          <cell r="C23044">
            <v>44315</v>
          </cell>
        </row>
        <row r="23045">
          <cell r="A23045" t="str">
            <v>COFORGE21APR2050PE</v>
          </cell>
          <cell r="B23045">
            <v>19799042</v>
          </cell>
          <cell r="C23045">
            <v>44315</v>
          </cell>
        </row>
        <row r="23046">
          <cell r="A23046" t="str">
            <v>COFORGE21APR2100CE</v>
          </cell>
          <cell r="B23046">
            <v>19799298</v>
          </cell>
          <cell r="C23046">
            <v>44315</v>
          </cell>
        </row>
        <row r="23047">
          <cell r="A23047" t="str">
            <v>COFORGE21APR2100PE</v>
          </cell>
          <cell r="B23047">
            <v>19799554</v>
          </cell>
          <cell r="C23047">
            <v>44315</v>
          </cell>
        </row>
        <row r="23048">
          <cell r="A23048" t="str">
            <v>COFORGE21APR2150CE</v>
          </cell>
          <cell r="B23048">
            <v>19802370</v>
          </cell>
          <cell r="C23048">
            <v>44315</v>
          </cell>
        </row>
        <row r="23049">
          <cell r="A23049" t="str">
            <v>COFORGE21APR2150PE</v>
          </cell>
          <cell r="B23049">
            <v>19802626</v>
          </cell>
          <cell r="C23049">
            <v>44315</v>
          </cell>
        </row>
        <row r="23050">
          <cell r="A23050" t="str">
            <v>COFORGE21APR2200CE</v>
          </cell>
          <cell r="B23050">
            <v>19802882</v>
          </cell>
          <cell r="C23050">
            <v>44315</v>
          </cell>
        </row>
        <row r="23051">
          <cell r="A23051" t="str">
            <v>COFORGE21APR2200PE</v>
          </cell>
          <cell r="B23051">
            <v>19803138</v>
          </cell>
          <cell r="C23051">
            <v>44315</v>
          </cell>
        </row>
        <row r="23052">
          <cell r="A23052" t="str">
            <v>COFORGE21APR2250CE</v>
          </cell>
          <cell r="B23052">
            <v>19803394</v>
          </cell>
          <cell r="C23052">
            <v>44315</v>
          </cell>
        </row>
        <row r="23053">
          <cell r="A23053" t="str">
            <v>COFORGE21APR2250PE</v>
          </cell>
          <cell r="B23053">
            <v>19803650</v>
          </cell>
          <cell r="C23053">
            <v>44315</v>
          </cell>
        </row>
        <row r="23054">
          <cell r="A23054" t="str">
            <v>COFORGE21APR2300CE</v>
          </cell>
          <cell r="B23054">
            <v>19803906</v>
          </cell>
          <cell r="C23054">
            <v>44315</v>
          </cell>
        </row>
        <row r="23055">
          <cell r="A23055" t="str">
            <v>COFORGE21APR2300PE</v>
          </cell>
          <cell r="B23055">
            <v>19804162</v>
          </cell>
          <cell r="C23055">
            <v>44315</v>
          </cell>
        </row>
        <row r="23056">
          <cell r="A23056" t="str">
            <v>COFORGE21APR2350CE</v>
          </cell>
          <cell r="B23056">
            <v>19804418</v>
          </cell>
          <cell r="C23056">
            <v>44315</v>
          </cell>
        </row>
        <row r="23057">
          <cell r="A23057" t="str">
            <v>COFORGE21APR2350PE</v>
          </cell>
          <cell r="B23057">
            <v>19804674</v>
          </cell>
          <cell r="C23057">
            <v>44315</v>
          </cell>
        </row>
        <row r="23058">
          <cell r="A23058" t="str">
            <v>COFORGE21APR2400CE</v>
          </cell>
          <cell r="B23058">
            <v>19804930</v>
          </cell>
          <cell r="C23058">
            <v>44315</v>
          </cell>
        </row>
        <row r="23059">
          <cell r="A23059" t="str">
            <v>COFORGE21APR2400PE</v>
          </cell>
          <cell r="B23059">
            <v>19805186</v>
          </cell>
          <cell r="C23059">
            <v>44315</v>
          </cell>
        </row>
        <row r="23060">
          <cell r="A23060" t="str">
            <v>COFORGE21APR2450CE</v>
          </cell>
          <cell r="B23060">
            <v>19805442</v>
          </cell>
          <cell r="C23060">
            <v>44315</v>
          </cell>
        </row>
        <row r="23061">
          <cell r="A23061" t="str">
            <v>COFORGE21APR2450PE</v>
          </cell>
          <cell r="B23061">
            <v>19805698</v>
          </cell>
          <cell r="C23061">
            <v>44315</v>
          </cell>
        </row>
        <row r="23062">
          <cell r="A23062" t="str">
            <v>COFORGE21APR2500CE</v>
          </cell>
          <cell r="B23062">
            <v>19805954</v>
          </cell>
          <cell r="C23062">
            <v>44315</v>
          </cell>
        </row>
        <row r="23063">
          <cell r="A23063" t="str">
            <v>COFORGE21APR2500PE</v>
          </cell>
          <cell r="B23063">
            <v>19806210</v>
          </cell>
          <cell r="C23063">
            <v>44315</v>
          </cell>
        </row>
        <row r="23064">
          <cell r="A23064" t="str">
            <v>COFORGE21APR2550CE</v>
          </cell>
          <cell r="B23064">
            <v>19806466</v>
          </cell>
          <cell r="C23064">
            <v>44315</v>
          </cell>
        </row>
        <row r="23065">
          <cell r="A23065" t="str">
            <v>COFORGE21APR2550PE</v>
          </cell>
          <cell r="B23065">
            <v>19806722</v>
          </cell>
          <cell r="C23065">
            <v>44315</v>
          </cell>
        </row>
        <row r="23066">
          <cell r="A23066" t="str">
            <v>COFORGE21APR2600CE</v>
          </cell>
          <cell r="B23066">
            <v>19806978</v>
          </cell>
          <cell r="C23066">
            <v>44315</v>
          </cell>
        </row>
        <row r="23067">
          <cell r="A23067" t="str">
            <v>COFORGE21APR2600PE</v>
          </cell>
          <cell r="B23067">
            <v>19807234</v>
          </cell>
          <cell r="C23067">
            <v>44315</v>
          </cell>
        </row>
        <row r="23068">
          <cell r="A23068" t="str">
            <v>COFORGE21APR2650CE</v>
          </cell>
          <cell r="B23068">
            <v>19807490</v>
          </cell>
          <cell r="C23068">
            <v>44315</v>
          </cell>
        </row>
        <row r="23069">
          <cell r="A23069" t="str">
            <v>COFORGE21APR2650PE</v>
          </cell>
          <cell r="B23069">
            <v>19807746</v>
          </cell>
          <cell r="C23069">
            <v>44315</v>
          </cell>
        </row>
        <row r="23070">
          <cell r="A23070" t="str">
            <v>COFORGE21APR2700CE</v>
          </cell>
          <cell r="B23070">
            <v>19808002</v>
          </cell>
          <cell r="C23070">
            <v>44315</v>
          </cell>
        </row>
        <row r="23071">
          <cell r="A23071" t="str">
            <v>COFORGE21APR2700PE</v>
          </cell>
          <cell r="B23071">
            <v>19808258</v>
          </cell>
          <cell r="C23071">
            <v>44315</v>
          </cell>
        </row>
        <row r="23072">
          <cell r="A23072" t="str">
            <v>COFORGE21APR2750CE</v>
          </cell>
          <cell r="B23072">
            <v>19808514</v>
          </cell>
          <cell r="C23072">
            <v>44315</v>
          </cell>
        </row>
        <row r="23073">
          <cell r="A23073" t="str">
            <v>COFORGE21APR2750PE</v>
          </cell>
          <cell r="B23073">
            <v>19808770</v>
          </cell>
          <cell r="C23073">
            <v>44315</v>
          </cell>
        </row>
        <row r="23074">
          <cell r="A23074" t="str">
            <v>COFORGE21APR2800CE</v>
          </cell>
          <cell r="B23074">
            <v>19809026</v>
          </cell>
          <cell r="C23074">
            <v>44315</v>
          </cell>
        </row>
        <row r="23075">
          <cell r="A23075" t="str">
            <v>COFORGE21APR2800PE</v>
          </cell>
          <cell r="B23075">
            <v>19809282</v>
          </cell>
          <cell r="C23075">
            <v>44315</v>
          </cell>
        </row>
        <row r="23076">
          <cell r="A23076" t="str">
            <v>COFORGE21APR2850CE</v>
          </cell>
          <cell r="B23076">
            <v>19809538</v>
          </cell>
          <cell r="C23076">
            <v>44315</v>
          </cell>
        </row>
        <row r="23077">
          <cell r="A23077" t="str">
            <v>COFORGE21APR2850PE</v>
          </cell>
          <cell r="B23077">
            <v>19809794</v>
          </cell>
          <cell r="C23077">
            <v>44315</v>
          </cell>
        </row>
        <row r="23078">
          <cell r="A23078" t="str">
            <v>COFORGE21APR2900CE</v>
          </cell>
          <cell r="B23078">
            <v>19810050</v>
          </cell>
          <cell r="C23078">
            <v>44315</v>
          </cell>
        </row>
        <row r="23079">
          <cell r="A23079" t="str">
            <v>COFORGE21APR2900PE</v>
          </cell>
          <cell r="B23079">
            <v>19810306</v>
          </cell>
          <cell r="C23079">
            <v>44315</v>
          </cell>
        </row>
        <row r="23080">
          <cell r="A23080" t="str">
            <v>COFORGE21APR2950CE</v>
          </cell>
          <cell r="B23080">
            <v>19810562</v>
          </cell>
          <cell r="C23080">
            <v>44315</v>
          </cell>
        </row>
        <row r="23081">
          <cell r="A23081" t="str">
            <v>COFORGE21APR2950PE</v>
          </cell>
          <cell r="B23081">
            <v>19810818</v>
          </cell>
          <cell r="C23081">
            <v>44315</v>
          </cell>
        </row>
        <row r="23082">
          <cell r="A23082" t="str">
            <v>COFORGE21APR3000CE</v>
          </cell>
          <cell r="B23082">
            <v>19811074</v>
          </cell>
          <cell r="C23082">
            <v>44315</v>
          </cell>
        </row>
        <row r="23083">
          <cell r="A23083" t="str">
            <v>COFORGE21APR3000PE</v>
          </cell>
          <cell r="B23083">
            <v>19811330</v>
          </cell>
          <cell r="C23083">
            <v>44315</v>
          </cell>
        </row>
        <row r="23084">
          <cell r="A23084" t="str">
            <v>COFORGE21APR3050CE</v>
          </cell>
          <cell r="B23084">
            <v>19811586</v>
          </cell>
          <cell r="C23084">
            <v>44315</v>
          </cell>
        </row>
        <row r="23085">
          <cell r="A23085" t="str">
            <v>COFORGE21APR3050PE</v>
          </cell>
          <cell r="B23085">
            <v>19811842</v>
          </cell>
          <cell r="C23085">
            <v>44315</v>
          </cell>
        </row>
        <row r="23086">
          <cell r="A23086" t="str">
            <v>COFORGE21APR3100CE</v>
          </cell>
          <cell r="B23086">
            <v>19812098</v>
          </cell>
          <cell r="C23086">
            <v>44315</v>
          </cell>
        </row>
        <row r="23087">
          <cell r="A23087" t="str">
            <v>COFORGE21APR3100PE</v>
          </cell>
          <cell r="B23087">
            <v>19812354</v>
          </cell>
          <cell r="C23087">
            <v>44315</v>
          </cell>
        </row>
        <row r="23088">
          <cell r="A23088" t="str">
            <v>COFORGE21APR3150CE</v>
          </cell>
          <cell r="B23088">
            <v>19812610</v>
          </cell>
          <cell r="C23088">
            <v>44315</v>
          </cell>
        </row>
        <row r="23089">
          <cell r="A23089" t="str">
            <v>COFORGE21APR3150PE</v>
          </cell>
          <cell r="B23089">
            <v>19812866</v>
          </cell>
          <cell r="C23089">
            <v>44315</v>
          </cell>
        </row>
        <row r="23090">
          <cell r="A23090" t="str">
            <v>COFORGE21APR3200CE</v>
          </cell>
          <cell r="B23090">
            <v>19813122</v>
          </cell>
          <cell r="C23090">
            <v>44315</v>
          </cell>
        </row>
        <row r="23091">
          <cell r="A23091" t="str">
            <v>COFORGE21APR3200PE</v>
          </cell>
          <cell r="B23091">
            <v>19813378</v>
          </cell>
          <cell r="C23091">
            <v>44315</v>
          </cell>
        </row>
        <row r="23092">
          <cell r="A23092" t="str">
            <v>COFORGE21APR3250CE</v>
          </cell>
          <cell r="B23092">
            <v>19813634</v>
          </cell>
          <cell r="C23092">
            <v>44315</v>
          </cell>
        </row>
        <row r="23093">
          <cell r="A23093" t="str">
            <v>COFORGE21APR3250PE</v>
          </cell>
          <cell r="B23093">
            <v>19813890</v>
          </cell>
          <cell r="C23093">
            <v>44315</v>
          </cell>
        </row>
        <row r="23094">
          <cell r="A23094" t="str">
            <v>COFORGE21APR3300CE</v>
          </cell>
          <cell r="B23094">
            <v>19814146</v>
          </cell>
          <cell r="C23094">
            <v>44315</v>
          </cell>
        </row>
        <row r="23095">
          <cell r="A23095" t="str">
            <v>COFORGE21APR3300PE</v>
          </cell>
          <cell r="B23095">
            <v>19815426</v>
          </cell>
          <cell r="C23095">
            <v>44315</v>
          </cell>
        </row>
        <row r="23096">
          <cell r="A23096" t="str">
            <v>COFORGE21APR3350CE</v>
          </cell>
          <cell r="B23096">
            <v>19815682</v>
          </cell>
          <cell r="C23096">
            <v>44315</v>
          </cell>
        </row>
        <row r="23097">
          <cell r="A23097" t="str">
            <v>COFORGE21APR3350PE</v>
          </cell>
          <cell r="B23097">
            <v>19815938</v>
          </cell>
          <cell r="C23097">
            <v>44315</v>
          </cell>
        </row>
        <row r="23098">
          <cell r="A23098" t="str">
            <v>COFORGE21APR3400CE</v>
          </cell>
          <cell r="B23098">
            <v>19816194</v>
          </cell>
          <cell r="C23098">
            <v>44315</v>
          </cell>
        </row>
        <row r="23099">
          <cell r="A23099" t="str">
            <v>COFORGE21APR3400PE</v>
          </cell>
          <cell r="B23099">
            <v>19816450</v>
          </cell>
          <cell r="C23099">
            <v>44315</v>
          </cell>
        </row>
        <row r="23100">
          <cell r="A23100" t="str">
            <v>COFORGE21APR3450CE</v>
          </cell>
          <cell r="B23100">
            <v>19816706</v>
          </cell>
          <cell r="C23100">
            <v>44315</v>
          </cell>
        </row>
        <row r="23101">
          <cell r="A23101" t="str">
            <v>COFORGE21APR3450PE</v>
          </cell>
          <cell r="B23101">
            <v>19816962</v>
          </cell>
          <cell r="C23101">
            <v>44315</v>
          </cell>
        </row>
        <row r="23102">
          <cell r="A23102" t="str">
            <v>COLPAL21FEB1060CE</v>
          </cell>
          <cell r="B23102">
            <v>20963330</v>
          </cell>
          <cell r="C23102">
            <v>44252</v>
          </cell>
        </row>
        <row r="23103">
          <cell r="A23103" t="str">
            <v>COLPAL21FEB1060PE</v>
          </cell>
          <cell r="B23103">
            <v>21018626</v>
          </cell>
          <cell r="C23103">
            <v>44252</v>
          </cell>
        </row>
        <row r="23104">
          <cell r="A23104" t="str">
            <v>COLPAL21FEB1080CE</v>
          </cell>
          <cell r="B23104">
            <v>21018882</v>
          </cell>
          <cell r="C23104">
            <v>44252</v>
          </cell>
        </row>
        <row r="23105">
          <cell r="A23105" t="str">
            <v>COLPAL21FEB1080PE</v>
          </cell>
          <cell r="B23105">
            <v>21023490</v>
          </cell>
          <cell r="C23105">
            <v>44252</v>
          </cell>
        </row>
        <row r="23106">
          <cell r="A23106" t="str">
            <v>COLPAL21FEB1100CE</v>
          </cell>
          <cell r="B23106">
            <v>21023746</v>
          </cell>
          <cell r="C23106">
            <v>44252</v>
          </cell>
        </row>
        <row r="23107">
          <cell r="A23107" t="str">
            <v>COLPAL21FEB1100PE</v>
          </cell>
          <cell r="B23107">
            <v>21024002</v>
          </cell>
          <cell r="C23107">
            <v>44252</v>
          </cell>
        </row>
        <row r="23108">
          <cell r="A23108" t="str">
            <v>COLPAL21FEB1120CE</v>
          </cell>
          <cell r="B23108">
            <v>21024258</v>
          </cell>
          <cell r="C23108">
            <v>44252</v>
          </cell>
        </row>
        <row r="23109">
          <cell r="A23109" t="str">
            <v>COLPAL21FEB1120PE</v>
          </cell>
          <cell r="B23109">
            <v>21024514</v>
          </cell>
          <cell r="C23109">
            <v>44252</v>
          </cell>
        </row>
        <row r="23110">
          <cell r="A23110" t="str">
            <v>COLPAL21FEB1140CE</v>
          </cell>
          <cell r="B23110">
            <v>21024770</v>
          </cell>
          <cell r="C23110">
            <v>44252</v>
          </cell>
        </row>
        <row r="23111">
          <cell r="A23111" t="str">
            <v>COLPAL21FEB1140PE</v>
          </cell>
          <cell r="B23111">
            <v>21026562</v>
          </cell>
          <cell r="C23111">
            <v>44252</v>
          </cell>
        </row>
        <row r="23112">
          <cell r="A23112" t="str">
            <v>COLPAL21FEB1160CE</v>
          </cell>
          <cell r="B23112">
            <v>21026818</v>
          </cell>
          <cell r="C23112">
            <v>44252</v>
          </cell>
        </row>
        <row r="23113">
          <cell r="A23113" t="str">
            <v>COLPAL21FEB1160PE</v>
          </cell>
          <cell r="B23113">
            <v>21028610</v>
          </cell>
          <cell r="C23113">
            <v>44252</v>
          </cell>
        </row>
        <row r="23114">
          <cell r="A23114" t="str">
            <v>COLPAL21FEB1180CE</v>
          </cell>
          <cell r="B23114">
            <v>21028866</v>
          </cell>
          <cell r="C23114">
            <v>44252</v>
          </cell>
        </row>
        <row r="23115">
          <cell r="A23115" t="str">
            <v>COLPAL21FEB1180PE</v>
          </cell>
          <cell r="B23115">
            <v>21029122</v>
          </cell>
          <cell r="C23115">
            <v>44252</v>
          </cell>
        </row>
        <row r="23116">
          <cell r="A23116" t="str">
            <v>COLPAL21FEB1200CE</v>
          </cell>
          <cell r="B23116">
            <v>21029378</v>
          </cell>
          <cell r="C23116">
            <v>44252</v>
          </cell>
        </row>
        <row r="23117">
          <cell r="A23117" t="str">
            <v>COLPAL21FEB1200PE</v>
          </cell>
          <cell r="B23117">
            <v>21029634</v>
          </cell>
          <cell r="C23117">
            <v>44252</v>
          </cell>
        </row>
        <row r="23118">
          <cell r="A23118" t="str">
            <v>COLPAL21FEB1220CE</v>
          </cell>
          <cell r="B23118">
            <v>21029890</v>
          </cell>
          <cell r="C23118">
            <v>44252</v>
          </cell>
        </row>
        <row r="23119">
          <cell r="A23119" t="str">
            <v>COLPAL21FEB1220PE</v>
          </cell>
          <cell r="B23119">
            <v>21030146</v>
          </cell>
          <cell r="C23119">
            <v>44252</v>
          </cell>
        </row>
        <row r="23120">
          <cell r="A23120" t="str">
            <v>COLPAL21FEB1240CE</v>
          </cell>
          <cell r="B23120">
            <v>21030402</v>
          </cell>
          <cell r="C23120">
            <v>44252</v>
          </cell>
        </row>
        <row r="23121">
          <cell r="A23121" t="str">
            <v>COLPAL21FEB1240PE</v>
          </cell>
          <cell r="B23121">
            <v>21031170</v>
          </cell>
          <cell r="C23121">
            <v>44252</v>
          </cell>
        </row>
        <row r="23122">
          <cell r="A23122" t="str">
            <v>COLPAL21FEB1260CE</v>
          </cell>
          <cell r="B23122">
            <v>21031426</v>
          </cell>
          <cell r="C23122">
            <v>44252</v>
          </cell>
        </row>
        <row r="23123">
          <cell r="A23123" t="str">
            <v>COLPAL21FEB1260PE</v>
          </cell>
          <cell r="B23123">
            <v>21031682</v>
          </cell>
          <cell r="C23123">
            <v>44252</v>
          </cell>
        </row>
        <row r="23124">
          <cell r="A23124" t="str">
            <v>COLPAL21FEB1280CE</v>
          </cell>
          <cell r="B23124">
            <v>21031938</v>
          </cell>
          <cell r="C23124">
            <v>44252</v>
          </cell>
        </row>
        <row r="23125">
          <cell r="A23125" t="str">
            <v>COLPAL21FEB1280PE</v>
          </cell>
          <cell r="B23125">
            <v>21032194</v>
          </cell>
          <cell r="C23125">
            <v>44252</v>
          </cell>
        </row>
        <row r="23126">
          <cell r="A23126" t="str">
            <v>COLPAL21FEB1300CE</v>
          </cell>
          <cell r="B23126">
            <v>21032450</v>
          </cell>
          <cell r="C23126">
            <v>44252</v>
          </cell>
        </row>
        <row r="23127">
          <cell r="A23127" t="str">
            <v>COLPAL21FEB1300PE</v>
          </cell>
          <cell r="B23127">
            <v>21032706</v>
          </cell>
          <cell r="C23127">
            <v>44252</v>
          </cell>
        </row>
        <row r="23128">
          <cell r="A23128" t="str">
            <v>COLPAL21FEB1320CE</v>
          </cell>
          <cell r="B23128">
            <v>21032962</v>
          </cell>
          <cell r="C23128">
            <v>44252</v>
          </cell>
        </row>
        <row r="23129">
          <cell r="A23129" t="str">
            <v>COLPAL21FEB1320PE</v>
          </cell>
          <cell r="B23129">
            <v>21033218</v>
          </cell>
          <cell r="C23129">
            <v>44252</v>
          </cell>
        </row>
        <row r="23130">
          <cell r="A23130" t="str">
            <v>COLPAL21FEB1340CE</v>
          </cell>
          <cell r="B23130">
            <v>21033474</v>
          </cell>
          <cell r="C23130">
            <v>44252</v>
          </cell>
        </row>
        <row r="23131">
          <cell r="A23131" t="str">
            <v>COLPAL21FEB1340PE</v>
          </cell>
          <cell r="B23131">
            <v>21033730</v>
          </cell>
          <cell r="C23131">
            <v>44252</v>
          </cell>
        </row>
        <row r="23132">
          <cell r="A23132" t="str">
            <v>COLPAL21FEB1360CE</v>
          </cell>
          <cell r="B23132">
            <v>21033986</v>
          </cell>
          <cell r="C23132">
            <v>44252</v>
          </cell>
        </row>
        <row r="23133">
          <cell r="A23133" t="str">
            <v>COLPAL21FEB1360PE</v>
          </cell>
          <cell r="B23133">
            <v>21034242</v>
          </cell>
          <cell r="C23133">
            <v>44252</v>
          </cell>
        </row>
        <row r="23134">
          <cell r="A23134" t="str">
            <v>COLPAL21FEB1380CE</v>
          </cell>
          <cell r="B23134">
            <v>21034498</v>
          </cell>
          <cell r="C23134">
            <v>44252</v>
          </cell>
        </row>
        <row r="23135">
          <cell r="A23135" t="str">
            <v>COLPAL21FEB1380PE</v>
          </cell>
          <cell r="B23135">
            <v>21034754</v>
          </cell>
          <cell r="C23135">
            <v>44252</v>
          </cell>
        </row>
        <row r="23136">
          <cell r="A23136" t="str">
            <v>COLPAL21FEB1400CE</v>
          </cell>
          <cell r="B23136">
            <v>21035010</v>
          </cell>
          <cell r="C23136">
            <v>44252</v>
          </cell>
        </row>
        <row r="23137">
          <cell r="A23137" t="str">
            <v>COLPAL21FEB1400PE</v>
          </cell>
          <cell r="B23137">
            <v>21035266</v>
          </cell>
          <cell r="C23137">
            <v>44252</v>
          </cell>
        </row>
        <row r="23138">
          <cell r="A23138" t="str">
            <v>COLPAL21FEB1420CE</v>
          </cell>
          <cell r="B23138">
            <v>21035522</v>
          </cell>
          <cell r="C23138">
            <v>44252</v>
          </cell>
        </row>
        <row r="23139">
          <cell r="A23139" t="str">
            <v>COLPAL21FEB1420PE</v>
          </cell>
          <cell r="B23139">
            <v>21035778</v>
          </cell>
          <cell r="C23139">
            <v>44252</v>
          </cell>
        </row>
        <row r="23140">
          <cell r="A23140" t="str">
            <v>COLPAL21FEB1440CE</v>
          </cell>
          <cell r="B23140">
            <v>21036034</v>
          </cell>
          <cell r="C23140">
            <v>44252</v>
          </cell>
        </row>
        <row r="23141">
          <cell r="A23141" t="str">
            <v>COLPAL21FEB1440PE</v>
          </cell>
          <cell r="B23141">
            <v>21036290</v>
          </cell>
          <cell r="C23141">
            <v>44252</v>
          </cell>
        </row>
        <row r="23142">
          <cell r="A23142" t="str">
            <v>COLPAL21FEB1460CE</v>
          </cell>
          <cell r="B23142">
            <v>21036546</v>
          </cell>
          <cell r="C23142">
            <v>44252</v>
          </cell>
        </row>
        <row r="23143">
          <cell r="A23143" t="str">
            <v>COLPAL21FEB1460PE</v>
          </cell>
          <cell r="B23143">
            <v>21036802</v>
          </cell>
          <cell r="C23143">
            <v>44252</v>
          </cell>
        </row>
        <row r="23144">
          <cell r="A23144" t="str">
            <v>COLPAL21FEB1480CE</v>
          </cell>
          <cell r="B23144">
            <v>21037058</v>
          </cell>
          <cell r="C23144">
            <v>44252</v>
          </cell>
        </row>
        <row r="23145">
          <cell r="A23145" t="str">
            <v>COLPAL21FEB1480PE</v>
          </cell>
          <cell r="B23145">
            <v>21037314</v>
          </cell>
          <cell r="C23145">
            <v>44252</v>
          </cell>
        </row>
        <row r="23146">
          <cell r="A23146" t="str">
            <v>COLPAL21FEB1500CE</v>
          </cell>
          <cell r="B23146">
            <v>21037570</v>
          </cell>
          <cell r="C23146">
            <v>44252</v>
          </cell>
        </row>
        <row r="23147">
          <cell r="A23147" t="str">
            <v>COLPAL21FEB1500PE</v>
          </cell>
          <cell r="B23147">
            <v>21037826</v>
          </cell>
          <cell r="C23147">
            <v>44252</v>
          </cell>
        </row>
        <row r="23148">
          <cell r="A23148" t="str">
            <v>COLPAL21FEB1520CE</v>
          </cell>
          <cell r="B23148">
            <v>21038082</v>
          </cell>
          <cell r="C23148">
            <v>44252</v>
          </cell>
        </row>
        <row r="23149">
          <cell r="A23149" t="str">
            <v>COLPAL21FEB1520PE</v>
          </cell>
          <cell r="B23149">
            <v>21038338</v>
          </cell>
          <cell r="C23149">
            <v>44252</v>
          </cell>
        </row>
        <row r="23150">
          <cell r="A23150" t="str">
            <v>COLPAL21FEB1540CE</v>
          </cell>
          <cell r="B23150">
            <v>21038594</v>
          </cell>
          <cell r="C23150">
            <v>44252</v>
          </cell>
        </row>
        <row r="23151">
          <cell r="A23151" t="str">
            <v>COLPAL21FEB1540PE</v>
          </cell>
          <cell r="B23151">
            <v>21038850</v>
          </cell>
          <cell r="C23151">
            <v>44252</v>
          </cell>
        </row>
        <row r="23152">
          <cell r="A23152" t="str">
            <v>COLPAL21FEB1560CE</v>
          </cell>
          <cell r="B23152">
            <v>21039106</v>
          </cell>
          <cell r="C23152">
            <v>44252</v>
          </cell>
        </row>
        <row r="23153">
          <cell r="A23153" t="str">
            <v>COLPAL21FEB1560PE</v>
          </cell>
          <cell r="B23153">
            <v>21050370</v>
          </cell>
          <cell r="C23153">
            <v>44252</v>
          </cell>
        </row>
        <row r="23154">
          <cell r="A23154" t="str">
            <v>COLPAL21FEB1580CE</v>
          </cell>
          <cell r="B23154">
            <v>21050626</v>
          </cell>
          <cell r="C23154">
            <v>44252</v>
          </cell>
        </row>
        <row r="23155">
          <cell r="A23155" t="str">
            <v>COLPAL21FEB1580PE</v>
          </cell>
          <cell r="B23155">
            <v>21050882</v>
          </cell>
          <cell r="C23155">
            <v>44252</v>
          </cell>
        </row>
        <row r="23156">
          <cell r="A23156" t="str">
            <v>COLPAL21FEB1600CE</v>
          </cell>
          <cell r="B23156">
            <v>21051650</v>
          </cell>
          <cell r="C23156">
            <v>44252</v>
          </cell>
        </row>
        <row r="23157">
          <cell r="A23157" t="str">
            <v>COLPAL21FEB1600PE</v>
          </cell>
          <cell r="B23157">
            <v>21051906</v>
          </cell>
          <cell r="C23157">
            <v>44252</v>
          </cell>
        </row>
        <row r="23158">
          <cell r="A23158" t="str">
            <v>COLPAL21FEB1620CE</v>
          </cell>
          <cell r="B23158">
            <v>21052162</v>
          </cell>
          <cell r="C23158">
            <v>44252</v>
          </cell>
        </row>
        <row r="23159">
          <cell r="A23159" t="str">
            <v>COLPAL21FEB1620PE</v>
          </cell>
          <cell r="B23159">
            <v>21052418</v>
          </cell>
          <cell r="C23159">
            <v>44252</v>
          </cell>
        </row>
        <row r="23160">
          <cell r="A23160" t="str">
            <v>COLPAL21FEB1640CE</v>
          </cell>
          <cell r="B23160">
            <v>21052674</v>
          </cell>
          <cell r="C23160">
            <v>44252</v>
          </cell>
        </row>
        <row r="23161">
          <cell r="A23161" t="str">
            <v>COLPAL21FEB1640PE</v>
          </cell>
          <cell r="B23161">
            <v>21097218</v>
          </cell>
          <cell r="C23161">
            <v>44252</v>
          </cell>
        </row>
        <row r="23162">
          <cell r="A23162" t="str">
            <v>COLPAL21FEB1660CE</v>
          </cell>
          <cell r="B23162">
            <v>21097474</v>
          </cell>
          <cell r="C23162">
            <v>44252</v>
          </cell>
        </row>
        <row r="23163">
          <cell r="A23163" t="str">
            <v>COLPAL21FEB1660PE</v>
          </cell>
          <cell r="B23163">
            <v>21097730</v>
          </cell>
          <cell r="C23163">
            <v>44252</v>
          </cell>
        </row>
        <row r="23164">
          <cell r="A23164" t="str">
            <v>COLPAL21FEB1680CE</v>
          </cell>
          <cell r="B23164">
            <v>21097986</v>
          </cell>
          <cell r="C23164">
            <v>44252</v>
          </cell>
        </row>
        <row r="23165">
          <cell r="A23165" t="str">
            <v>COLPAL21FEB1680PE</v>
          </cell>
          <cell r="B23165">
            <v>21098242</v>
          </cell>
          <cell r="C23165">
            <v>44252</v>
          </cell>
        </row>
        <row r="23166">
          <cell r="A23166" t="str">
            <v>COLPAL21FEB1700CE</v>
          </cell>
          <cell r="B23166">
            <v>21098498</v>
          </cell>
          <cell r="C23166">
            <v>44252</v>
          </cell>
        </row>
        <row r="23167">
          <cell r="A23167" t="str">
            <v>COLPAL21FEB1700PE</v>
          </cell>
          <cell r="B23167">
            <v>21098754</v>
          </cell>
          <cell r="C23167">
            <v>44252</v>
          </cell>
        </row>
        <row r="23168">
          <cell r="A23168" t="str">
            <v>COLPAL21FEB1720CE</v>
          </cell>
          <cell r="B23168">
            <v>21099010</v>
          </cell>
          <cell r="C23168">
            <v>44252</v>
          </cell>
        </row>
        <row r="23169">
          <cell r="A23169" t="str">
            <v>COLPAL21FEB1720PE</v>
          </cell>
          <cell r="B23169">
            <v>21099266</v>
          </cell>
          <cell r="C23169">
            <v>44252</v>
          </cell>
        </row>
        <row r="23170">
          <cell r="A23170" t="str">
            <v>COLPAL21FEB1740CE</v>
          </cell>
          <cell r="B23170">
            <v>21099522</v>
          </cell>
          <cell r="C23170">
            <v>44252</v>
          </cell>
        </row>
        <row r="23171">
          <cell r="A23171" t="str">
            <v>COLPAL21FEB1740PE</v>
          </cell>
          <cell r="B23171">
            <v>21100034</v>
          </cell>
          <cell r="C23171">
            <v>44252</v>
          </cell>
        </row>
        <row r="23172">
          <cell r="A23172" t="str">
            <v>COLPAL21FEB1760CE</v>
          </cell>
          <cell r="B23172">
            <v>21100290</v>
          </cell>
          <cell r="C23172">
            <v>44252</v>
          </cell>
        </row>
        <row r="23173">
          <cell r="A23173" t="str">
            <v>COLPAL21FEB1760PE</v>
          </cell>
          <cell r="B23173">
            <v>21100546</v>
          </cell>
          <cell r="C23173">
            <v>44252</v>
          </cell>
        </row>
        <row r="23174">
          <cell r="A23174" t="str">
            <v>COLPAL21FEB1780CE</v>
          </cell>
          <cell r="B23174">
            <v>21100802</v>
          </cell>
          <cell r="C23174">
            <v>44252</v>
          </cell>
        </row>
        <row r="23175">
          <cell r="A23175" t="str">
            <v>COLPAL21FEB1780PE</v>
          </cell>
          <cell r="B23175">
            <v>21101058</v>
          </cell>
          <cell r="C23175">
            <v>44252</v>
          </cell>
        </row>
        <row r="23176">
          <cell r="A23176" t="str">
            <v>COLPAL21FEB1800CE</v>
          </cell>
          <cell r="B23176">
            <v>21101314</v>
          </cell>
          <cell r="C23176">
            <v>44252</v>
          </cell>
        </row>
        <row r="23177">
          <cell r="A23177" t="str">
            <v>COLPAL21FEB1800PE</v>
          </cell>
          <cell r="B23177">
            <v>21101570</v>
          </cell>
          <cell r="C23177">
            <v>44252</v>
          </cell>
        </row>
        <row r="23178">
          <cell r="A23178" t="str">
            <v>COLPAL21FEB1820CE</v>
          </cell>
          <cell r="B23178">
            <v>21101826</v>
          </cell>
          <cell r="C23178">
            <v>44252</v>
          </cell>
        </row>
        <row r="23179">
          <cell r="A23179" t="str">
            <v>COLPAL21FEB1820PE</v>
          </cell>
          <cell r="B23179">
            <v>21102082</v>
          </cell>
          <cell r="C23179">
            <v>44252</v>
          </cell>
        </row>
        <row r="23180">
          <cell r="A23180" t="str">
            <v>COLPAL21FEB1840CE</v>
          </cell>
          <cell r="B23180">
            <v>21102338</v>
          </cell>
          <cell r="C23180">
            <v>44252</v>
          </cell>
        </row>
        <row r="23181">
          <cell r="A23181" t="str">
            <v>COLPAL21FEB1840PE</v>
          </cell>
          <cell r="B23181">
            <v>21102594</v>
          </cell>
          <cell r="C23181">
            <v>44252</v>
          </cell>
        </row>
        <row r="23182">
          <cell r="A23182" t="str">
            <v>COLPAL21FEB1860CE</v>
          </cell>
          <cell r="B23182">
            <v>21102850</v>
          </cell>
          <cell r="C23182">
            <v>44252</v>
          </cell>
        </row>
        <row r="23183">
          <cell r="A23183" t="str">
            <v>COLPAL21FEB1860PE</v>
          </cell>
          <cell r="B23183">
            <v>21103106</v>
          </cell>
          <cell r="C23183">
            <v>44252</v>
          </cell>
        </row>
        <row r="23184">
          <cell r="A23184" t="str">
            <v>COLPAL21FEB1880CE</v>
          </cell>
          <cell r="B23184">
            <v>21103362</v>
          </cell>
          <cell r="C23184">
            <v>44252</v>
          </cell>
        </row>
        <row r="23185">
          <cell r="A23185" t="str">
            <v>COLPAL21FEB1880PE</v>
          </cell>
          <cell r="B23185">
            <v>21124610</v>
          </cell>
          <cell r="C23185">
            <v>44252</v>
          </cell>
        </row>
        <row r="23186">
          <cell r="A23186" t="str">
            <v>COLPAL21FEB1900CE</v>
          </cell>
          <cell r="B23186">
            <v>21124866</v>
          </cell>
          <cell r="C23186">
            <v>44252</v>
          </cell>
        </row>
        <row r="23187">
          <cell r="A23187" t="str">
            <v>COLPAL21FEB1900PE</v>
          </cell>
          <cell r="B23187">
            <v>21125122</v>
          </cell>
          <cell r="C23187">
            <v>44252</v>
          </cell>
        </row>
        <row r="23188">
          <cell r="A23188" t="str">
            <v>COLPAL21FEB1920CE</v>
          </cell>
          <cell r="B23188">
            <v>21125378</v>
          </cell>
          <cell r="C23188">
            <v>44252</v>
          </cell>
        </row>
        <row r="23189">
          <cell r="A23189" t="str">
            <v>COLPAL21FEB1920PE</v>
          </cell>
          <cell r="B23189">
            <v>21125634</v>
          </cell>
          <cell r="C23189">
            <v>44252</v>
          </cell>
        </row>
        <row r="23190">
          <cell r="A23190" t="str">
            <v>COLPAL21FEB1940CE</v>
          </cell>
          <cell r="B23190">
            <v>21125890</v>
          </cell>
          <cell r="C23190">
            <v>44252</v>
          </cell>
        </row>
        <row r="23191">
          <cell r="A23191" t="str">
            <v>COLPAL21FEB1940PE</v>
          </cell>
          <cell r="B23191">
            <v>21126146</v>
          </cell>
          <cell r="C23191">
            <v>44252</v>
          </cell>
        </row>
        <row r="23192">
          <cell r="A23192" t="str">
            <v>COLPAL21FEB1960CE</v>
          </cell>
          <cell r="B23192">
            <v>21126402</v>
          </cell>
          <cell r="C23192">
            <v>44252</v>
          </cell>
        </row>
        <row r="23193">
          <cell r="A23193" t="str">
            <v>COLPAL21FEB1960PE</v>
          </cell>
          <cell r="B23193">
            <v>21149442</v>
          </cell>
          <cell r="C23193">
            <v>44252</v>
          </cell>
        </row>
        <row r="23194">
          <cell r="A23194" t="str">
            <v>COLPAL21MAR1060CE</v>
          </cell>
          <cell r="B23194">
            <v>14309122</v>
          </cell>
          <cell r="C23194">
            <v>44280</v>
          </cell>
        </row>
        <row r="23195">
          <cell r="A23195" t="str">
            <v>COLPAL21MAR1060PE</v>
          </cell>
          <cell r="B23195">
            <v>14309378</v>
          </cell>
          <cell r="C23195">
            <v>44280</v>
          </cell>
        </row>
        <row r="23196">
          <cell r="A23196" t="str">
            <v>COLPAL21MAR1080CE</v>
          </cell>
          <cell r="B23196">
            <v>14309634</v>
          </cell>
          <cell r="C23196">
            <v>44280</v>
          </cell>
        </row>
        <row r="23197">
          <cell r="A23197" t="str">
            <v>COLPAL21MAR1080PE</v>
          </cell>
          <cell r="B23197">
            <v>14309890</v>
          </cell>
          <cell r="C23197">
            <v>44280</v>
          </cell>
        </row>
        <row r="23198">
          <cell r="A23198" t="str">
            <v>COLPAL21MAR1100CE</v>
          </cell>
          <cell r="B23198">
            <v>14310146</v>
          </cell>
          <cell r="C23198">
            <v>44280</v>
          </cell>
        </row>
        <row r="23199">
          <cell r="A23199" t="str">
            <v>COLPAL21MAR1100PE</v>
          </cell>
          <cell r="B23199">
            <v>14310402</v>
          </cell>
          <cell r="C23199">
            <v>44280</v>
          </cell>
        </row>
        <row r="23200">
          <cell r="A23200" t="str">
            <v>COLPAL21MAR1120CE</v>
          </cell>
          <cell r="B23200">
            <v>14310658</v>
          </cell>
          <cell r="C23200">
            <v>44280</v>
          </cell>
        </row>
        <row r="23201">
          <cell r="A23201" t="str">
            <v>COLPAL21MAR1120PE</v>
          </cell>
          <cell r="B23201">
            <v>14311170</v>
          </cell>
          <cell r="C23201">
            <v>44280</v>
          </cell>
        </row>
        <row r="23202">
          <cell r="A23202" t="str">
            <v>COLPAL21MAR1140CE</v>
          </cell>
          <cell r="B23202">
            <v>14311426</v>
          </cell>
          <cell r="C23202">
            <v>44280</v>
          </cell>
        </row>
        <row r="23203">
          <cell r="A23203" t="str">
            <v>COLPAL21MAR1140PE</v>
          </cell>
          <cell r="B23203">
            <v>14311682</v>
          </cell>
          <cell r="C23203">
            <v>44280</v>
          </cell>
        </row>
        <row r="23204">
          <cell r="A23204" t="str">
            <v>COLPAL21MAR1160CE</v>
          </cell>
          <cell r="B23204">
            <v>14311938</v>
          </cell>
          <cell r="C23204">
            <v>44280</v>
          </cell>
        </row>
        <row r="23205">
          <cell r="A23205" t="str">
            <v>COLPAL21MAR1160PE</v>
          </cell>
          <cell r="B23205">
            <v>14312194</v>
          </cell>
          <cell r="C23205">
            <v>44280</v>
          </cell>
        </row>
        <row r="23206">
          <cell r="A23206" t="str">
            <v>COLPAL21MAR1180CE</v>
          </cell>
          <cell r="B23206">
            <v>14312450</v>
          </cell>
          <cell r="C23206">
            <v>44280</v>
          </cell>
        </row>
        <row r="23207">
          <cell r="A23207" t="str">
            <v>COLPAL21MAR1180PE</v>
          </cell>
          <cell r="B23207">
            <v>14312706</v>
          </cell>
          <cell r="C23207">
            <v>44280</v>
          </cell>
        </row>
        <row r="23208">
          <cell r="A23208" t="str">
            <v>COLPAL21MAR1200CE</v>
          </cell>
          <cell r="B23208">
            <v>14312962</v>
          </cell>
          <cell r="C23208">
            <v>44280</v>
          </cell>
        </row>
        <row r="23209">
          <cell r="A23209" t="str">
            <v>COLPAL21MAR1200PE</v>
          </cell>
          <cell r="B23209">
            <v>14313218</v>
          </cell>
          <cell r="C23209">
            <v>44280</v>
          </cell>
        </row>
        <row r="23210">
          <cell r="A23210" t="str">
            <v>COLPAL21MAR1220CE</v>
          </cell>
          <cell r="B23210">
            <v>14313474</v>
          </cell>
          <cell r="C23210">
            <v>44280</v>
          </cell>
        </row>
        <row r="23211">
          <cell r="A23211" t="str">
            <v>COLPAL21MAR1220PE</v>
          </cell>
          <cell r="B23211">
            <v>14313730</v>
          </cell>
          <cell r="C23211">
            <v>44280</v>
          </cell>
        </row>
        <row r="23212">
          <cell r="A23212" t="str">
            <v>COLPAL21MAR1240CE</v>
          </cell>
          <cell r="B23212">
            <v>14313986</v>
          </cell>
          <cell r="C23212">
            <v>44280</v>
          </cell>
        </row>
        <row r="23213">
          <cell r="A23213" t="str">
            <v>COLPAL21MAR1240PE</v>
          </cell>
          <cell r="B23213">
            <v>14314242</v>
          </cell>
          <cell r="C23213">
            <v>44280</v>
          </cell>
        </row>
        <row r="23214">
          <cell r="A23214" t="str">
            <v>COLPAL21MAR1260CE</v>
          </cell>
          <cell r="B23214">
            <v>14314498</v>
          </cell>
          <cell r="C23214">
            <v>44280</v>
          </cell>
        </row>
        <row r="23215">
          <cell r="A23215" t="str">
            <v>COLPAL21MAR1260PE</v>
          </cell>
          <cell r="B23215">
            <v>14314754</v>
          </cell>
          <cell r="C23215">
            <v>44280</v>
          </cell>
        </row>
        <row r="23216">
          <cell r="A23216" t="str">
            <v>COLPAL21MAR1280CE</v>
          </cell>
          <cell r="B23216">
            <v>14315010</v>
          </cell>
          <cell r="C23216">
            <v>44280</v>
          </cell>
        </row>
        <row r="23217">
          <cell r="A23217" t="str">
            <v>COLPAL21MAR1280PE</v>
          </cell>
          <cell r="B23217">
            <v>14315266</v>
          </cell>
          <cell r="C23217">
            <v>44280</v>
          </cell>
        </row>
        <row r="23218">
          <cell r="A23218" t="str">
            <v>COLPAL21MAR1300CE</v>
          </cell>
          <cell r="B23218">
            <v>14315522</v>
          </cell>
          <cell r="C23218">
            <v>44280</v>
          </cell>
        </row>
        <row r="23219">
          <cell r="A23219" t="str">
            <v>COLPAL21MAR1300PE</v>
          </cell>
          <cell r="B23219">
            <v>14315778</v>
          </cell>
          <cell r="C23219">
            <v>44280</v>
          </cell>
        </row>
        <row r="23220">
          <cell r="A23220" t="str">
            <v>COLPAL21MAR1320CE</v>
          </cell>
          <cell r="B23220">
            <v>14316034</v>
          </cell>
          <cell r="C23220">
            <v>44280</v>
          </cell>
        </row>
        <row r="23221">
          <cell r="A23221" t="str">
            <v>COLPAL21MAR1320PE</v>
          </cell>
          <cell r="B23221">
            <v>14316290</v>
          </cell>
          <cell r="C23221">
            <v>44280</v>
          </cell>
        </row>
        <row r="23222">
          <cell r="A23222" t="str">
            <v>COLPAL21MAR1340CE</v>
          </cell>
          <cell r="B23222">
            <v>14316546</v>
          </cell>
          <cell r="C23222">
            <v>44280</v>
          </cell>
        </row>
        <row r="23223">
          <cell r="A23223" t="str">
            <v>COLPAL21MAR1340PE</v>
          </cell>
          <cell r="B23223">
            <v>14316802</v>
          </cell>
          <cell r="C23223">
            <v>44280</v>
          </cell>
        </row>
        <row r="23224">
          <cell r="A23224" t="str">
            <v>COLPAL21MAR1360CE</v>
          </cell>
          <cell r="B23224">
            <v>14319106</v>
          </cell>
          <cell r="C23224">
            <v>44280</v>
          </cell>
        </row>
        <row r="23225">
          <cell r="A23225" t="str">
            <v>COLPAL21MAR1360PE</v>
          </cell>
          <cell r="B23225">
            <v>14319362</v>
          </cell>
          <cell r="C23225">
            <v>44280</v>
          </cell>
        </row>
        <row r="23226">
          <cell r="A23226" t="str">
            <v>COLPAL21MAR1380CE</v>
          </cell>
          <cell r="B23226">
            <v>14319618</v>
          </cell>
          <cell r="C23226">
            <v>44280</v>
          </cell>
        </row>
        <row r="23227">
          <cell r="A23227" t="str">
            <v>COLPAL21MAR1380PE</v>
          </cell>
          <cell r="B23227">
            <v>14320386</v>
          </cell>
          <cell r="C23227">
            <v>44280</v>
          </cell>
        </row>
        <row r="23228">
          <cell r="A23228" t="str">
            <v>COLPAL21MAR1400CE</v>
          </cell>
          <cell r="B23228">
            <v>14320642</v>
          </cell>
          <cell r="C23228">
            <v>44280</v>
          </cell>
        </row>
        <row r="23229">
          <cell r="A23229" t="str">
            <v>COLPAL21MAR1400PE</v>
          </cell>
          <cell r="B23229">
            <v>14320898</v>
          </cell>
          <cell r="C23229">
            <v>44280</v>
          </cell>
        </row>
        <row r="23230">
          <cell r="A23230" t="str">
            <v>COLPAL21MAR1420CE</v>
          </cell>
          <cell r="B23230">
            <v>14321154</v>
          </cell>
          <cell r="C23230">
            <v>44280</v>
          </cell>
        </row>
        <row r="23231">
          <cell r="A23231" t="str">
            <v>COLPAL21MAR1420PE</v>
          </cell>
          <cell r="B23231">
            <v>14321410</v>
          </cell>
          <cell r="C23231">
            <v>44280</v>
          </cell>
        </row>
        <row r="23232">
          <cell r="A23232" t="str">
            <v>COLPAL21MAR1440CE</v>
          </cell>
          <cell r="B23232">
            <v>14321666</v>
          </cell>
          <cell r="C23232">
            <v>44280</v>
          </cell>
        </row>
        <row r="23233">
          <cell r="A23233" t="str">
            <v>COLPAL21MAR1440PE</v>
          </cell>
          <cell r="B23233">
            <v>14322178</v>
          </cell>
          <cell r="C23233">
            <v>44280</v>
          </cell>
        </row>
        <row r="23234">
          <cell r="A23234" t="str">
            <v>COLPAL21MAR1460CE</v>
          </cell>
          <cell r="B23234">
            <v>14322434</v>
          </cell>
          <cell r="C23234">
            <v>44280</v>
          </cell>
        </row>
        <row r="23235">
          <cell r="A23235" t="str">
            <v>COLPAL21MAR1460PE</v>
          </cell>
          <cell r="B23235">
            <v>14322946</v>
          </cell>
          <cell r="C23235">
            <v>44280</v>
          </cell>
        </row>
        <row r="23236">
          <cell r="A23236" t="str">
            <v>COLPAL21MAR1480CE</v>
          </cell>
          <cell r="B23236">
            <v>14323458</v>
          </cell>
          <cell r="C23236">
            <v>44280</v>
          </cell>
        </row>
        <row r="23237">
          <cell r="A23237" t="str">
            <v>COLPAL21MAR1480PE</v>
          </cell>
          <cell r="B23237">
            <v>14323714</v>
          </cell>
          <cell r="C23237">
            <v>44280</v>
          </cell>
        </row>
        <row r="23238">
          <cell r="A23238" t="str">
            <v>COLPAL21MAR1500CE</v>
          </cell>
          <cell r="B23238">
            <v>14323970</v>
          </cell>
          <cell r="C23238">
            <v>44280</v>
          </cell>
        </row>
        <row r="23239">
          <cell r="A23239" t="str">
            <v>COLPAL21MAR1500PE</v>
          </cell>
          <cell r="B23239">
            <v>14324226</v>
          </cell>
          <cell r="C23239">
            <v>44280</v>
          </cell>
        </row>
        <row r="23240">
          <cell r="A23240" t="str">
            <v>COLPAL21MAR1520CE</v>
          </cell>
          <cell r="B23240">
            <v>14324482</v>
          </cell>
          <cell r="C23240">
            <v>44280</v>
          </cell>
        </row>
        <row r="23241">
          <cell r="A23241" t="str">
            <v>COLPAL21MAR1520PE</v>
          </cell>
          <cell r="B23241">
            <v>14324738</v>
          </cell>
          <cell r="C23241">
            <v>44280</v>
          </cell>
        </row>
        <row r="23242">
          <cell r="A23242" t="str">
            <v>COLPAL21MAR1540CE</v>
          </cell>
          <cell r="B23242">
            <v>14324994</v>
          </cell>
          <cell r="C23242">
            <v>44280</v>
          </cell>
        </row>
        <row r="23243">
          <cell r="A23243" t="str">
            <v>COLPAL21MAR1540PE</v>
          </cell>
          <cell r="B23243">
            <v>14325250</v>
          </cell>
          <cell r="C23243">
            <v>44280</v>
          </cell>
        </row>
        <row r="23244">
          <cell r="A23244" t="str">
            <v>COLPAL21MAR1560CE</v>
          </cell>
          <cell r="B23244">
            <v>14325506</v>
          </cell>
          <cell r="C23244">
            <v>44280</v>
          </cell>
        </row>
        <row r="23245">
          <cell r="A23245" t="str">
            <v>COLPAL21MAR1560PE</v>
          </cell>
          <cell r="B23245">
            <v>14325762</v>
          </cell>
          <cell r="C23245">
            <v>44280</v>
          </cell>
        </row>
        <row r="23246">
          <cell r="A23246" t="str">
            <v>COLPAL21MAR1580CE</v>
          </cell>
          <cell r="B23246">
            <v>14326018</v>
          </cell>
          <cell r="C23246">
            <v>44280</v>
          </cell>
        </row>
        <row r="23247">
          <cell r="A23247" t="str">
            <v>COLPAL21MAR1580PE</v>
          </cell>
          <cell r="B23247">
            <v>14326274</v>
          </cell>
          <cell r="C23247">
            <v>44280</v>
          </cell>
        </row>
        <row r="23248">
          <cell r="A23248" t="str">
            <v>COLPAL21MAR1600CE</v>
          </cell>
          <cell r="B23248">
            <v>14326530</v>
          </cell>
          <cell r="C23248">
            <v>44280</v>
          </cell>
        </row>
        <row r="23249">
          <cell r="A23249" t="str">
            <v>COLPAL21MAR1600PE</v>
          </cell>
          <cell r="B23249">
            <v>14326786</v>
          </cell>
          <cell r="C23249">
            <v>44280</v>
          </cell>
        </row>
        <row r="23250">
          <cell r="A23250" t="str">
            <v>COLPAL21MAR1620CE</v>
          </cell>
          <cell r="B23250">
            <v>14327042</v>
          </cell>
          <cell r="C23250">
            <v>44280</v>
          </cell>
        </row>
        <row r="23251">
          <cell r="A23251" t="str">
            <v>COLPAL21MAR1620PE</v>
          </cell>
          <cell r="B23251">
            <v>14327298</v>
          </cell>
          <cell r="C23251">
            <v>44280</v>
          </cell>
        </row>
        <row r="23252">
          <cell r="A23252" t="str">
            <v>COLPAL21MAR1640CE</v>
          </cell>
          <cell r="B23252">
            <v>14327554</v>
          </cell>
          <cell r="C23252">
            <v>44280</v>
          </cell>
        </row>
        <row r="23253">
          <cell r="A23253" t="str">
            <v>COLPAL21MAR1640PE</v>
          </cell>
          <cell r="B23253">
            <v>14327810</v>
          </cell>
          <cell r="C23253">
            <v>44280</v>
          </cell>
        </row>
        <row r="23254">
          <cell r="A23254" t="str">
            <v>COLPAL21MAR1660CE</v>
          </cell>
          <cell r="B23254">
            <v>14328066</v>
          </cell>
          <cell r="C23254">
            <v>44280</v>
          </cell>
        </row>
        <row r="23255">
          <cell r="A23255" t="str">
            <v>COLPAL21MAR1660PE</v>
          </cell>
          <cell r="B23255">
            <v>14328322</v>
          </cell>
          <cell r="C23255">
            <v>44280</v>
          </cell>
        </row>
        <row r="23256">
          <cell r="A23256" t="str">
            <v>COLPAL21MAR1680CE</v>
          </cell>
          <cell r="B23256">
            <v>14328578</v>
          </cell>
          <cell r="C23256">
            <v>44280</v>
          </cell>
        </row>
        <row r="23257">
          <cell r="A23257" t="str">
            <v>COLPAL21MAR1680PE</v>
          </cell>
          <cell r="B23257">
            <v>14328834</v>
          </cell>
          <cell r="C23257">
            <v>44280</v>
          </cell>
        </row>
        <row r="23258">
          <cell r="A23258" t="str">
            <v>COLPAL21MAR1700CE</v>
          </cell>
          <cell r="B23258">
            <v>14329090</v>
          </cell>
          <cell r="C23258">
            <v>44280</v>
          </cell>
        </row>
        <row r="23259">
          <cell r="A23259" t="str">
            <v>COLPAL21MAR1700PE</v>
          </cell>
          <cell r="B23259">
            <v>14329346</v>
          </cell>
          <cell r="C23259">
            <v>44280</v>
          </cell>
        </row>
        <row r="23260">
          <cell r="A23260" t="str">
            <v>COLPAL21MAR1720CE</v>
          </cell>
          <cell r="B23260">
            <v>14329602</v>
          </cell>
          <cell r="C23260">
            <v>44280</v>
          </cell>
        </row>
        <row r="23261">
          <cell r="A23261" t="str">
            <v>COLPAL21MAR1720PE</v>
          </cell>
          <cell r="B23261">
            <v>14329858</v>
          </cell>
          <cell r="C23261">
            <v>44280</v>
          </cell>
        </row>
        <row r="23262">
          <cell r="A23262" t="str">
            <v>COLPAL21MAR1740CE</v>
          </cell>
          <cell r="B23262">
            <v>14330114</v>
          </cell>
          <cell r="C23262">
            <v>44280</v>
          </cell>
        </row>
        <row r="23263">
          <cell r="A23263" t="str">
            <v>COLPAL21MAR1740PE</v>
          </cell>
          <cell r="B23263">
            <v>14330370</v>
          </cell>
          <cell r="C23263">
            <v>44280</v>
          </cell>
        </row>
        <row r="23264">
          <cell r="A23264" t="str">
            <v>COLPAL21MAR1760CE</v>
          </cell>
          <cell r="B23264">
            <v>14332418</v>
          </cell>
          <cell r="C23264">
            <v>44280</v>
          </cell>
        </row>
        <row r="23265">
          <cell r="A23265" t="str">
            <v>COLPAL21MAR1760PE</v>
          </cell>
          <cell r="B23265">
            <v>14333186</v>
          </cell>
          <cell r="C23265">
            <v>44280</v>
          </cell>
        </row>
        <row r="23266">
          <cell r="A23266" t="str">
            <v>COLPAL21MAR1780CE</v>
          </cell>
          <cell r="B23266">
            <v>14333442</v>
          </cell>
          <cell r="C23266">
            <v>44280</v>
          </cell>
        </row>
        <row r="23267">
          <cell r="A23267" t="str">
            <v>COLPAL21MAR1780PE</v>
          </cell>
          <cell r="B23267">
            <v>14333698</v>
          </cell>
          <cell r="C23267">
            <v>44280</v>
          </cell>
        </row>
        <row r="23268">
          <cell r="A23268" t="str">
            <v>COLPAL21MAR1800CE</v>
          </cell>
          <cell r="B23268">
            <v>14333954</v>
          </cell>
          <cell r="C23268">
            <v>44280</v>
          </cell>
        </row>
        <row r="23269">
          <cell r="A23269" t="str">
            <v>COLPAL21MAR1800PE</v>
          </cell>
          <cell r="B23269">
            <v>14334210</v>
          </cell>
          <cell r="C23269">
            <v>44280</v>
          </cell>
        </row>
        <row r="23270">
          <cell r="A23270" t="str">
            <v>COLPAL21MAR1820CE</v>
          </cell>
          <cell r="B23270">
            <v>14334466</v>
          </cell>
          <cell r="C23270">
            <v>44280</v>
          </cell>
        </row>
        <row r="23271">
          <cell r="A23271" t="str">
            <v>COLPAL21MAR1820PE</v>
          </cell>
          <cell r="B23271">
            <v>14334722</v>
          </cell>
          <cell r="C23271">
            <v>44280</v>
          </cell>
        </row>
        <row r="23272">
          <cell r="A23272" t="str">
            <v>COLPAL21MAR1840CE</v>
          </cell>
          <cell r="B23272">
            <v>14334978</v>
          </cell>
          <cell r="C23272">
            <v>44280</v>
          </cell>
        </row>
        <row r="23273">
          <cell r="A23273" t="str">
            <v>COLPAL21MAR1840PE</v>
          </cell>
          <cell r="B23273">
            <v>14335234</v>
          </cell>
          <cell r="C23273">
            <v>44280</v>
          </cell>
        </row>
        <row r="23274">
          <cell r="A23274" t="str">
            <v>COLPAL21MAR1860CE</v>
          </cell>
          <cell r="B23274">
            <v>14335490</v>
          </cell>
          <cell r="C23274">
            <v>44280</v>
          </cell>
        </row>
        <row r="23275">
          <cell r="A23275" t="str">
            <v>COLPAL21MAR1860PE</v>
          </cell>
          <cell r="B23275">
            <v>14335746</v>
          </cell>
          <cell r="C23275">
            <v>44280</v>
          </cell>
        </row>
        <row r="23276">
          <cell r="A23276" t="str">
            <v>COLPAL21MAR1880CE</v>
          </cell>
          <cell r="B23276">
            <v>14336002</v>
          </cell>
          <cell r="C23276">
            <v>44280</v>
          </cell>
        </row>
        <row r="23277">
          <cell r="A23277" t="str">
            <v>COLPAL21MAR1880PE</v>
          </cell>
          <cell r="B23277">
            <v>14336258</v>
          </cell>
          <cell r="C23277">
            <v>44280</v>
          </cell>
        </row>
        <row r="23278">
          <cell r="A23278" t="str">
            <v>COLPAL21MAR1900CE</v>
          </cell>
          <cell r="B23278">
            <v>14336514</v>
          </cell>
          <cell r="C23278">
            <v>44280</v>
          </cell>
        </row>
        <row r="23279">
          <cell r="A23279" t="str">
            <v>COLPAL21MAR1900PE</v>
          </cell>
          <cell r="B23279">
            <v>14336770</v>
          </cell>
          <cell r="C23279">
            <v>44280</v>
          </cell>
        </row>
        <row r="23280">
          <cell r="A23280" t="str">
            <v>COLPAL21MAR1920CE</v>
          </cell>
          <cell r="B23280">
            <v>14337026</v>
          </cell>
          <cell r="C23280">
            <v>44280</v>
          </cell>
        </row>
        <row r="23281">
          <cell r="A23281" t="str">
            <v>COLPAL21MAR1920PE</v>
          </cell>
          <cell r="B23281">
            <v>14337282</v>
          </cell>
          <cell r="C23281">
            <v>44280</v>
          </cell>
        </row>
        <row r="23282">
          <cell r="A23282" t="str">
            <v>COLPAL21MAR1940CE</v>
          </cell>
          <cell r="B23282">
            <v>14337538</v>
          </cell>
          <cell r="C23282">
            <v>44280</v>
          </cell>
        </row>
        <row r="23283">
          <cell r="A23283" t="str">
            <v>COLPAL21MAR1940PE</v>
          </cell>
          <cell r="B23283">
            <v>14337794</v>
          </cell>
          <cell r="C23283">
            <v>44280</v>
          </cell>
        </row>
        <row r="23284">
          <cell r="A23284" t="str">
            <v>COLPAL21MAR1960CE</v>
          </cell>
          <cell r="B23284">
            <v>14338050</v>
          </cell>
          <cell r="C23284">
            <v>44280</v>
          </cell>
        </row>
        <row r="23285">
          <cell r="A23285" t="str">
            <v>COLPAL21MAR1960PE</v>
          </cell>
          <cell r="B23285">
            <v>14338306</v>
          </cell>
          <cell r="C23285">
            <v>44280</v>
          </cell>
        </row>
        <row r="23286">
          <cell r="A23286" t="str">
            <v>COLPAL21APR1060CE</v>
          </cell>
          <cell r="B23286">
            <v>19823362</v>
          </cell>
          <cell r="C23286">
            <v>44315</v>
          </cell>
        </row>
        <row r="23287">
          <cell r="A23287" t="str">
            <v>COLPAL21APR1060PE</v>
          </cell>
          <cell r="B23287">
            <v>19823618</v>
          </cell>
          <cell r="C23287">
            <v>44315</v>
          </cell>
        </row>
        <row r="23288">
          <cell r="A23288" t="str">
            <v>COLPAL21APR1080CE</v>
          </cell>
          <cell r="B23288">
            <v>19823874</v>
          </cell>
          <cell r="C23288">
            <v>44315</v>
          </cell>
        </row>
        <row r="23289">
          <cell r="A23289" t="str">
            <v>COLPAL21APR1080PE</v>
          </cell>
          <cell r="B23289">
            <v>19824130</v>
          </cell>
          <cell r="C23289">
            <v>44315</v>
          </cell>
        </row>
        <row r="23290">
          <cell r="A23290" t="str">
            <v>COLPAL21APR1100CE</v>
          </cell>
          <cell r="B23290">
            <v>19824386</v>
          </cell>
          <cell r="C23290">
            <v>44315</v>
          </cell>
        </row>
        <row r="23291">
          <cell r="A23291" t="str">
            <v>COLPAL21APR1100PE</v>
          </cell>
          <cell r="B23291">
            <v>19824642</v>
          </cell>
          <cell r="C23291">
            <v>44315</v>
          </cell>
        </row>
        <row r="23292">
          <cell r="A23292" t="str">
            <v>COLPAL21APR1120CE</v>
          </cell>
          <cell r="B23292">
            <v>19824898</v>
          </cell>
          <cell r="C23292">
            <v>44315</v>
          </cell>
        </row>
        <row r="23293">
          <cell r="A23293" t="str">
            <v>COLPAL21APR1120PE</v>
          </cell>
          <cell r="B23293">
            <v>19825154</v>
          </cell>
          <cell r="C23293">
            <v>44315</v>
          </cell>
        </row>
        <row r="23294">
          <cell r="A23294" t="str">
            <v>COLPAL21APR1140CE</v>
          </cell>
          <cell r="B23294">
            <v>19825410</v>
          </cell>
          <cell r="C23294">
            <v>44315</v>
          </cell>
        </row>
        <row r="23295">
          <cell r="A23295" t="str">
            <v>COLPAL21APR1140PE</v>
          </cell>
          <cell r="B23295">
            <v>19825666</v>
          </cell>
          <cell r="C23295">
            <v>44315</v>
          </cell>
        </row>
        <row r="23296">
          <cell r="A23296" t="str">
            <v>COLPAL21APR1160CE</v>
          </cell>
          <cell r="B23296">
            <v>19825922</v>
          </cell>
          <cell r="C23296">
            <v>44315</v>
          </cell>
        </row>
        <row r="23297">
          <cell r="A23297" t="str">
            <v>COLPAL21APR1160PE</v>
          </cell>
          <cell r="B23297">
            <v>19826178</v>
          </cell>
          <cell r="C23297">
            <v>44315</v>
          </cell>
        </row>
        <row r="23298">
          <cell r="A23298" t="str">
            <v>COLPAL21APR1180CE</v>
          </cell>
          <cell r="B23298">
            <v>19826434</v>
          </cell>
          <cell r="C23298">
            <v>44315</v>
          </cell>
        </row>
        <row r="23299">
          <cell r="A23299" t="str">
            <v>COLPAL21APR1180PE</v>
          </cell>
          <cell r="B23299">
            <v>19849218</v>
          </cell>
          <cell r="C23299">
            <v>44315</v>
          </cell>
        </row>
        <row r="23300">
          <cell r="A23300" t="str">
            <v>COLPAL21APR1200CE</v>
          </cell>
          <cell r="B23300">
            <v>19849474</v>
          </cell>
          <cell r="C23300">
            <v>44315</v>
          </cell>
        </row>
        <row r="23301">
          <cell r="A23301" t="str">
            <v>COLPAL21APR1200PE</v>
          </cell>
          <cell r="B23301">
            <v>19849730</v>
          </cell>
          <cell r="C23301">
            <v>44315</v>
          </cell>
        </row>
        <row r="23302">
          <cell r="A23302" t="str">
            <v>COLPAL21APR1220CE</v>
          </cell>
          <cell r="B23302">
            <v>19849986</v>
          </cell>
          <cell r="C23302">
            <v>44315</v>
          </cell>
        </row>
        <row r="23303">
          <cell r="A23303" t="str">
            <v>COLPAL21APR1220PE</v>
          </cell>
          <cell r="B23303">
            <v>19850242</v>
          </cell>
          <cell r="C23303">
            <v>44315</v>
          </cell>
        </row>
        <row r="23304">
          <cell r="A23304" t="str">
            <v>COLPAL21APR1240CE</v>
          </cell>
          <cell r="B23304">
            <v>19850498</v>
          </cell>
          <cell r="C23304">
            <v>44315</v>
          </cell>
        </row>
        <row r="23305">
          <cell r="A23305" t="str">
            <v>COLPAL21APR1240PE</v>
          </cell>
          <cell r="B23305">
            <v>19850754</v>
          </cell>
          <cell r="C23305">
            <v>44315</v>
          </cell>
        </row>
        <row r="23306">
          <cell r="A23306" t="str">
            <v>COLPAL21APR1260CE</v>
          </cell>
          <cell r="B23306">
            <v>19851010</v>
          </cell>
          <cell r="C23306">
            <v>44315</v>
          </cell>
        </row>
        <row r="23307">
          <cell r="A23307" t="str">
            <v>COLPAL21APR1260PE</v>
          </cell>
          <cell r="B23307">
            <v>19851266</v>
          </cell>
          <cell r="C23307">
            <v>44315</v>
          </cell>
        </row>
        <row r="23308">
          <cell r="A23308" t="str">
            <v>COLPAL21APR1280CE</v>
          </cell>
          <cell r="B23308">
            <v>19851522</v>
          </cell>
          <cell r="C23308">
            <v>44315</v>
          </cell>
        </row>
        <row r="23309">
          <cell r="A23309" t="str">
            <v>COLPAL21APR1280PE</v>
          </cell>
          <cell r="B23309">
            <v>19851778</v>
          </cell>
          <cell r="C23309">
            <v>44315</v>
          </cell>
        </row>
        <row r="23310">
          <cell r="A23310" t="str">
            <v>COLPAL21APR1300CE</v>
          </cell>
          <cell r="B23310">
            <v>19852034</v>
          </cell>
          <cell r="C23310">
            <v>44315</v>
          </cell>
        </row>
        <row r="23311">
          <cell r="A23311" t="str">
            <v>COLPAL21APR1300PE</v>
          </cell>
          <cell r="B23311">
            <v>19852290</v>
          </cell>
          <cell r="C23311">
            <v>44315</v>
          </cell>
        </row>
        <row r="23312">
          <cell r="A23312" t="str">
            <v>COLPAL21APR1320CE</v>
          </cell>
          <cell r="B23312">
            <v>19852546</v>
          </cell>
          <cell r="C23312">
            <v>44315</v>
          </cell>
        </row>
        <row r="23313">
          <cell r="A23313" t="str">
            <v>COLPAL21APR1320PE</v>
          </cell>
          <cell r="B23313">
            <v>19852802</v>
          </cell>
          <cell r="C23313">
            <v>44315</v>
          </cell>
        </row>
        <row r="23314">
          <cell r="A23314" t="str">
            <v>COLPAL21APR1340CE</v>
          </cell>
          <cell r="B23314">
            <v>19853058</v>
          </cell>
          <cell r="C23314">
            <v>44315</v>
          </cell>
        </row>
        <row r="23315">
          <cell r="A23315" t="str">
            <v>COLPAL21APR1340PE</v>
          </cell>
          <cell r="B23315">
            <v>19853314</v>
          </cell>
          <cell r="C23315">
            <v>44315</v>
          </cell>
        </row>
        <row r="23316">
          <cell r="A23316" t="str">
            <v>COLPAL21APR1360CE</v>
          </cell>
          <cell r="B23316">
            <v>19853570</v>
          </cell>
          <cell r="C23316">
            <v>44315</v>
          </cell>
        </row>
        <row r="23317">
          <cell r="A23317" t="str">
            <v>COLPAL21APR1360PE</v>
          </cell>
          <cell r="B23317">
            <v>19853826</v>
          </cell>
          <cell r="C23317">
            <v>44315</v>
          </cell>
        </row>
        <row r="23318">
          <cell r="A23318" t="str">
            <v>COLPAL21APR1380CE</v>
          </cell>
          <cell r="B23318">
            <v>19854082</v>
          </cell>
          <cell r="C23318">
            <v>44315</v>
          </cell>
        </row>
        <row r="23319">
          <cell r="A23319" t="str">
            <v>COLPAL21APR1380PE</v>
          </cell>
          <cell r="B23319">
            <v>19854338</v>
          </cell>
          <cell r="C23319">
            <v>44315</v>
          </cell>
        </row>
        <row r="23320">
          <cell r="A23320" t="str">
            <v>COLPAL21APR1400CE</v>
          </cell>
          <cell r="B23320">
            <v>19854594</v>
          </cell>
          <cell r="C23320">
            <v>44315</v>
          </cell>
        </row>
        <row r="23321">
          <cell r="A23321" t="str">
            <v>COLPAL21APR1400PE</v>
          </cell>
          <cell r="B23321">
            <v>19854850</v>
          </cell>
          <cell r="C23321">
            <v>44315</v>
          </cell>
        </row>
        <row r="23322">
          <cell r="A23322" t="str">
            <v>COLPAL21APR1420CE</v>
          </cell>
          <cell r="B23322">
            <v>19855106</v>
          </cell>
          <cell r="C23322">
            <v>44315</v>
          </cell>
        </row>
        <row r="23323">
          <cell r="A23323" t="str">
            <v>COLPAL21APR1420PE</v>
          </cell>
          <cell r="B23323">
            <v>19855362</v>
          </cell>
          <cell r="C23323">
            <v>44315</v>
          </cell>
        </row>
        <row r="23324">
          <cell r="A23324" t="str">
            <v>COLPAL21APR1440CE</v>
          </cell>
          <cell r="B23324">
            <v>19855618</v>
          </cell>
          <cell r="C23324">
            <v>44315</v>
          </cell>
        </row>
        <row r="23325">
          <cell r="A23325" t="str">
            <v>COLPAL21APR1440PE</v>
          </cell>
          <cell r="B23325">
            <v>19855874</v>
          </cell>
          <cell r="C23325">
            <v>44315</v>
          </cell>
        </row>
        <row r="23326">
          <cell r="A23326" t="str">
            <v>COLPAL21APR1460CE</v>
          </cell>
          <cell r="B23326">
            <v>19856130</v>
          </cell>
          <cell r="C23326">
            <v>44315</v>
          </cell>
        </row>
        <row r="23327">
          <cell r="A23327" t="str">
            <v>COLPAL21APR1460PE</v>
          </cell>
          <cell r="B23327">
            <v>19856386</v>
          </cell>
          <cell r="C23327">
            <v>44315</v>
          </cell>
        </row>
        <row r="23328">
          <cell r="A23328" t="str">
            <v>COLPAL21APR1480CE</v>
          </cell>
          <cell r="B23328">
            <v>19856642</v>
          </cell>
          <cell r="C23328">
            <v>44315</v>
          </cell>
        </row>
        <row r="23329">
          <cell r="A23329" t="str">
            <v>COLPAL21APR1480PE</v>
          </cell>
          <cell r="B23329">
            <v>19856898</v>
          </cell>
          <cell r="C23329">
            <v>44315</v>
          </cell>
        </row>
        <row r="23330">
          <cell r="A23330" t="str">
            <v>COLPAL21APR1500CE</v>
          </cell>
          <cell r="B23330">
            <v>19857154</v>
          </cell>
          <cell r="C23330">
            <v>44315</v>
          </cell>
        </row>
        <row r="23331">
          <cell r="A23331" t="str">
            <v>COLPAL21APR1500PE</v>
          </cell>
          <cell r="B23331">
            <v>19857410</v>
          </cell>
          <cell r="C23331">
            <v>44315</v>
          </cell>
        </row>
        <row r="23332">
          <cell r="A23332" t="str">
            <v>COLPAL21APR1520CE</v>
          </cell>
          <cell r="B23332">
            <v>19857666</v>
          </cell>
          <cell r="C23332">
            <v>44315</v>
          </cell>
        </row>
        <row r="23333">
          <cell r="A23333" t="str">
            <v>COLPAL21APR1520PE</v>
          </cell>
          <cell r="B23333">
            <v>19857922</v>
          </cell>
          <cell r="C23333">
            <v>44315</v>
          </cell>
        </row>
        <row r="23334">
          <cell r="A23334" t="str">
            <v>COLPAL21APR1540CE</v>
          </cell>
          <cell r="B23334">
            <v>19858178</v>
          </cell>
          <cell r="C23334">
            <v>44315</v>
          </cell>
        </row>
        <row r="23335">
          <cell r="A23335" t="str">
            <v>COLPAL21APR1540PE</v>
          </cell>
          <cell r="B23335">
            <v>19858434</v>
          </cell>
          <cell r="C23335">
            <v>44315</v>
          </cell>
        </row>
        <row r="23336">
          <cell r="A23336" t="str">
            <v>COLPAL21APR1560CE</v>
          </cell>
          <cell r="B23336">
            <v>19858690</v>
          </cell>
          <cell r="C23336">
            <v>44315</v>
          </cell>
        </row>
        <row r="23337">
          <cell r="A23337" t="str">
            <v>COLPAL21APR1560PE</v>
          </cell>
          <cell r="B23337">
            <v>19858946</v>
          </cell>
          <cell r="C23337">
            <v>44315</v>
          </cell>
        </row>
        <row r="23338">
          <cell r="A23338" t="str">
            <v>COLPAL21APR1580CE</v>
          </cell>
          <cell r="B23338">
            <v>19859202</v>
          </cell>
          <cell r="C23338">
            <v>44315</v>
          </cell>
        </row>
        <row r="23339">
          <cell r="A23339" t="str">
            <v>COLPAL21APR1580PE</v>
          </cell>
          <cell r="B23339">
            <v>19859458</v>
          </cell>
          <cell r="C23339">
            <v>44315</v>
          </cell>
        </row>
        <row r="23340">
          <cell r="A23340" t="str">
            <v>COLPAL21APR1600CE</v>
          </cell>
          <cell r="B23340">
            <v>19859714</v>
          </cell>
          <cell r="C23340">
            <v>44315</v>
          </cell>
        </row>
        <row r="23341">
          <cell r="A23341" t="str">
            <v>COLPAL21APR1600PE</v>
          </cell>
          <cell r="B23341">
            <v>19859970</v>
          </cell>
          <cell r="C23341">
            <v>44315</v>
          </cell>
        </row>
        <row r="23342">
          <cell r="A23342" t="str">
            <v>COLPAL21APR1620CE</v>
          </cell>
          <cell r="B23342">
            <v>19860226</v>
          </cell>
          <cell r="C23342">
            <v>44315</v>
          </cell>
        </row>
        <row r="23343">
          <cell r="A23343" t="str">
            <v>COLPAL21APR1620PE</v>
          </cell>
          <cell r="B23343">
            <v>19860482</v>
          </cell>
          <cell r="C23343">
            <v>44315</v>
          </cell>
        </row>
        <row r="23344">
          <cell r="A23344" t="str">
            <v>COLPAL21APR1640CE</v>
          </cell>
          <cell r="B23344">
            <v>19860738</v>
          </cell>
          <cell r="C23344">
            <v>44315</v>
          </cell>
        </row>
        <row r="23345">
          <cell r="A23345" t="str">
            <v>COLPAL21APR1640PE</v>
          </cell>
          <cell r="B23345">
            <v>19860994</v>
          </cell>
          <cell r="C23345">
            <v>44315</v>
          </cell>
        </row>
        <row r="23346">
          <cell r="A23346" t="str">
            <v>COLPAL21APR1660CE</v>
          </cell>
          <cell r="B23346">
            <v>19861250</v>
          </cell>
          <cell r="C23346">
            <v>44315</v>
          </cell>
        </row>
        <row r="23347">
          <cell r="A23347" t="str">
            <v>COLPAL21APR1660PE</v>
          </cell>
          <cell r="B23347">
            <v>19862018</v>
          </cell>
          <cell r="C23347">
            <v>44315</v>
          </cell>
        </row>
        <row r="23348">
          <cell r="A23348" t="str">
            <v>COLPAL21APR1680CE</v>
          </cell>
          <cell r="B23348">
            <v>19862274</v>
          </cell>
          <cell r="C23348">
            <v>44315</v>
          </cell>
        </row>
        <row r="23349">
          <cell r="A23349" t="str">
            <v>COLPAL21APR1680PE</v>
          </cell>
          <cell r="B23349">
            <v>19862530</v>
          </cell>
          <cell r="C23349">
            <v>44315</v>
          </cell>
        </row>
        <row r="23350">
          <cell r="A23350" t="str">
            <v>COLPAL21APR1700CE</v>
          </cell>
          <cell r="B23350">
            <v>19862786</v>
          </cell>
          <cell r="C23350">
            <v>44315</v>
          </cell>
        </row>
        <row r="23351">
          <cell r="A23351" t="str">
            <v>COLPAL21APR1700PE</v>
          </cell>
          <cell r="B23351">
            <v>19863042</v>
          </cell>
          <cell r="C23351">
            <v>44315</v>
          </cell>
        </row>
        <row r="23352">
          <cell r="A23352" t="str">
            <v>COLPAL21APR1720CE</v>
          </cell>
          <cell r="B23352">
            <v>19863298</v>
          </cell>
          <cell r="C23352">
            <v>44315</v>
          </cell>
        </row>
        <row r="23353">
          <cell r="A23353" t="str">
            <v>COLPAL21APR1720PE</v>
          </cell>
          <cell r="B23353">
            <v>19863554</v>
          </cell>
          <cell r="C23353">
            <v>44315</v>
          </cell>
        </row>
        <row r="23354">
          <cell r="A23354" t="str">
            <v>COLPAL21APR1740CE</v>
          </cell>
          <cell r="B23354">
            <v>19863810</v>
          </cell>
          <cell r="C23354">
            <v>44315</v>
          </cell>
        </row>
        <row r="23355">
          <cell r="A23355" t="str">
            <v>COLPAL21APR1740PE</v>
          </cell>
          <cell r="B23355">
            <v>19865090</v>
          </cell>
          <cell r="C23355">
            <v>44315</v>
          </cell>
        </row>
        <row r="23356">
          <cell r="A23356" t="str">
            <v>COLPAL21APR1760CE</v>
          </cell>
          <cell r="B23356">
            <v>19866114</v>
          </cell>
          <cell r="C23356">
            <v>44315</v>
          </cell>
        </row>
        <row r="23357">
          <cell r="A23357" t="str">
            <v>COLPAL21APR1760PE</v>
          </cell>
          <cell r="B23357">
            <v>19866370</v>
          </cell>
          <cell r="C23357">
            <v>44315</v>
          </cell>
        </row>
        <row r="23358">
          <cell r="A23358" t="str">
            <v>COLPAL21APR1780CE</v>
          </cell>
          <cell r="B23358">
            <v>19866626</v>
          </cell>
          <cell r="C23358">
            <v>44315</v>
          </cell>
        </row>
        <row r="23359">
          <cell r="A23359" t="str">
            <v>COLPAL21APR1780PE</v>
          </cell>
          <cell r="B23359">
            <v>19866882</v>
          </cell>
          <cell r="C23359">
            <v>44315</v>
          </cell>
        </row>
        <row r="23360">
          <cell r="A23360" t="str">
            <v>COLPAL21APR1800CE</v>
          </cell>
          <cell r="B23360">
            <v>19867138</v>
          </cell>
          <cell r="C23360">
            <v>44315</v>
          </cell>
        </row>
        <row r="23361">
          <cell r="A23361" t="str">
            <v>COLPAL21APR1800PE</v>
          </cell>
          <cell r="B23361">
            <v>19867394</v>
          </cell>
          <cell r="C23361">
            <v>44315</v>
          </cell>
        </row>
        <row r="23362">
          <cell r="A23362" t="str">
            <v>COLPAL21APR1820CE</v>
          </cell>
          <cell r="B23362">
            <v>19867650</v>
          </cell>
          <cell r="C23362">
            <v>44315</v>
          </cell>
        </row>
        <row r="23363">
          <cell r="A23363" t="str">
            <v>COLPAL21APR1820PE</v>
          </cell>
          <cell r="B23363">
            <v>19868162</v>
          </cell>
          <cell r="C23363">
            <v>44315</v>
          </cell>
        </row>
        <row r="23364">
          <cell r="A23364" t="str">
            <v>COLPAL21APR1840CE</v>
          </cell>
          <cell r="B23364">
            <v>19868418</v>
          </cell>
          <cell r="C23364">
            <v>44315</v>
          </cell>
        </row>
        <row r="23365">
          <cell r="A23365" t="str">
            <v>COLPAL21APR1840PE</v>
          </cell>
          <cell r="B23365">
            <v>19868674</v>
          </cell>
          <cell r="C23365">
            <v>44315</v>
          </cell>
        </row>
        <row r="23366">
          <cell r="A23366" t="str">
            <v>COLPAL21APR1860CE</v>
          </cell>
          <cell r="B23366">
            <v>19868930</v>
          </cell>
          <cell r="C23366">
            <v>44315</v>
          </cell>
        </row>
        <row r="23367">
          <cell r="A23367" t="str">
            <v>COLPAL21APR1860PE</v>
          </cell>
          <cell r="B23367">
            <v>19869186</v>
          </cell>
          <cell r="C23367">
            <v>44315</v>
          </cell>
        </row>
        <row r="23368">
          <cell r="A23368" t="str">
            <v>COLPAL21APR1880CE</v>
          </cell>
          <cell r="B23368">
            <v>19870210</v>
          </cell>
          <cell r="C23368">
            <v>44315</v>
          </cell>
        </row>
        <row r="23369">
          <cell r="A23369" t="str">
            <v>COLPAL21APR1880PE</v>
          </cell>
          <cell r="B23369">
            <v>19870466</v>
          </cell>
          <cell r="C23369">
            <v>44315</v>
          </cell>
        </row>
        <row r="23370">
          <cell r="A23370" t="str">
            <v>COLPAL21APR1900CE</v>
          </cell>
          <cell r="B23370">
            <v>19870722</v>
          </cell>
          <cell r="C23370">
            <v>44315</v>
          </cell>
        </row>
        <row r="23371">
          <cell r="A23371" t="str">
            <v>COLPAL21APR1900PE</v>
          </cell>
          <cell r="B23371">
            <v>19870978</v>
          </cell>
          <cell r="C23371">
            <v>44315</v>
          </cell>
        </row>
        <row r="23372">
          <cell r="A23372" t="str">
            <v>COLPAL21APR1920CE</v>
          </cell>
          <cell r="B23372">
            <v>19871234</v>
          </cell>
          <cell r="C23372">
            <v>44315</v>
          </cell>
        </row>
        <row r="23373">
          <cell r="A23373" t="str">
            <v>COLPAL21APR1920PE</v>
          </cell>
          <cell r="B23373">
            <v>19871490</v>
          </cell>
          <cell r="C23373">
            <v>44315</v>
          </cell>
        </row>
        <row r="23374">
          <cell r="A23374" t="str">
            <v>COLPAL21APR1940CE</v>
          </cell>
          <cell r="B23374">
            <v>19871746</v>
          </cell>
          <cell r="C23374">
            <v>44315</v>
          </cell>
        </row>
        <row r="23375">
          <cell r="A23375" t="str">
            <v>COLPAL21APR1940PE</v>
          </cell>
          <cell r="B23375">
            <v>19872002</v>
          </cell>
          <cell r="C23375">
            <v>44315</v>
          </cell>
        </row>
        <row r="23376">
          <cell r="A23376" t="str">
            <v>COLPAL21APR1960CE</v>
          </cell>
          <cell r="B23376">
            <v>19872258</v>
          </cell>
          <cell r="C23376">
            <v>44315</v>
          </cell>
        </row>
        <row r="23377">
          <cell r="A23377" t="str">
            <v>COLPAL21APR1960PE</v>
          </cell>
          <cell r="B23377">
            <v>19872514</v>
          </cell>
          <cell r="C23377">
            <v>44315</v>
          </cell>
        </row>
        <row r="23378">
          <cell r="A23378" t="str">
            <v>CONCOR21FEB270CE</v>
          </cell>
          <cell r="B23378">
            <v>21200130</v>
          </cell>
          <cell r="C23378">
            <v>44252</v>
          </cell>
        </row>
        <row r="23379">
          <cell r="A23379" t="str">
            <v>CONCOR21FEB270PE</v>
          </cell>
          <cell r="B23379">
            <v>21200386</v>
          </cell>
          <cell r="C23379">
            <v>44252</v>
          </cell>
        </row>
        <row r="23380">
          <cell r="A23380" t="str">
            <v>CONCOR21FEB280CE</v>
          </cell>
          <cell r="B23380">
            <v>21200642</v>
          </cell>
          <cell r="C23380">
            <v>44252</v>
          </cell>
        </row>
        <row r="23381">
          <cell r="A23381" t="str">
            <v>CONCOR21FEB280PE</v>
          </cell>
          <cell r="B23381">
            <v>21200898</v>
          </cell>
          <cell r="C23381">
            <v>44252</v>
          </cell>
        </row>
        <row r="23382">
          <cell r="A23382" t="str">
            <v>CONCOR21FEB290CE</v>
          </cell>
          <cell r="B23382">
            <v>21201154</v>
          </cell>
          <cell r="C23382">
            <v>44252</v>
          </cell>
        </row>
        <row r="23383">
          <cell r="A23383" t="str">
            <v>CONCOR21FEB290PE</v>
          </cell>
          <cell r="B23383">
            <v>21201410</v>
          </cell>
          <cell r="C23383">
            <v>44252</v>
          </cell>
        </row>
        <row r="23384">
          <cell r="A23384" t="str">
            <v>CONCOR21FEB300CE</v>
          </cell>
          <cell r="B23384">
            <v>21201666</v>
          </cell>
          <cell r="C23384">
            <v>44252</v>
          </cell>
        </row>
        <row r="23385">
          <cell r="A23385" t="str">
            <v>CONCOR21FEB300PE</v>
          </cell>
          <cell r="B23385">
            <v>21201922</v>
          </cell>
          <cell r="C23385">
            <v>44252</v>
          </cell>
        </row>
        <row r="23386">
          <cell r="A23386" t="str">
            <v>CONCOR21FEB310CE</v>
          </cell>
          <cell r="B23386">
            <v>21202178</v>
          </cell>
          <cell r="C23386">
            <v>44252</v>
          </cell>
        </row>
        <row r="23387">
          <cell r="A23387" t="str">
            <v>CONCOR21FEB310PE</v>
          </cell>
          <cell r="B23387">
            <v>21202434</v>
          </cell>
          <cell r="C23387">
            <v>44252</v>
          </cell>
        </row>
        <row r="23388">
          <cell r="A23388" t="str">
            <v>CONCOR21FEB315CE</v>
          </cell>
          <cell r="B23388">
            <v>14380546</v>
          </cell>
          <cell r="C23388">
            <v>44252</v>
          </cell>
        </row>
        <row r="23389">
          <cell r="A23389" t="str">
            <v>CONCOR21FEB315PE</v>
          </cell>
          <cell r="B23389">
            <v>14380802</v>
          </cell>
          <cell r="C23389">
            <v>44252</v>
          </cell>
        </row>
        <row r="23390">
          <cell r="A23390" t="str">
            <v>CONCOR21FEB320CE</v>
          </cell>
          <cell r="B23390">
            <v>21202690</v>
          </cell>
          <cell r="C23390">
            <v>44252</v>
          </cell>
        </row>
        <row r="23391">
          <cell r="A23391" t="str">
            <v>CONCOR21FEB320PE</v>
          </cell>
          <cell r="B23391">
            <v>21202946</v>
          </cell>
          <cell r="C23391">
            <v>44252</v>
          </cell>
        </row>
        <row r="23392">
          <cell r="A23392" t="str">
            <v>CONCOR21FEB325CE</v>
          </cell>
          <cell r="B23392">
            <v>14381570</v>
          </cell>
          <cell r="C23392">
            <v>44252</v>
          </cell>
        </row>
        <row r="23393">
          <cell r="A23393" t="str">
            <v>CONCOR21FEB325PE</v>
          </cell>
          <cell r="B23393">
            <v>14381826</v>
          </cell>
          <cell r="C23393">
            <v>44252</v>
          </cell>
        </row>
        <row r="23394">
          <cell r="A23394" t="str">
            <v>CONCOR21FEB330CE</v>
          </cell>
          <cell r="B23394">
            <v>21203202</v>
          </cell>
          <cell r="C23394">
            <v>44252</v>
          </cell>
        </row>
        <row r="23395">
          <cell r="A23395" t="str">
            <v>CONCOR21FEB330PE</v>
          </cell>
          <cell r="B23395">
            <v>21203458</v>
          </cell>
          <cell r="C23395">
            <v>44252</v>
          </cell>
        </row>
        <row r="23396">
          <cell r="A23396" t="str">
            <v>CONCOR21FEB335CE</v>
          </cell>
          <cell r="B23396">
            <v>14382594</v>
          </cell>
          <cell r="C23396">
            <v>44252</v>
          </cell>
        </row>
        <row r="23397">
          <cell r="A23397" t="str">
            <v>CONCOR21FEB335PE</v>
          </cell>
          <cell r="B23397">
            <v>14382850</v>
          </cell>
          <cell r="C23397">
            <v>44252</v>
          </cell>
        </row>
        <row r="23398">
          <cell r="A23398" t="str">
            <v>CONCOR21FEB340CE</v>
          </cell>
          <cell r="B23398">
            <v>21203714</v>
          </cell>
          <cell r="C23398">
            <v>44252</v>
          </cell>
        </row>
        <row r="23399">
          <cell r="A23399" t="str">
            <v>CONCOR21FEB340PE</v>
          </cell>
          <cell r="B23399">
            <v>21203970</v>
          </cell>
          <cell r="C23399">
            <v>44252</v>
          </cell>
        </row>
        <row r="23400">
          <cell r="A23400" t="str">
            <v>CONCOR21FEB345CE</v>
          </cell>
          <cell r="B23400">
            <v>14384898</v>
          </cell>
          <cell r="C23400">
            <v>44252</v>
          </cell>
        </row>
        <row r="23401">
          <cell r="A23401" t="str">
            <v>CONCOR21FEB345PE</v>
          </cell>
          <cell r="B23401">
            <v>14385154</v>
          </cell>
          <cell r="C23401">
            <v>44252</v>
          </cell>
        </row>
        <row r="23402">
          <cell r="A23402" t="str">
            <v>CONCOR21FEB350CE</v>
          </cell>
          <cell r="B23402">
            <v>21204226</v>
          </cell>
          <cell r="C23402">
            <v>44252</v>
          </cell>
        </row>
        <row r="23403">
          <cell r="A23403" t="str">
            <v>CONCOR21FEB350PE</v>
          </cell>
          <cell r="B23403">
            <v>21204482</v>
          </cell>
          <cell r="C23403">
            <v>44252</v>
          </cell>
        </row>
        <row r="23404">
          <cell r="A23404" t="str">
            <v>CONCOR21FEB355CE</v>
          </cell>
          <cell r="B23404">
            <v>14386434</v>
          </cell>
          <cell r="C23404">
            <v>44252</v>
          </cell>
        </row>
        <row r="23405">
          <cell r="A23405" t="str">
            <v>CONCOR21FEB355PE</v>
          </cell>
          <cell r="B23405">
            <v>14386690</v>
          </cell>
          <cell r="C23405">
            <v>44252</v>
          </cell>
        </row>
        <row r="23406">
          <cell r="A23406" t="str">
            <v>CONCOR21FEB360CE</v>
          </cell>
          <cell r="B23406">
            <v>21204738</v>
          </cell>
          <cell r="C23406">
            <v>44252</v>
          </cell>
        </row>
        <row r="23407">
          <cell r="A23407" t="str">
            <v>CONCOR21FEB360PE</v>
          </cell>
          <cell r="B23407">
            <v>21204994</v>
          </cell>
          <cell r="C23407">
            <v>44252</v>
          </cell>
        </row>
        <row r="23408">
          <cell r="A23408" t="str">
            <v>CONCOR21FEB365CE</v>
          </cell>
          <cell r="B23408">
            <v>14393858</v>
          </cell>
          <cell r="C23408">
            <v>44252</v>
          </cell>
        </row>
        <row r="23409">
          <cell r="A23409" t="str">
            <v>CONCOR21FEB365PE</v>
          </cell>
          <cell r="B23409">
            <v>14394114</v>
          </cell>
          <cell r="C23409">
            <v>44252</v>
          </cell>
        </row>
        <row r="23410">
          <cell r="A23410" t="str">
            <v>CONCOR21FEB370CE</v>
          </cell>
          <cell r="B23410">
            <v>21206530</v>
          </cell>
          <cell r="C23410">
            <v>44252</v>
          </cell>
        </row>
        <row r="23411">
          <cell r="A23411" t="str">
            <v>CONCOR21FEB370PE</v>
          </cell>
          <cell r="B23411">
            <v>21206786</v>
          </cell>
          <cell r="C23411">
            <v>44252</v>
          </cell>
        </row>
        <row r="23412">
          <cell r="A23412" t="str">
            <v>CONCOR21FEB375CE</v>
          </cell>
          <cell r="B23412">
            <v>14394370</v>
          </cell>
          <cell r="C23412">
            <v>44252</v>
          </cell>
        </row>
        <row r="23413">
          <cell r="A23413" t="str">
            <v>CONCOR21FEB375PE</v>
          </cell>
          <cell r="B23413">
            <v>14394626</v>
          </cell>
          <cell r="C23413">
            <v>44252</v>
          </cell>
        </row>
        <row r="23414">
          <cell r="A23414" t="str">
            <v>CONCOR21FEB380CE</v>
          </cell>
          <cell r="B23414">
            <v>21208322</v>
          </cell>
          <cell r="C23414">
            <v>44252</v>
          </cell>
        </row>
        <row r="23415">
          <cell r="A23415" t="str">
            <v>CONCOR21FEB380PE</v>
          </cell>
          <cell r="B23415">
            <v>21208578</v>
          </cell>
          <cell r="C23415">
            <v>44252</v>
          </cell>
        </row>
        <row r="23416">
          <cell r="A23416" t="str">
            <v>CONCOR21FEB385CE</v>
          </cell>
          <cell r="B23416">
            <v>14394882</v>
          </cell>
          <cell r="C23416">
            <v>44252</v>
          </cell>
        </row>
        <row r="23417">
          <cell r="A23417" t="str">
            <v>CONCOR21FEB385PE</v>
          </cell>
          <cell r="B23417">
            <v>14395138</v>
          </cell>
          <cell r="C23417">
            <v>44252</v>
          </cell>
        </row>
        <row r="23418">
          <cell r="A23418" t="str">
            <v>CONCOR21FEB390CE</v>
          </cell>
          <cell r="B23418">
            <v>21208834</v>
          </cell>
          <cell r="C23418">
            <v>44252</v>
          </cell>
        </row>
        <row r="23419">
          <cell r="A23419" t="str">
            <v>CONCOR21FEB390PE</v>
          </cell>
          <cell r="B23419">
            <v>21209090</v>
          </cell>
          <cell r="C23419">
            <v>44252</v>
          </cell>
        </row>
        <row r="23420">
          <cell r="A23420" t="str">
            <v>CONCOR21FEB395CE</v>
          </cell>
          <cell r="B23420">
            <v>14395394</v>
          </cell>
          <cell r="C23420">
            <v>44252</v>
          </cell>
        </row>
        <row r="23421">
          <cell r="A23421" t="str">
            <v>CONCOR21FEB395PE</v>
          </cell>
          <cell r="B23421">
            <v>14395650</v>
          </cell>
          <cell r="C23421">
            <v>44252</v>
          </cell>
        </row>
        <row r="23422">
          <cell r="A23422" t="str">
            <v>CONCOR21FEB400CE</v>
          </cell>
          <cell r="B23422">
            <v>21209346</v>
          </cell>
          <cell r="C23422">
            <v>44252</v>
          </cell>
        </row>
        <row r="23423">
          <cell r="A23423" t="str">
            <v>CONCOR21FEB400PE</v>
          </cell>
          <cell r="B23423">
            <v>21209602</v>
          </cell>
          <cell r="C23423">
            <v>44252</v>
          </cell>
        </row>
        <row r="23424">
          <cell r="A23424" t="str">
            <v>CONCOR21FEB405CE</v>
          </cell>
          <cell r="B23424">
            <v>14395906</v>
          </cell>
          <cell r="C23424">
            <v>44252</v>
          </cell>
        </row>
        <row r="23425">
          <cell r="A23425" t="str">
            <v>CONCOR21FEB405PE</v>
          </cell>
          <cell r="B23425">
            <v>14396162</v>
          </cell>
          <cell r="C23425">
            <v>44252</v>
          </cell>
        </row>
        <row r="23426">
          <cell r="A23426" t="str">
            <v>CONCOR21FEB410CE</v>
          </cell>
          <cell r="B23426">
            <v>21209858</v>
          </cell>
          <cell r="C23426">
            <v>44252</v>
          </cell>
        </row>
        <row r="23427">
          <cell r="A23427" t="str">
            <v>CONCOR21FEB410PE</v>
          </cell>
          <cell r="B23427">
            <v>21210114</v>
          </cell>
          <cell r="C23427">
            <v>44252</v>
          </cell>
        </row>
        <row r="23428">
          <cell r="A23428" t="str">
            <v>CONCOR21FEB415CE</v>
          </cell>
          <cell r="B23428">
            <v>14396674</v>
          </cell>
          <cell r="C23428">
            <v>44252</v>
          </cell>
        </row>
        <row r="23429">
          <cell r="A23429" t="str">
            <v>CONCOR21FEB415PE</v>
          </cell>
          <cell r="B23429">
            <v>14396930</v>
          </cell>
          <cell r="C23429">
            <v>44252</v>
          </cell>
        </row>
        <row r="23430">
          <cell r="A23430" t="str">
            <v>CONCOR21FEB420CE</v>
          </cell>
          <cell r="B23430">
            <v>21210370</v>
          </cell>
          <cell r="C23430">
            <v>44252</v>
          </cell>
        </row>
        <row r="23431">
          <cell r="A23431" t="str">
            <v>CONCOR21FEB420PE</v>
          </cell>
          <cell r="B23431">
            <v>21210626</v>
          </cell>
          <cell r="C23431">
            <v>44252</v>
          </cell>
        </row>
        <row r="23432">
          <cell r="A23432" t="str">
            <v>CONCOR21FEB425CE</v>
          </cell>
          <cell r="B23432">
            <v>14402050</v>
          </cell>
          <cell r="C23432">
            <v>44252</v>
          </cell>
        </row>
        <row r="23433">
          <cell r="A23433" t="str">
            <v>CONCOR21FEB425PE</v>
          </cell>
          <cell r="B23433">
            <v>14402306</v>
          </cell>
          <cell r="C23433">
            <v>44252</v>
          </cell>
        </row>
        <row r="23434">
          <cell r="A23434" t="str">
            <v>CONCOR21FEB430CE</v>
          </cell>
          <cell r="B23434">
            <v>21210882</v>
          </cell>
          <cell r="C23434">
            <v>44252</v>
          </cell>
        </row>
        <row r="23435">
          <cell r="A23435" t="str">
            <v>CONCOR21FEB430PE</v>
          </cell>
          <cell r="B23435">
            <v>21211138</v>
          </cell>
          <cell r="C23435">
            <v>44252</v>
          </cell>
        </row>
        <row r="23436">
          <cell r="A23436" t="str">
            <v>CONCOR21FEB435CE</v>
          </cell>
          <cell r="B23436">
            <v>14402562</v>
          </cell>
          <cell r="C23436">
            <v>44252</v>
          </cell>
        </row>
        <row r="23437">
          <cell r="A23437" t="str">
            <v>CONCOR21FEB435PE</v>
          </cell>
          <cell r="B23437">
            <v>14402818</v>
          </cell>
          <cell r="C23437">
            <v>44252</v>
          </cell>
        </row>
        <row r="23438">
          <cell r="A23438" t="str">
            <v>CONCOR21FEB440CE</v>
          </cell>
          <cell r="B23438">
            <v>21211394</v>
          </cell>
          <cell r="C23438">
            <v>44252</v>
          </cell>
        </row>
        <row r="23439">
          <cell r="A23439" t="str">
            <v>CONCOR21FEB440PE</v>
          </cell>
          <cell r="B23439">
            <v>21211650</v>
          </cell>
          <cell r="C23439">
            <v>44252</v>
          </cell>
        </row>
        <row r="23440">
          <cell r="A23440" t="str">
            <v>CONCOR21FEB445CE</v>
          </cell>
          <cell r="B23440">
            <v>14403074</v>
          </cell>
          <cell r="C23440">
            <v>44252</v>
          </cell>
        </row>
        <row r="23441">
          <cell r="A23441" t="str">
            <v>CONCOR21FEB445PE</v>
          </cell>
          <cell r="B23441">
            <v>14403330</v>
          </cell>
          <cell r="C23441">
            <v>44252</v>
          </cell>
        </row>
        <row r="23442">
          <cell r="A23442" t="str">
            <v>CONCOR21FEB450CE</v>
          </cell>
          <cell r="B23442">
            <v>21211906</v>
          </cell>
          <cell r="C23442">
            <v>44252</v>
          </cell>
        </row>
        <row r="23443">
          <cell r="A23443" t="str">
            <v>CONCOR21FEB450PE</v>
          </cell>
          <cell r="B23443">
            <v>21212162</v>
          </cell>
          <cell r="C23443">
            <v>44252</v>
          </cell>
        </row>
        <row r="23444">
          <cell r="A23444" t="str">
            <v>CONCOR21FEB455CE</v>
          </cell>
          <cell r="B23444">
            <v>14403586</v>
          </cell>
          <cell r="C23444">
            <v>44252</v>
          </cell>
        </row>
        <row r="23445">
          <cell r="A23445" t="str">
            <v>CONCOR21FEB455PE</v>
          </cell>
          <cell r="B23445">
            <v>14403842</v>
          </cell>
          <cell r="C23445">
            <v>44252</v>
          </cell>
        </row>
        <row r="23446">
          <cell r="A23446" t="str">
            <v>CONCOR21FEB460CE</v>
          </cell>
          <cell r="B23446">
            <v>21212418</v>
          </cell>
          <cell r="C23446">
            <v>44252</v>
          </cell>
        </row>
        <row r="23447">
          <cell r="A23447" t="str">
            <v>CONCOR21FEB460PE</v>
          </cell>
          <cell r="B23447">
            <v>21212674</v>
          </cell>
          <cell r="C23447">
            <v>44252</v>
          </cell>
        </row>
        <row r="23448">
          <cell r="A23448" t="str">
            <v>CONCOR21FEB465CE</v>
          </cell>
          <cell r="B23448">
            <v>14404098</v>
          </cell>
          <cell r="C23448">
            <v>44252</v>
          </cell>
        </row>
        <row r="23449">
          <cell r="A23449" t="str">
            <v>CONCOR21FEB465PE</v>
          </cell>
          <cell r="B23449">
            <v>14404354</v>
          </cell>
          <cell r="C23449">
            <v>44252</v>
          </cell>
        </row>
        <row r="23450">
          <cell r="A23450" t="str">
            <v>CONCOR21FEB470CE</v>
          </cell>
          <cell r="B23450">
            <v>21212930</v>
          </cell>
          <cell r="C23450">
            <v>44252</v>
          </cell>
        </row>
        <row r="23451">
          <cell r="A23451" t="str">
            <v>CONCOR21FEB470PE</v>
          </cell>
          <cell r="B23451">
            <v>21213186</v>
          </cell>
          <cell r="C23451">
            <v>44252</v>
          </cell>
        </row>
        <row r="23452">
          <cell r="A23452" t="str">
            <v>CONCOR21FEB475CE</v>
          </cell>
          <cell r="B23452">
            <v>14404610</v>
          </cell>
          <cell r="C23452">
            <v>44252</v>
          </cell>
        </row>
        <row r="23453">
          <cell r="A23453" t="str">
            <v>CONCOR21FEB475PE</v>
          </cell>
          <cell r="B23453">
            <v>14405122</v>
          </cell>
          <cell r="C23453">
            <v>44252</v>
          </cell>
        </row>
        <row r="23454">
          <cell r="A23454" t="str">
            <v>CONCOR21FEB480CE</v>
          </cell>
          <cell r="B23454">
            <v>21213442</v>
          </cell>
          <cell r="C23454">
            <v>44252</v>
          </cell>
        </row>
        <row r="23455">
          <cell r="A23455" t="str">
            <v>CONCOR21FEB480PE</v>
          </cell>
          <cell r="B23455">
            <v>21231362</v>
          </cell>
          <cell r="C23455">
            <v>44252</v>
          </cell>
        </row>
        <row r="23456">
          <cell r="A23456" t="str">
            <v>CONCOR21FEB485CE</v>
          </cell>
          <cell r="B23456">
            <v>14406658</v>
          </cell>
          <cell r="C23456">
            <v>44252</v>
          </cell>
        </row>
        <row r="23457">
          <cell r="A23457" t="str">
            <v>CONCOR21FEB485PE</v>
          </cell>
          <cell r="B23457">
            <v>14406914</v>
          </cell>
          <cell r="C23457">
            <v>44252</v>
          </cell>
        </row>
        <row r="23458">
          <cell r="A23458" t="str">
            <v>CONCOR21FEB490CE</v>
          </cell>
          <cell r="B23458">
            <v>21231618</v>
          </cell>
          <cell r="C23458">
            <v>44252</v>
          </cell>
        </row>
        <row r="23459">
          <cell r="A23459" t="str">
            <v>CONCOR21FEB490PE</v>
          </cell>
          <cell r="B23459">
            <v>21231874</v>
          </cell>
          <cell r="C23459">
            <v>44252</v>
          </cell>
        </row>
        <row r="23460">
          <cell r="A23460" t="str">
            <v>CONCOR21FEB495CE</v>
          </cell>
          <cell r="B23460">
            <v>14413826</v>
          </cell>
          <cell r="C23460">
            <v>44252</v>
          </cell>
        </row>
        <row r="23461">
          <cell r="A23461" t="str">
            <v>CONCOR21FEB495PE</v>
          </cell>
          <cell r="B23461">
            <v>14414082</v>
          </cell>
          <cell r="C23461">
            <v>44252</v>
          </cell>
        </row>
        <row r="23462">
          <cell r="A23462" t="str">
            <v>CONCOR21FEB500CE</v>
          </cell>
          <cell r="B23462">
            <v>21232130</v>
          </cell>
          <cell r="C23462">
            <v>44252</v>
          </cell>
        </row>
        <row r="23463">
          <cell r="A23463" t="str">
            <v>CONCOR21FEB500PE</v>
          </cell>
          <cell r="B23463">
            <v>21232386</v>
          </cell>
          <cell r="C23463">
            <v>44252</v>
          </cell>
        </row>
        <row r="23464">
          <cell r="A23464" t="str">
            <v>CONCOR21FEB505CE</v>
          </cell>
          <cell r="B23464">
            <v>14414338</v>
          </cell>
          <cell r="C23464">
            <v>44252</v>
          </cell>
        </row>
        <row r="23465">
          <cell r="A23465" t="str">
            <v>CONCOR21FEB505PE</v>
          </cell>
          <cell r="B23465">
            <v>14414594</v>
          </cell>
          <cell r="C23465">
            <v>44252</v>
          </cell>
        </row>
        <row r="23466">
          <cell r="A23466" t="str">
            <v>CONCOR21FEB510CE</v>
          </cell>
          <cell r="B23466">
            <v>21232642</v>
          </cell>
          <cell r="C23466">
            <v>44252</v>
          </cell>
        </row>
        <row r="23467">
          <cell r="A23467" t="str">
            <v>CONCOR21FEB510PE</v>
          </cell>
          <cell r="B23467">
            <v>21232898</v>
          </cell>
          <cell r="C23467">
            <v>44252</v>
          </cell>
        </row>
        <row r="23468">
          <cell r="A23468" t="str">
            <v>CONCOR21FEB515CE</v>
          </cell>
          <cell r="B23468">
            <v>14417154</v>
          </cell>
          <cell r="C23468">
            <v>44252</v>
          </cell>
        </row>
        <row r="23469">
          <cell r="A23469" t="str">
            <v>CONCOR21FEB515PE</v>
          </cell>
          <cell r="B23469">
            <v>14417410</v>
          </cell>
          <cell r="C23469">
            <v>44252</v>
          </cell>
        </row>
        <row r="23470">
          <cell r="A23470" t="str">
            <v>CONCOR21FEB520CE</v>
          </cell>
          <cell r="B23470">
            <v>21233154</v>
          </cell>
          <cell r="C23470">
            <v>44252</v>
          </cell>
        </row>
        <row r="23471">
          <cell r="A23471" t="str">
            <v>CONCOR21FEB520PE</v>
          </cell>
          <cell r="B23471">
            <v>21233410</v>
          </cell>
          <cell r="C23471">
            <v>44252</v>
          </cell>
        </row>
        <row r="23472">
          <cell r="A23472" t="str">
            <v>CONCOR21FEB525CE</v>
          </cell>
          <cell r="B23472">
            <v>14418946</v>
          </cell>
          <cell r="C23472">
            <v>44252</v>
          </cell>
        </row>
        <row r="23473">
          <cell r="A23473" t="str">
            <v>CONCOR21FEB525PE</v>
          </cell>
          <cell r="B23473">
            <v>14419202</v>
          </cell>
          <cell r="C23473">
            <v>44252</v>
          </cell>
        </row>
        <row r="23474">
          <cell r="A23474" t="str">
            <v>CONCOR21FEB530CE</v>
          </cell>
          <cell r="B23474">
            <v>21233666</v>
          </cell>
          <cell r="C23474">
            <v>44252</v>
          </cell>
        </row>
        <row r="23475">
          <cell r="A23475" t="str">
            <v>CONCOR21FEB530PE</v>
          </cell>
          <cell r="B23475">
            <v>21233922</v>
          </cell>
          <cell r="C23475">
            <v>44252</v>
          </cell>
        </row>
        <row r="23476">
          <cell r="A23476" t="str">
            <v>CONCOR21FEB535CE</v>
          </cell>
          <cell r="B23476">
            <v>14419458</v>
          </cell>
          <cell r="C23476">
            <v>44252</v>
          </cell>
        </row>
        <row r="23477">
          <cell r="A23477" t="str">
            <v>CONCOR21FEB535PE</v>
          </cell>
          <cell r="B23477">
            <v>14419714</v>
          </cell>
          <cell r="C23477">
            <v>44252</v>
          </cell>
        </row>
        <row r="23478">
          <cell r="A23478" t="str">
            <v>CONCOR21FEB540CE</v>
          </cell>
          <cell r="B23478">
            <v>21234178</v>
          </cell>
          <cell r="C23478">
            <v>44252</v>
          </cell>
        </row>
        <row r="23479">
          <cell r="A23479" t="str">
            <v>CONCOR21FEB540PE</v>
          </cell>
          <cell r="B23479">
            <v>21234434</v>
          </cell>
          <cell r="C23479">
            <v>44252</v>
          </cell>
        </row>
        <row r="23480">
          <cell r="A23480" t="str">
            <v>CONCOR21FEB545CE</v>
          </cell>
          <cell r="B23480">
            <v>14419970</v>
          </cell>
          <cell r="C23480">
            <v>44252</v>
          </cell>
        </row>
        <row r="23481">
          <cell r="A23481" t="str">
            <v>CONCOR21FEB545PE</v>
          </cell>
          <cell r="B23481">
            <v>14420226</v>
          </cell>
          <cell r="C23481">
            <v>44252</v>
          </cell>
        </row>
        <row r="23482">
          <cell r="A23482" t="str">
            <v>CONCOR21FEB550CE</v>
          </cell>
          <cell r="B23482">
            <v>21234690</v>
          </cell>
          <cell r="C23482">
            <v>44252</v>
          </cell>
        </row>
        <row r="23483">
          <cell r="A23483" t="str">
            <v>CONCOR21FEB550PE</v>
          </cell>
          <cell r="B23483">
            <v>21234946</v>
          </cell>
          <cell r="C23483">
            <v>44252</v>
          </cell>
        </row>
        <row r="23484">
          <cell r="A23484" t="str">
            <v>CONCOR21FEB555CE</v>
          </cell>
          <cell r="B23484">
            <v>14421762</v>
          </cell>
          <cell r="C23484">
            <v>44252</v>
          </cell>
        </row>
        <row r="23485">
          <cell r="A23485" t="str">
            <v>CONCOR21FEB555PE</v>
          </cell>
          <cell r="B23485">
            <v>14423554</v>
          </cell>
          <cell r="C23485">
            <v>44252</v>
          </cell>
        </row>
        <row r="23486">
          <cell r="A23486" t="str">
            <v>CONCOR21FEB560CE</v>
          </cell>
          <cell r="B23486">
            <v>21235458</v>
          </cell>
          <cell r="C23486">
            <v>44252</v>
          </cell>
        </row>
        <row r="23487">
          <cell r="A23487" t="str">
            <v>CONCOR21FEB560PE</v>
          </cell>
          <cell r="B23487">
            <v>21235714</v>
          </cell>
          <cell r="C23487">
            <v>44252</v>
          </cell>
        </row>
        <row r="23488">
          <cell r="A23488" t="str">
            <v>CONCOR21FEB565CE</v>
          </cell>
          <cell r="B23488">
            <v>14423810</v>
          </cell>
          <cell r="C23488">
            <v>44252</v>
          </cell>
        </row>
        <row r="23489">
          <cell r="A23489" t="str">
            <v>CONCOR21FEB565PE</v>
          </cell>
          <cell r="B23489">
            <v>14424322</v>
          </cell>
          <cell r="C23489">
            <v>44252</v>
          </cell>
        </row>
        <row r="23490">
          <cell r="A23490" t="str">
            <v>CONCOR21FEB570CE</v>
          </cell>
          <cell r="B23490">
            <v>21235970</v>
          </cell>
          <cell r="C23490">
            <v>44252</v>
          </cell>
        </row>
        <row r="23491">
          <cell r="A23491" t="str">
            <v>CONCOR21FEB570PE</v>
          </cell>
          <cell r="B23491">
            <v>21236226</v>
          </cell>
          <cell r="C23491">
            <v>44252</v>
          </cell>
        </row>
        <row r="23492">
          <cell r="A23492" t="str">
            <v>CONCOR21FEB575CE</v>
          </cell>
          <cell r="B23492">
            <v>9060354</v>
          </cell>
          <cell r="C23492">
            <v>44252</v>
          </cell>
        </row>
        <row r="23493">
          <cell r="A23493" t="str">
            <v>CONCOR21FEB575PE</v>
          </cell>
          <cell r="B23493">
            <v>9060610</v>
          </cell>
          <cell r="C23493">
            <v>44252</v>
          </cell>
        </row>
        <row r="23494">
          <cell r="A23494" t="str">
            <v>CONCOR21FEB580CE</v>
          </cell>
          <cell r="B23494">
            <v>10347010</v>
          </cell>
          <cell r="C23494">
            <v>44252</v>
          </cell>
        </row>
        <row r="23495">
          <cell r="A23495" t="str">
            <v>CONCOR21FEB580PE</v>
          </cell>
          <cell r="B23495">
            <v>10347266</v>
          </cell>
          <cell r="C23495">
            <v>44252</v>
          </cell>
        </row>
        <row r="23496">
          <cell r="A23496" t="str">
            <v>CONCOR21FEB585CE</v>
          </cell>
          <cell r="B23496">
            <v>9417730</v>
          </cell>
          <cell r="C23496">
            <v>44252</v>
          </cell>
        </row>
        <row r="23497">
          <cell r="A23497" t="str">
            <v>CONCOR21FEB585PE</v>
          </cell>
          <cell r="B23497">
            <v>9417986</v>
          </cell>
          <cell r="C23497">
            <v>44252</v>
          </cell>
        </row>
        <row r="23498">
          <cell r="A23498" t="str">
            <v>CONCOR21FEB590CE</v>
          </cell>
          <cell r="B23498">
            <v>10399490</v>
          </cell>
          <cell r="C23498">
            <v>44252</v>
          </cell>
        </row>
        <row r="23499">
          <cell r="A23499" t="str">
            <v>CONCOR21FEB590PE</v>
          </cell>
          <cell r="B23499">
            <v>10399746</v>
          </cell>
          <cell r="C23499">
            <v>44252</v>
          </cell>
        </row>
        <row r="23500">
          <cell r="A23500" t="str">
            <v>CONCOR21FEB595CE</v>
          </cell>
          <cell r="B23500">
            <v>10400002</v>
          </cell>
          <cell r="C23500">
            <v>44252</v>
          </cell>
        </row>
        <row r="23501">
          <cell r="A23501" t="str">
            <v>CONCOR21FEB595PE</v>
          </cell>
          <cell r="B23501">
            <v>10400258</v>
          </cell>
          <cell r="C23501">
            <v>44252</v>
          </cell>
        </row>
        <row r="23502">
          <cell r="A23502" t="str">
            <v>CONCOR21FEB600CE</v>
          </cell>
          <cell r="B23502">
            <v>10400514</v>
          </cell>
          <cell r="C23502">
            <v>44252</v>
          </cell>
        </row>
        <row r="23503">
          <cell r="A23503" t="str">
            <v>CONCOR21FEB600PE</v>
          </cell>
          <cell r="B23503">
            <v>10400770</v>
          </cell>
          <cell r="C23503">
            <v>44252</v>
          </cell>
        </row>
        <row r="23504">
          <cell r="A23504" t="str">
            <v>CONCOR21FEB605CE</v>
          </cell>
          <cell r="B23504">
            <v>10401026</v>
          </cell>
          <cell r="C23504">
            <v>44252</v>
          </cell>
        </row>
        <row r="23505">
          <cell r="A23505" t="str">
            <v>CONCOR21FEB605PE</v>
          </cell>
          <cell r="B23505">
            <v>10401794</v>
          </cell>
          <cell r="C23505">
            <v>44252</v>
          </cell>
        </row>
        <row r="23506">
          <cell r="A23506" t="str">
            <v>CONCOR21FEB610CE</v>
          </cell>
          <cell r="B23506">
            <v>11822338</v>
          </cell>
          <cell r="C23506">
            <v>44252</v>
          </cell>
        </row>
        <row r="23507">
          <cell r="A23507" t="str">
            <v>CONCOR21FEB610PE</v>
          </cell>
          <cell r="B23507">
            <v>11822850</v>
          </cell>
          <cell r="C23507">
            <v>44252</v>
          </cell>
        </row>
        <row r="23508">
          <cell r="A23508" t="str">
            <v>CONCOR21FEB615CE</v>
          </cell>
          <cell r="B23508">
            <v>11823106</v>
          </cell>
          <cell r="C23508">
            <v>44252</v>
          </cell>
        </row>
        <row r="23509">
          <cell r="A23509" t="str">
            <v>CONCOR21FEB615PE</v>
          </cell>
          <cell r="B23509">
            <v>11823362</v>
          </cell>
          <cell r="C23509">
            <v>44252</v>
          </cell>
        </row>
        <row r="23510">
          <cell r="A23510" t="str">
            <v>CONCOR21FEB620CE</v>
          </cell>
          <cell r="B23510">
            <v>14549250</v>
          </cell>
          <cell r="C23510">
            <v>44252</v>
          </cell>
        </row>
        <row r="23511">
          <cell r="A23511" t="str">
            <v>CONCOR21FEB620PE</v>
          </cell>
          <cell r="B23511">
            <v>14549506</v>
          </cell>
          <cell r="C23511">
            <v>44252</v>
          </cell>
        </row>
        <row r="23512">
          <cell r="A23512" t="str">
            <v>CONCOR21FEB625CE</v>
          </cell>
          <cell r="B23512">
            <v>9594626</v>
          </cell>
          <cell r="C23512">
            <v>44252</v>
          </cell>
        </row>
        <row r="23513">
          <cell r="A23513" t="str">
            <v>CONCOR21FEB625PE</v>
          </cell>
          <cell r="B23513">
            <v>9594882</v>
          </cell>
          <cell r="C23513">
            <v>44252</v>
          </cell>
        </row>
        <row r="23514">
          <cell r="A23514" t="str">
            <v>CONCOR21FEB630CE</v>
          </cell>
          <cell r="B23514">
            <v>10815490</v>
          </cell>
          <cell r="C23514">
            <v>44252</v>
          </cell>
        </row>
        <row r="23515">
          <cell r="A23515" t="str">
            <v>CONCOR21FEB630PE</v>
          </cell>
          <cell r="B23515">
            <v>10816514</v>
          </cell>
          <cell r="C23515">
            <v>44252</v>
          </cell>
        </row>
        <row r="23516">
          <cell r="A23516" t="str">
            <v>CONCOR21FEB635CE</v>
          </cell>
          <cell r="B23516">
            <v>10816770</v>
          </cell>
          <cell r="C23516">
            <v>44252</v>
          </cell>
        </row>
        <row r="23517">
          <cell r="A23517" t="str">
            <v>CONCOR21FEB635PE</v>
          </cell>
          <cell r="B23517">
            <v>10817026</v>
          </cell>
          <cell r="C23517">
            <v>44252</v>
          </cell>
        </row>
        <row r="23518">
          <cell r="A23518" t="str">
            <v>CONCOR21FEB640CE</v>
          </cell>
          <cell r="B23518">
            <v>11417346</v>
          </cell>
          <cell r="C23518">
            <v>44252</v>
          </cell>
        </row>
        <row r="23519">
          <cell r="A23519" t="str">
            <v>CONCOR21FEB640PE</v>
          </cell>
          <cell r="B23519">
            <v>11417602</v>
          </cell>
          <cell r="C23519">
            <v>44252</v>
          </cell>
        </row>
        <row r="23520">
          <cell r="A23520" t="str">
            <v>CONCOR21FEB645CE</v>
          </cell>
          <cell r="B23520">
            <v>11418370</v>
          </cell>
          <cell r="C23520">
            <v>44252</v>
          </cell>
        </row>
        <row r="23521">
          <cell r="A23521" t="str">
            <v>CONCOR21FEB645PE</v>
          </cell>
          <cell r="B23521">
            <v>11418626</v>
          </cell>
          <cell r="C23521">
            <v>44252</v>
          </cell>
        </row>
        <row r="23522">
          <cell r="A23522" t="str">
            <v>CONCOR21FEB650CE</v>
          </cell>
          <cell r="B23522">
            <v>11418882</v>
          </cell>
          <cell r="C23522">
            <v>44252</v>
          </cell>
        </row>
        <row r="23523">
          <cell r="A23523" t="str">
            <v>CONCOR21FEB650PE</v>
          </cell>
          <cell r="B23523">
            <v>11420162</v>
          </cell>
          <cell r="C23523">
            <v>44252</v>
          </cell>
        </row>
        <row r="23524">
          <cell r="A23524" t="str">
            <v>CONCOR21FEB655CE</v>
          </cell>
          <cell r="B23524">
            <v>11788290</v>
          </cell>
          <cell r="C23524">
            <v>44252</v>
          </cell>
        </row>
        <row r="23525">
          <cell r="A23525" t="str">
            <v>CONCOR21FEB655PE</v>
          </cell>
          <cell r="B23525">
            <v>11788546</v>
          </cell>
          <cell r="C23525">
            <v>44252</v>
          </cell>
        </row>
        <row r="23526">
          <cell r="A23526" t="str">
            <v>CONCOR21FEB660CE</v>
          </cell>
          <cell r="B23526">
            <v>11789058</v>
          </cell>
          <cell r="C23526">
            <v>44252</v>
          </cell>
        </row>
        <row r="23527">
          <cell r="A23527" t="str">
            <v>CONCOR21FEB660PE</v>
          </cell>
          <cell r="B23527">
            <v>11791618</v>
          </cell>
          <cell r="C23527">
            <v>44252</v>
          </cell>
        </row>
        <row r="23528">
          <cell r="A23528" t="str">
            <v>CONCOR21FEB665CE</v>
          </cell>
          <cell r="B23528">
            <v>11791874</v>
          </cell>
          <cell r="C23528">
            <v>44252</v>
          </cell>
        </row>
        <row r="23529">
          <cell r="A23529" t="str">
            <v>CONCOR21FEB665PE</v>
          </cell>
          <cell r="B23529">
            <v>11792130</v>
          </cell>
          <cell r="C23529">
            <v>44252</v>
          </cell>
        </row>
        <row r="23530">
          <cell r="A23530" t="str">
            <v>CONCOR21MAR270CE</v>
          </cell>
          <cell r="B23530">
            <v>14433794</v>
          </cell>
          <cell r="C23530">
            <v>44280</v>
          </cell>
        </row>
        <row r="23531">
          <cell r="A23531" t="str">
            <v>CONCOR21MAR270PE</v>
          </cell>
          <cell r="B23531">
            <v>14434050</v>
          </cell>
          <cell r="C23531">
            <v>44280</v>
          </cell>
        </row>
        <row r="23532">
          <cell r="A23532" t="str">
            <v>CONCOR21MAR275CE</v>
          </cell>
          <cell r="B23532">
            <v>14434306</v>
          </cell>
          <cell r="C23532">
            <v>44280</v>
          </cell>
        </row>
        <row r="23533">
          <cell r="A23533" t="str">
            <v>CONCOR21MAR275PE</v>
          </cell>
          <cell r="B23533">
            <v>14440194</v>
          </cell>
          <cell r="C23533">
            <v>44280</v>
          </cell>
        </row>
        <row r="23534">
          <cell r="A23534" t="str">
            <v>CONCOR21MAR280CE</v>
          </cell>
          <cell r="B23534">
            <v>14440450</v>
          </cell>
          <cell r="C23534">
            <v>44280</v>
          </cell>
        </row>
        <row r="23535">
          <cell r="A23535" t="str">
            <v>CONCOR21MAR280PE</v>
          </cell>
          <cell r="B23535">
            <v>14440706</v>
          </cell>
          <cell r="C23535">
            <v>44280</v>
          </cell>
        </row>
        <row r="23536">
          <cell r="A23536" t="str">
            <v>CONCOR21MAR285CE</v>
          </cell>
          <cell r="B23536">
            <v>14440962</v>
          </cell>
          <cell r="C23536">
            <v>44280</v>
          </cell>
        </row>
        <row r="23537">
          <cell r="A23537" t="str">
            <v>CONCOR21MAR285PE</v>
          </cell>
          <cell r="B23537">
            <v>14442498</v>
          </cell>
          <cell r="C23537">
            <v>44280</v>
          </cell>
        </row>
        <row r="23538">
          <cell r="A23538" t="str">
            <v>CONCOR21MAR290CE</v>
          </cell>
          <cell r="B23538">
            <v>14442754</v>
          </cell>
          <cell r="C23538">
            <v>44280</v>
          </cell>
        </row>
        <row r="23539">
          <cell r="A23539" t="str">
            <v>CONCOR21MAR290PE</v>
          </cell>
          <cell r="B23539">
            <v>14444802</v>
          </cell>
          <cell r="C23539">
            <v>44280</v>
          </cell>
        </row>
        <row r="23540">
          <cell r="A23540" t="str">
            <v>CONCOR21MAR295CE</v>
          </cell>
          <cell r="B23540">
            <v>14445058</v>
          </cell>
          <cell r="C23540">
            <v>44280</v>
          </cell>
        </row>
        <row r="23541">
          <cell r="A23541" t="str">
            <v>CONCOR21MAR295PE</v>
          </cell>
          <cell r="B23541">
            <v>14445314</v>
          </cell>
          <cell r="C23541">
            <v>44280</v>
          </cell>
        </row>
        <row r="23542">
          <cell r="A23542" t="str">
            <v>CONCOR21MAR300CE</v>
          </cell>
          <cell r="B23542">
            <v>14445570</v>
          </cell>
          <cell r="C23542">
            <v>44280</v>
          </cell>
        </row>
        <row r="23543">
          <cell r="A23543" t="str">
            <v>CONCOR21MAR300PE</v>
          </cell>
          <cell r="B23543">
            <v>14446338</v>
          </cell>
          <cell r="C23543">
            <v>44280</v>
          </cell>
        </row>
        <row r="23544">
          <cell r="A23544" t="str">
            <v>CONCOR21MAR305CE</v>
          </cell>
          <cell r="B23544">
            <v>14446594</v>
          </cell>
          <cell r="C23544">
            <v>44280</v>
          </cell>
        </row>
        <row r="23545">
          <cell r="A23545" t="str">
            <v>CONCOR21MAR305PE</v>
          </cell>
          <cell r="B23545">
            <v>14447618</v>
          </cell>
          <cell r="C23545">
            <v>44280</v>
          </cell>
        </row>
        <row r="23546">
          <cell r="A23546" t="str">
            <v>CONCOR21MAR310CE</v>
          </cell>
          <cell r="B23546">
            <v>14448898</v>
          </cell>
          <cell r="C23546">
            <v>44280</v>
          </cell>
        </row>
        <row r="23547">
          <cell r="A23547" t="str">
            <v>CONCOR21MAR310PE</v>
          </cell>
          <cell r="B23547">
            <v>14452994</v>
          </cell>
          <cell r="C23547">
            <v>44280</v>
          </cell>
        </row>
        <row r="23548">
          <cell r="A23548" t="str">
            <v>CONCOR21MAR315CE</v>
          </cell>
          <cell r="B23548">
            <v>14454786</v>
          </cell>
          <cell r="C23548">
            <v>44280</v>
          </cell>
        </row>
        <row r="23549">
          <cell r="A23549" t="str">
            <v>CONCOR21MAR315PE</v>
          </cell>
          <cell r="B23549">
            <v>14455042</v>
          </cell>
          <cell r="C23549">
            <v>44280</v>
          </cell>
        </row>
        <row r="23550">
          <cell r="A23550" t="str">
            <v>CONCOR21MAR320CE</v>
          </cell>
          <cell r="B23550">
            <v>14455298</v>
          </cell>
          <cell r="C23550">
            <v>44280</v>
          </cell>
        </row>
        <row r="23551">
          <cell r="A23551" t="str">
            <v>CONCOR21MAR320PE</v>
          </cell>
          <cell r="B23551">
            <v>14455554</v>
          </cell>
          <cell r="C23551">
            <v>44280</v>
          </cell>
        </row>
        <row r="23552">
          <cell r="A23552" t="str">
            <v>CONCOR21MAR325CE</v>
          </cell>
          <cell r="B23552">
            <v>14457090</v>
          </cell>
          <cell r="C23552">
            <v>44280</v>
          </cell>
        </row>
        <row r="23553">
          <cell r="A23553" t="str">
            <v>CONCOR21MAR325PE</v>
          </cell>
          <cell r="B23553">
            <v>14457346</v>
          </cell>
          <cell r="C23553">
            <v>44280</v>
          </cell>
        </row>
        <row r="23554">
          <cell r="A23554" t="str">
            <v>CONCOR21MAR330CE</v>
          </cell>
          <cell r="B23554">
            <v>14457602</v>
          </cell>
          <cell r="C23554">
            <v>44280</v>
          </cell>
        </row>
        <row r="23555">
          <cell r="A23555" t="str">
            <v>CONCOR21MAR330PE</v>
          </cell>
          <cell r="B23555">
            <v>14457858</v>
          </cell>
          <cell r="C23555">
            <v>44280</v>
          </cell>
        </row>
        <row r="23556">
          <cell r="A23556" t="str">
            <v>CONCOR21MAR335CE</v>
          </cell>
          <cell r="B23556">
            <v>14458114</v>
          </cell>
          <cell r="C23556">
            <v>44280</v>
          </cell>
        </row>
        <row r="23557">
          <cell r="A23557" t="str">
            <v>CONCOR21MAR335PE</v>
          </cell>
          <cell r="B23557">
            <v>14459394</v>
          </cell>
          <cell r="C23557">
            <v>44280</v>
          </cell>
        </row>
        <row r="23558">
          <cell r="A23558" t="str">
            <v>CONCOR21MAR340CE</v>
          </cell>
          <cell r="B23558">
            <v>14459650</v>
          </cell>
          <cell r="C23558">
            <v>44280</v>
          </cell>
        </row>
        <row r="23559">
          <cell r="A23559" t="str">
            <v>CONCOR21MAR340PE</v>
          </cell>
          <cell r="B23559">
            <v>14459906</v>
          </cell>
          <cell r="C23559">
            <v>44280</v>
          </cell>
        </row>
        <row r="23560">
          <cell r="A23560" t="str">
            <v>CONCOR21MAR345CE</v>
          </cell>
          <cell r="B23560">
            <v>14460162</v>
          </cell>
          <cell r="C23560">
            <v>44280</v>
          </cell>
        </row>
        <row r="23561">
          <cell r="A23561" t="str">
            <v>CONCOR21MAR345PE</v>
          </cell>
          <cell r="B23561">
            <v>14460418</v>
          </cell>
          <cell r="C23561">
            <v>44280</v>
          </cell>
        </row>
        <row r="23562">
          <cell r="A23562" t="str">
            <v>CONCOR21MAR350CE</v>
          </cell>
          <cell r="B23562">
            <v>14460674</v>
          </cell>
          <cell r="C23562">
            <v>44280</v>
          </cell>
        </row>
        <row r="23563">
          <cell r="A23563" t="str">
            <v>CONCOR21MAR350PE</v>
          </cell>
          <cell r="B23563">
            <v>14460930</v>
          </cell>
          <cell r="C23563">
            <v>44280</v>
          </cell>
        </row>
        <row r="23564">
          <cell r="A23564" t="str">
            <v>CONCOR21MAR355CE</v>
          </cell>
          <cell r="B23564">
            <v>14461186</v>
          </cell>
          <cell r="C23564">
            <v>44280</v>
          </cell>
        </row>
        <row r="23565">
          <cell r="A23565" t="str">
            <v>CONCOR21MAR355PE</v>
          </cell>
          <cell r="B23565">
            <v>14461442</v>
          </cell>
          <cell r="C23565">
            <v>44280</v>
          </cell>
        </row>
        <row r="23566">
          <cell r="A23566" t="str">
            <v>CONCOR21MAR360CE</v>
          </cell>
          <cell r="B23566">
            <v>14461698</v>
          </cell>
          <cell r="C23566">
            <v>44280</v>
          </cell>
        </row>
        <row r="23567">
          <cell r="A23567" t="str">
            <v>CONCOR21MAR360PE</v>
          </cell>
          <cell r="B23567">
            <v>14461954</v>
          </cell>
          <cell r="C23567">
            <v>44280</v>
          </cell>
        </row>
        <row r="23568">
          <cell r="A23568" t="str">
            <v>CONCOR21MAR365CE</v>
          </cell>
          <cell r="B23568">
            <v>14462210</v>
          </cell>
          <cell r="C23568">
            <v>44280</v>
          </cell>
        </row>
        <row r="23569">
          <cell r="A23569" t="str">
            <v>CONCOR21MAR365PE</v>
          </cell>
          <cell r="B23569">
            <v>14462466</v>
          </cell>
          <cell r="C23569">
            <v>44280</v>
          </cell>
        </row>
        <row r="23570">
          <cell r="A23570" t="str">
            <v>CONCOR21MAR370CE</v>
          </cell>
          <cell r="B23570">
            <v>14462978</v>
          </cell>
          <cell r="C23570">
            <v>44280</v>
          </cell>
        </row>
        <row r="23571">
          <cell r="A23571" t="str">
            <v>CONCOR21MAR370PE</v>
          </cell>
          <cell r="B23571">
            <v>14463234</v>
          </cell>
          <cell r="C23571">
            <v>44280</v>
          </cell>
        </row>
        <row r="23572">
          <cell r="A23572" t="str">
            <v>CONCOR21MAR375CE</v>
          </cell>
          <cell r="B23572">
            <v>14463490</v>
          </cell>
          <cell r="C23572">
            <v>44280</v>
          </cell>
        </row>
        <row r="23573">
          <cell r="A23573" t="str">
            <v>CONCOR21MAR375PE</v>
          </cell>
          <cell r="B23573">
            <v>14463746</v>
          </cell>
          <cell r="C23573">
            <v>44280</v>
          </cell>
        </row>
        <row r="23574">
          <cell r="A23574" t="str">
            <v>CONCOR21MAR380CE</v>
          </cell>
          <cell r="B23574">
            <v>14464002</v>
          </cell>
          <cell r="C23574">
            <v>44280</v>
          </cell>
        </row>
        <row r="23575">
          <cell r="A23575" t="str">
            <v>CONCOR21MAR380PE</v>
          </cell>
          <cell r="B23575">
            <v>14464258</v>
          </cell>
          <cell r="C23575">
            <v>44280</v>
          </cell>
        </row>
        <row r="23576">
          <cell r="A23576" t="str">
            <v>CONCOR21MAR385CE</v>
          </cell>
          <cell r="B23576">
            <v>14464514</v>
          </cell>
          <cell r="C23576">
            <v>44280</v>
          </cell>
        </row>
        <row r="23577">
          <cell r="A23577" t="str">
            <v>CONCOR21MAR385PE</v>
          </cell>
          <cell r="B23577">
            <v>14464770</v>
          </cell>
          <cell r="C23577">
            <v>44280</v>
          </cell>
        </row>
        <row r="23578">
          <cell r="A23578" t="str">
            <v>CONCOR21MAR390CE</v>
          </cell>
          <cell r="B23578">
            <v>14465026</v>
          </cell>
          <cell r="C23578">
            <v>44280</v>
          </cell>
        </row>
        <row r="23579">
          <cell r="A23579" t="str">
            <v>CONCOR21MAR390PE</v>
          </cell>
          <cell r="B23579">
            <v>14465282</v>
          </cell>
          <cell r="C23579">
            <v>44280</v>
          </cell>
        </row>
        <row r="23580">
          <cell r="A23580" t="str">
            <v>CONCOR21MAR395CE</v>
          </cell>
          <cell r="B23580">
            <v>14465538</v>
          </cell>
          <cell r="C23580">
            <v>44280</v>
          </cell>
        </row>
        <row r="23581">
          <cell r="A23581" t="str">
            <v>CONCOR21MAR395PE</v>
          </cell>
          <cell r="B23581">
            <v>14465794</v>
          </cell>
          <cell r="C23581">
            <v>44280</v>
          </cell>
        </row>
        <row r="23582">
          <cell r="A23582" t="str">
            <v>CONCOR21MAR400CE</v>
          </cell>
          <cell r="B23582">
            <v>14466050</v>
          </cell>
          <cell r="C23582">
            <v>44280</v>
          </cell>
        </row>
        <row r="23583">
          <cell r="A23583" t="str">
            <v>CONCOR21MAR400PE</v>
          </cell>
          <cell r="B23583">
            <v>14466306</v>
          </cell>
          <cell r="C23583">
            <v>44280</v>
          </cell>
        </row>
        <row r="23584">
          <cell r="A23584" t="str">
            <v>CONCOR21MAR405CE</v>
          </cell>
          <cell r="B23584">
            <v>14466562</v>
          </cell>
          <cell r="C23584">
            <v>44280</v>
          </cell>
        </row>
        <row r="23585">
          <cell r="A23585" t="str">
            <v>CONCOR21MAR405PE</v>
          </cell>
          <cell r="B23585">
            <v>14466818</v>
          </cell>
          <cell r="C23585">
            <v>44280</v>
          </cell>
        </row>
        <row r="23586">
          <cell r="A23586" t="str">
            <v>CONCOR21MAR410CE</v>
          </cell>
          <cell r="B23586">
            <v>14467074</v>
          </cell>
          <cell r="C23586">
            <v>44280</v>
          </cell>
        </row>
        <row r="23587">
          <cell r="A23587" t="str">
            <v>CONCOR21MAR410PE</v>
          </cell>
          <cell r="B23587">
            <v>14467330</v>
          </cell>
          <cell r="C23587">
            <v>44280</v>
          </cell>
        </row>
        <row r="23588">
          <cell r="A23588" t="str">
            <v>CONCOR21MAR415CE</v>
          </cell>
          <cell r="B23588">
            <v>14467586</v>
          </cell>
          <cell r="C23588">
            <v>44280</v>
          </cell>
        </row>
        <row r="23589">
          <cell r="A23589" t="str">
            <v>CONCOR21MAR415PE</v>
          </cell>
          <cell r="B23589">
            <v>14467842</v>
          </cell>
          <cell r="C23589">
            <v>44280</v>
          </cell>
        </row>
        <row r="23590">
          <cell r="A23590" t="str">
            <v>CONCOR21MAR420CE</v>
          </cell>
          <cell r="B23590">
            <v>14468610</v>
          </cell>
          <cell r="C23590">
            <v>44280</v>
          </cell>
        </row>
        <row r="23591">
          <cell r="A23591" t="str">
            <v>CONCOR21MAR420PE</v>
          </cell>
          <cell r="B23591">
            <v>14468866</v>
          </cell>
          <cell r="C23591">
            <v>44280</v>
          </cell>
        </row>
        <row r="23592">
          <cell r="A23592" t="str">
            <v>CONCOR21MAR425CE</v>
          </cell>
          <cell r="B23592">
            <v>14474498</v>
          </cell>
          <cell r="C23592">
            <v>44280</v>
          </cell>
        </row>
        <row r="23593">
          <cell r="A23593" t="str">
            <v>CONCOR21MAR425PE</v>
          </cell>
          <cell r="B23593">
            <v>14475266</v>
          </cell>
          <cell r="C23593">
            <v>44280</v>
          </cell>
        </row>
        <row r="23594">
          <cell r="A23594" t="str">
            <v>CONCOR21MAR430CE</v>
          </cell>
          <cell r="B23594">
            <v>14500354</v>
          </cell>
          <cell r="C23594">
            <v>44280</v>
          </cell>
        </row>
        <row r="23595">
          <cell r="A23595" t="str">
            <v>CONCOR21MAR430PE</v>
          </cell>
          <cell r="B23595">
            <v>14500610</v>
          </cell>
          <cell r="C23595">
            <v>44280</v>
          </cell>
        </row>
        <row r="23596">
          <cell r="A23596" t="str">
            <v>CONCOR21MAR435CE</v>
          </cell>
          <cell r="B23596">
            <v>14500866</v>
          </cell>
          <cell r="C23596">
            <v>44280</v>
          </cell>
        </row>
        <row r="23597">
          <cell r="A23597" t="str">
            <v>CONCOR21MAR435PE</v>
          </cell>
          <cell r="B23597">
            <v>14501122</v>
          </cell>
          <cell r="C23597">
            <v>44280</v>
          </cell>
        </row>
        <row r="23598">
          <cell r="A23598" t="str">
            <v>CONCOR21MAR440CE</v>
          </cell>
          <cell r="B23598">
            <v>14501378</v>
          </cell>
          <cell r="C23598">
            <v>44280</v>
          </cell>
        </row>
        <row r="23599">
          <cell r="A23599" t="str">
            <v>CONCOR21MAR440PE</v>
          </cell>
          <cell r="B23599">
            <v>14501634</v>
          </cell>
          <cell r="C23599">
            <v>44280</v>
          </cell>
        </row>
        <row r="23600">
          <cell r="A23600" t="str">
            <v>CONCOR21MAR445CE</v>
          </cell>
          <cell r="B23600">
            <v>14501890</v>
          </cell>
          <cell r="C23600">
            <v>44280</v>
          </cell>
        </row>
        <row r="23601">
          <cell r="A23601" t="str">
            <v>CONCOR21MAR445PE</v>
          </cell>
          <cell r="B23601">
            <v>14502146</v>
          </cell>
          <cell r="C23601">
            <v>44280</v>
          </cell>
        </row>
        <row r="23602">
          <cell r="A23602" t="str">
            <v>CONCOR21MAR450CE</v>
          </cell>
          <cell r="B23602">
            <v>14502402</v>
          </cell>
          <cell r="C23602">
            <v>44280</v>
          </cell>
        </row>
        <row r="23603">
          <cell r="A23603" t="str">
            <v>CONCOR21MAR450PE</v>
          </cell>
          <cell r="B23603">
            <v>14502658</v>
          </cell>
          <cell r="C23603">
            <v>44280</v>
          </cell>
        </row>
        <row r="23604">
          <cell r="A23604" t="str">
            <v>CONCOR21MAR455CE</v>
          </cell>
          <cell r="B23604">
            <v>14502914</v>
          </cell>
          <cell r="C23604">
            <v>44280</v>
          </cell>
        </row>
        <row r="23605">
          <cell r="A23605" t="str">
            <v>CONCOR21MAR455PE</v>
          </cell>
          <cell r="B23605">
            <v>14503170</v>
          </cell>
          <cell r="C23605">
            <v>44280</v>
          </cell>
        </row>
        <row r="23606">
          <cell r="A23606" t="str">
            <v>CONCOR21MAR460CE</v>
          </cell>
          <cell r="B23606">
            <v>14503426</v>
          </cell>
          <cell r="C23606">
            <v>44280</v>
          </cell>
        </row>
        <row r="23607">
          <cell r="A23607" t="str">
            <v>CONCOR21MAR460PE</v>
          </cell>
          <cell r="B23607">
            <v>14503682</v>
          </cell>
          <cell r="C23607">
            <v>44280</v>
          </cell>
        </row>
        <row r="23608">
          <cell r="A23608" t="str">
            <v>CONCOR21MAR465CE</v>
          </cell>
          <cell r="B23608">
            <v>14503938</v>
          </cell>
          <cell r="C23608">
            <v>44280</v>
          </cell>
        </row>
        <row r="23609">
          <cell r="A23609" t="str">
            <v>CONCOR21MAR465PE</v>
          </cell>
          <cell r="B23609">
            <v>14504194</v>
          </cell>
          <cell r="C23609">
            <v>44280</v>
          </cell>
        </row>
        <row r="23610">
          <cell r="A23610" t="str">
            <v>CONCOR21MAR470CE</v>
          </cell>
          <cell r="B23610">
            <v>14504450</v>
          </cell>
          <cell r="C23610">
            <v>44280</v>
          </cell>
        </row>
        <row r="23611">
          <cell r="A23611" t="str">
            <v>CONCOR21MAR470PE</v>
          </cell>
          <cell r="B23611">
            <v>14504706</v>
          </cell>
          <cell r="C23611">
            <v>44280</v>
          </cell>
        </row>
        <row r="23612">
          <cell r="A23612" t="str">
            <v>CONCOR21MAR475CE</v>
          </cell>
          <cell r="B23612">
            <v>14504962</v>
          </cell>
          <cell r="C23612">
            <v>44280</v>
          </cell>
        </row>
        <row r="23613">
          <cell r="A23613" t="str">
            <v>CONCOR21MAR475PE</v>
          </cell>
          <cell r="B23613">
            <v>14505218</v>
          </cell>
          <cell r="C23613">
            <v>44280</v>
          </cell>
        </row>
        <row r="23614">
          <cell r="A23614" t="str">
            <v>CONCOR21MAR480CE</v>
          </cell>
          <cell r="B23614">
            <v>14505474</v>
          </cell>
          <cell r="C23614">
            <v>44280</v>
          </cell>
        </row>
        <row r="23615">
          <cell r="A23615" t="str">
            <v>CONCOR21MAR480PE</v>
          </cell>
          <cell r="B23615">
            <v>14505730</v>
          </cell>
          <cell r="C23615">
            <v>44280</v>
          </cell>
        </row>
        <row r="23616">
          <cell r="A23616" t="str">
            <v>CONCOR21MAR485CE</v>
          </cell>
          <cell r="B23616">
            <v>14505986</v>
          </cell>
          <cell r="C23616">
            <v>44280</v>
          </cell>
        </row>
        <row r="23617">
          <cell r="A23617" t="str">
            <v>CONCOR21MAR485PE</v>
          </cell>
          <cell r="B23617">
            <v>14506242</v>
          </cell>
          <cell r="C23617">
            <v>44280</v>
          </cell>
        </row>
        <row r="23618">
          <cell r="A23618" t="str">
            <v>CONCOR21MAR490CE</v>
          </cell>
          <cell r="B23618">
            <v>14506498</v>
          </cell>
          <cell r="C23618">
            <v>44280</v>
          </cell>
        </row>
        <row r="23619">
          <cell r="A23619" t="str">
            <v>CONCOR21MAR490PE</v>
          </cell>
          <cell r="B23619">
            <v>14506754</v>
          </cell>
          <cell r="C23619">
            <v>44280</v>
          </cell>
        </row>
        <row r="23620">
          <cell r="A23620" t="str">
            <v>CONCOR21MAR495CE</v>
          </cell>
          <cell r="B23620">
            <v>14507010</v>
          </cell>
          <cell r="C23620">
            <v>44280</v>
          </cell>
        </row>
        <row r="23621">
          <cell r="A23621" t="str">
            <v>CONCOR21MAR495PE</v>
          </cell>
          <cell r="B23621">
            <v>14507266</v>
          </cell>
          <cell r="C23621">
            <v>44280</v>
          </cell>
        </row>
        <row r="23622">
          <cell r="A23622" t="str">
            <v>CONCOR21MAR500CE</v>
          </cell>
          <cell r="B23622">
            <v>14507522</v>
          </cell>
          <cell r="C23622">
            <v>44280</v>
          </cell>
        </row>
        <row r="23623">
          <cell r="A23623" t="str">
            <v>CONCOR21MAR500PE</v>
          </cell>
          <cell r="B23623">
            <v>14507778</v>
          </cell>
          <cell r="C23623">
            <v>44280</v>
          </cell>
        </row>
        <row r="23624">
          <cell r="A23624" t="str">
            <v>CONCOR21MAR505CE</v>
          </cell>
          <cell r="B23624">
            <v>14508034</v>
          </cell>
          <cell r="C23624">
            <v>44280</v>
          </cell>
        </row>
        <row r="23625">
          <cell r="A23625" t="str">
            <v>CONCOR21MAR505PE</v>
          </cell>
          <cell r="B23625">
            <v>14508290</v>
          </cell>
          <cell r="C23625">
            <v>44280</v>
          </cell>
        </row>
        <row r="23626">
          <cell r="A23626" t="str">
            <v>CONCOR21MAR510CE</v>
          </cell>
          <cell r="B23626">
            <v>14508546</v>
          </cell>
          <cell r="C23626">
            <v>44280</v>
          </cell>
        </row>
        <row r="23627">
          <cell r="A23627" t="str">
            <v>CONCOR21MAR510PE</v>
          </cell>
          <cell r="B23627">
            <v>14508802</v>
          </cell>
          <cell r="C23627">
            <v>44280</v>
          </cell>
        </row>
        <row r="23628">
          <cell r="A23628" t="str">
            <v>CONCOR21MAR515CE</v>
          </cell>
          <cell r="B23628">
            <v>14509058</v>
          </cell>
          <cell r="C23628">
            <v>44280</v>
          </cell>
        </row>
        <row r="23629">
          <cell r="A23629" t="str">
            <v>CONCOR21MAR515PE</v>
          </cell>
          <cell r="B23629">
            <v>14509314</v>
          </cell>
          <cell r="C23629">
            <v>44280</v>
          </cell>
        </row>
        <row r="23630">
          <cell r="A23630" t="str">
            <v>CONCOR21MAR520CE</v>
          </cell>
          <cell r="B23630">
            <v>14509570</v>
          </cell>
          <cell r="C23630">
            <v>44280</v>
          </cell>
        </row>
        <row r="23631">
          <cell r="A23631" t="str">
            <v>CONCOR21MAR520PE</v>
          </cell>
          <cell r="B23631">
            <v>14509826</v>
          </cell>
          <cell r="C23631">
            <v>44280</v>
          </cell>
        </row>
        <row r="23632">
          <cell r="A23632" t="str">
            <v>CONCOR21MAR525CE</v>
          </cell>
          <cell r="B23632">
            <v>14510082</v>
          </cell>
          <cell r="C23632">
            <v>44280</v>
          </cell>
        </row>
        <row r="23633">
          <cell r="A23633" t="str">
            <v>CONCOR21MAR525PE</v>
          </cell>
          <cell r="B23633">
            <v>14510338</v>
          </cell>
          <cell r="C23633">
            <v>44280</v>
          </cell>
        </row>
        <row r="23634">
          <cell r="A23634" t="str">
            <v>CONCOR21MAR530CE</v>
          </cell>
          <cell r="B23634">
            <v>14510594</v>
          </cell>
          <cell r="C23634">
            <v>44280</v>
          </cell>
        </row>
        <row r="23635">
          <cell r="A23635" t="str">
            <v>CONCOR21MAR530PE</v>
          </cell>
          <cell r="B23635">
            <v>14510850</v>
          </cell>
          <cell r="C23635">
            <v>44280</v>
          </cell>
        </row>
        <row r="23636">
          <cell r="A23636" t="str">
            <v>CONCOR21MAR535CE</v>
          </cell>
          <cell r="B23636">
            <v>14511106</v>
          </cell>
          <cell r="C23636">
            <v>44280</v>
          </cell>
        </row>
        <row r="23637">
          <cell r="A23637" t="str">
            <v>CONCOR21MAR535PE</v>
          </cell>
          <cell r="B23637">
            <v>14511362</v>
          </cell>
          <cell r="C23637">
            <v>44280</v>
          </cell>
        </row>
        <row r="23638">
          <cell r="A23638" t="str">
            <v>CONCOR21MAR540CE</v>
          </cell>
          <cell r="B23638">
            <v>14511618</v>
          </cell>
          <cell r="C23638">
            <v>44280</v>
          </cell>
        </row>
        <row r="23639">
          <cell r="A23639" t="str">
            <v>CONCOR21MAR540PE</v>
          </cell>
          <cell r="B23639">
            <v>14512642</v>
          </cell>
          <cell r="C23639">
            <v>44280</v>
          </cell>
        </row>
        <row r="23640">
          <cell r="A23640" t="str">
            <v>CONCOR21MAR545CE</v>
          </cell>
          <cell r="B23640">
            <v>14513666</v>
          </cell>
          <cell r="C23640">
            <v>44280</v>
          </cell>
        </row>
        <row r="23641">
          <cell r="A23641" t="str">
            <v>CONCOR21MAR545PE</v>
          </cell>
          <cell r="B23641">
            <v>14513922</v>
          </cell>
          <cell r="C23641">
            <v>44280</v>
          </cell>
        </row>
        <row r="23642">
          <cell r="A23642" t="str">
            <v>CONCOR21MAR550CE</v>
          </cell>
          <cell r="B23642">
            <v>14514178</v>
          </cell>
          <cell r="C23642">
            <v>44280</v>
          </cell>
        </row>
        <row r="23643">
          <cell r="A23643" t="str">
            <v>CONCOR21MAR550PE</v>
          </cell>
          <cell r="B23643">
            <v>14514434</v>
          </cell>
          <cell r="C23643">
            <v>44280</v>
          </cell>
        </row>
        <row r="23644">
          <cell r="A23644" t="str">
            <v>CONCOR21MAR555CE</v>
          </cell>
          <cell r="B23644">
            <v>14514690</v>
          </cell>
          <cell r="C23644">
            <v>44280</v>
          </cell>
        </row>
        <row r="23645">
          <cell r="A23645" t="str">
            <v>CONCOR21MAR555PE</v>
          </cell>
          <cell r="B23645">
            <v>14514946</v>
          </cell>
          <cell r="C23645">
            <v>44280</v>
          </cell>
        </row>
        <row r="23646">
          <cell r="A23646" t="str">
            <v>CONCOR21MAR560CE</v>
          </cell>
          <cell r="B23646">
            <v>14515202</v>
          </cell>
          <cell r="C23646">
            <v>44280</v>
          </cell>
        </row>
        <row r="23647">
          <cell r="A23647" t="str">
            <v>CONCOR21MAR560PE</v>
          </cell>
          <cell r="B23647">
            <v>14515458</v>
          </cell>
          <cell r="C23647">
            <v>44280</v>
          </cell>
        </row>
        <row r="23648">
          <cell r="A23648" t="str">
            <v>CONCOR21MAR565CE</v>
          </cell>
          <cell r="B23648">
            <v>14515714</v>
          </cell>
          <cell r="C23648">
            <v>44280</v>
          </cell>
        </row>
        <row r="23649">
          <cell r="A23649" t="str">
            <v>CONCOR21MAR565PE</v>
          </cell>
          <cell r="B23649">
            <v>14515970</v>
          </cell>
          <cell r="C23649">
            <v>44280</v>
          </cell>
        </row>
        <row r="23650">
          <cell r="A23650" t="str">
            <v>CONCOR21MAR570CE</v>
          </cell>
          <cell r="B23650">
            <v>14516226</v>
          </cell>
          <cell r="C23650">
            <v>44280</v>
          </cell>
        </row>
        <row r="23651">
          <cell r="A23651" t="str">
            <v>CONCOR21MAR570PE</v>
          </cell>
          <cell r="B23651">
            <v>14516482</v>
          </cell>
          <cell r="C23651">
            <v>44280</v>
          </cell>
        </row>
        <row r="23652">
          <cell r="A23652" t="str">
            <v>CONCOR21MAR575CE</v>
          </cell>
          <cell r="B23652">
            <v>9061378</v>
          </cell>
          <cell r="C23652">
            <v>44280</v>
          </cell>
        </row>
        <row r="23653">
          <cell r="A23653" t="str">
            <v>CONCOR21MAR575PE</v>
          </cell>
          <cell r="B23653">
            <v>9061634</v>
          </cell>
          <cell r="C23653">
            <v>44280</v>
          </cell>
        </row>
        <row r="23654">
          <cell r="A23654" t="str">
            <v>CONCOR21MAR580CE</v>
          </cell>
          <cell r="B23654">
            <v>9418242</v>
          </cell>
          <cell r="C23654">
            <v>44280</v>
          </cell>
        </row>
        <row r="23655">
          <cell r="A23655" t="str">
            <v>CONCOR21MAR580PE</v>
          </cell>
          <cell r="B23655">
            <v>9418498</v>
          </cell>
          <cell r="C23655">
            <v>44280</v>
          </cell>
        </row>
        <row r="23656">
          <cell r="A23656" t="str">
            <v>CONCOR21MAR585CE</v>
          </cell>
          <cell r="B23656">
            <v>9418754</v>
          </cell>
          <cell r="C23656">
            <v>44280</v>
          </cell>
        </row>
        <row r="23657">
          <cell r="A23657" t="str">
            <v>CONCOR21MAR585PE</v>
          </cell>
          <cell r="B23657">
            <v>9419522</v>
          </cell>
          <cell r="C23657">
            <v>44280</v>
          </cell>
        </row>
        <row r="23658">
          <cell r="A23658" t="str">
            <v>CONCOR21MAR590CE</v>
          </cell>
          <cell r="B23658">
            <v>10402050</v>
          </cell>
          <cell r="C23658">
            <v>44280</v>
          </cell>
        </row>
        <row r="23659">
          <cell r="A23659" t="str">
            <v>CONCOR21MAR590PE</v>
          </cell>
          <cell r="B23659">
            <v>10402306</v>
          </cell>
          <cell r="C23659">
            <v>44280</v>
          </cell>
        </row>
        <row r="23660">
          <cell r="A23660" t="str">
            <v>CONCOR21MAR595CE</v>
          </cell>
          <cell r="B23660">
            <v>10402562</v>
          </cell>
          <cell r="C23660">
            <v>44280</v>
          </cell>
        </row>
        <row r="23661">
          <cell r="A23661" t="str">
            <v>CONCOR21MAR595PE</v>
          </cell>
          <cell r="B23661">
            <v>10403842</v>
          </cell>
          <cell r="C23661">
            <v>44280</v>
          </cell>
        </row>
        <row r="23662">
          <cell r="A23662" t="str">
            <v>CONCOR21MAR600CE</v>
          </cell>
          <cell r="B23662">
            <v>10404098</v>
          </cell>
          <cell r="C23662">
            <v>44280</v>
          </cell>
        </row>
        <row r="23663">
          <cell r="A23663" t="str">
            <v>CONCOR21MAR600PE</v>
          </cell>
          <cell r="B23663">
            <v>10404354</v>
          </cell>
          <cell r="C23663">
            <v>44280</v>
          </cell>
        </row>
        <row r="23664">
          <cell r="A23664" t="str">
            <v>CONCOR21MAR605CE</v>
          </cell>
          <cell r="B23664">
            <v>10404610</v>
          </cell>
          <cell r="C23664">
            <v>44280</v>
          </cell>
        </row>
        <row r="23665">
          <cell r="A23665" t="str">
            <v>CONCOR21MAR605PE</v>
          </cell>
          <cell r="B23665">
            <v>10404866</v>
          </cell>
          <cell r="C23665">
            <v>44280</v>
          </cell>
        </row>
        <row r="23666">
          <cell r="A23666" t="str">
            <v>CONCOR21MAR610CE</v>
          </cell>
          <cell r="B23666">
            <v>11823618</v>
          </cell>
          <cell r="C23666">
            <v>44280</v>
          </cell>
        </row>
        <row r="23667">
          <cell r="A23667" t="str">
            <v>CONCOR21MAR610PE</v>
          </cell>
          <cell r="B23667">
            <v>11823874</v>
          </cell>
          <cell r="C23667">
            <v>44280</v>
          </cell>
        </row>
        <row r="23668">
          <cell r="A23668" t="str">
            <v>CONCOR21MAR615CE</v>
          </cell>
          <cell r="B23668">
            <v>11824642</v>
          </cell>
          <cell r="C23668">
            <v>44280</v>
          </cell>
        </row>
        <row r="23669">
          <cell r="A23669" t="str">
            <v>CONCOR21MAR615PE</v>
          </cell>
          <cell r="B23669">
            <v>11824898</v>
          </cell>
          <cell r="C23669">
            <v>44280</v>
          </cell>
        </row>
        <row r="23670">
          <cell r="A23670" t="str">
            <v>CONCOR21MAR620CE</v>
          </cell>
          <cell r="B23670">
            <v>14551810</v>
          </cell>
          <cell r="C23670">
            <v>44280</v>
          </cell>
        </row>
        <row r="23671">
          <cell r="A23671" t="str">
            <v>CONCOR21MAR620PE</v>
          </cell>
          <cell r="B23671">
            <v>14552066</v>
          </cell>
          <cell r="C23671">
            <v>44280</v>
          </cell>
        </row>
        <row r="23672">
          <cell r="A23672" t="str">
            <v>CONCOR21MAR625CE</v>
          </cell>
          <cell r="B23672">
            <v>9595138</v>
          </cell>
          <cell r="C23672">
            <v>44280</v>
          </cell>
        </row>
        <row r="23673">
          <cell r="A23673" t="str">
            <v>CONCOR21MAR625PE</v>
          </cell>
          <cell r="B23673">
            <v>9595394</v>
          </cell>
          <cell r="C23673">
            <v>44280</v>
          </cell>
        </row>
        <row r="23674">
          <cell r="A23674" t="str">
            <v>CONCOR21MAR630CE</v>
          </cell>
          <cell r="B23674">
            <v>10817538</v>
          </cell>
          <cell r="C23674">
            <v>44280</v>
          </cell>
        </row>
        <row r="23675">
          <cell r="A23675" t="str">
            <v>CONCOR21MAR630PE</v>
          </cell>
          <cell r="B23675">
            <v>10817794</v>
          </cell>
          <cell r="C23675">
            <v>44280</v>
          </cell>
        </row>
        <row r="23676">
          <cell r="A23676" t="str">
            <v>CONCOR21MAR635CE</v>
          </cell>
          <cell r="B23676">
            <v>10818562</v>
          </cell>
          <cell r="C23676">
            <v>44280</v>
          </cell>
        </row>
        <row r="23677">
          <cell r="A23677" t="str">
            <v>CONCOR21MAR635PE</v>
          </cell>
          <cell r="B23677">
            <v>10818818</v>
          </cell>
          <cell r="C23677">
            <v>44280</v>
          </cell>
        </row>
        <row r="23678">
          <cell r="A23678" t="str">
            <v>CONCOR21MAR640CE</v>
          </cell>
          <cell r="B23678">
            <v>11420418</v>
          </cell>
          <cell r="C23678">
            <v>44280</v>
          </cell>
        </row>
        <row r="23679">
          <cell r="A23679" t="str">
            <v>CONCOR21MAR640PE</v>
          </cell>
          <cell r="B23679">
            <v>11420674</v>
          </cell>
          <cell r="C23679">
            <v>44280</v>
          </cell>
        </row>
        <row r="23680">
          <cell r="A23680" t="str">
            <v>CONCOR21MAR645CE</v>
          </cell>
          <cell r="B23680">
            <v>11420930</v>
          </cell>
          <cell r="C23680">
            <v>44280</v>
          </cell>
        </row>
        <row r="23681">
          <cell r="A23681" t="str">
            <v>CONCOR21MAR645PE</v>
          </cell>
          <cell r="B23681">
            <v>11422210</v>
          </cell>
          <cell r="C23681">
            <v>44280</v>
          </cell>
        </row>
        <row r="23682">
          <cell r="A23682" t="str">
            <v>CONCOR21MAR650CE</v>
          </cell>
          <cell r="B23682">
            <v>11422466</v>
          </cell>
          <cell r="C23682">
            <v>44280</v>
          </cell>
        </row>
        <row r="23683">
          <cell r="A23683" t="str">
            <v>CONCOR21MAR650PE</v>
          </cell>
          <cell r="B23683">
            <v>11423490</v>
          </cell>
          <cell r="C23683">
            <v>44280</v>
          </cell>
        </row>
        <row r="23684">
          <cell r="A23684" t="str">
            <v>CONCOR21MAR655CE</v>
          </cell>
          <cell r="B23684">
            <v>11792898</v>
          </cell>
          <cell r="C23684">
            <v>44280</v>
          </cell>
        </row>
        <row r="23685">
          <cell r="A23685" t="str">
            <v>CONCOR21MAR655PE</v>
          </cell>
          <cell r="B23685">
            <v>11793154</v>
          </cell>
          <cell r="C23685">
            <v>44280</v>
          </cell>
        </row>
        <row r="23686">
          <cell r="A23686" t="str">
            <v>CONCOR21MAR660CE</v>
          </cell>
          <cell r="B23686">
            <v>11793410</v>
          </cell>
          <cell r="C23686">
            <v>44280</v>
          </cell>
        </row>
        <row r="23687">
          <cell r="A23687" t="str">
            <v>CONCOR21MAR660PE</v>
          </cell>
          <cell r="B23687">
            <v>11793922</v>
          </cell>
          <cell r="C23687">
            <v>44280</v>
          </cell>
        </row>
        <row r="23688">
          <cell r="A23688" t="str">
            <v>CONCOR21MAR665CE</v>
          </cell>
          <cell r="B23688">
            <v>11794178</v>
          </cell>
          <cell r="C23688">
            <v>44280</v>
          </cell>
        </row>
        <row r="23689">
          <cell r="A23689" t="str">
            <v>CONCOR21MAR665PE</v>
          </cell>
          <cell r="B23689">
            <v>11795970</v>
          </cell>
          <cell r="C23689">
            <v>44280</v>
          </cell>
        </row>
        <row r="23690">
          <cell r="A23690" t="str">
            <v>CONCOR21APR270CE</v>
          </cell>
          <cell r="B23690">
            <v>19909890</v>
          </cell>
          <cell r="C23690">
            <v>44315</v>
          </cell>
        </row>
        <row r="23691">
          <cell r="A23691" t="str">
            <v>CONCOR21APR270PE</v>
          </cell>
          <cell r="B23691">
            <v>19910146</v>
          </cell>
          <cell r="C23691">
            <v>44315</v>
          </cell>
        </row>
        <row r="23692">
          <cell r="A23692" t="str">
            <v>CONCOR21APR275CE</v>
          </cell>
          <cell r="B23692">
            <v>19910402</v>
          </cell>
          <cell r="C23692">
            <v>44315</v>
          </cell>
        </row>
        <row r="23693">
          <cell r="A23693" t="str">
            <v>CONCOR21APR275PE</v>
          </cell>
          <cell r="B23693">
            <v>19910658</v>
          </cell>
          <cell r="C23693">
            <v>44315</v>
          </cell>
        </row>
        <row r="23694">
          <cell r="A23694" t="str">
            <v>CONCOR21APR280CE</v>
          </cell>
          <cell r="B23694">
            <v>19910914</v>
          </cell>
          <cell r="C23694">
            <v>44315</v>
          </cell>
        </row>
        <row r="23695">
          <cell r="A23695" t="str">
            <v>CONCOR21APR280PE</v>
          </cell>
          <cell r="B23695">
            <v>19911170</v>
          </cell>
          <cell r="C23695">
            <v>44315</v>
          </cell>
        </row>
        <row r="23696">
          <cell r="A23696" t="str">
            <v>CONCOR21APR285CE</v>
          </cell>
          <cell r="B23696">
            <v>19911426</v>
          </cell>
          <cell r="C23696">
            <v>44315</v>
          </cell>
        </row>
        <row r="23697">
          <cell r="A23697" t="str">
            <v>CONCOR21APR285PE</v>
          </cell>
          <cell r="B23697">
            <v>19911682</v>
          </cell>
          <cell r="C23697">
            <v>44315</v>
          </cell>
        </row>
        <row r="23698">
          <cell r="A23698" t="str">
            <v>CONCOR21APR290CE</v>
          </cell>
          <cell r="B23698">
            <v>19911938</v>
          </cell>
          <cell r="C23698">
            <v>44315</v>
          </cell>
        </row>
        <row r="23699">
          <cell r="A23699" t="str">
            <v>CONCOR21APR290PE</v>
          </cell>
          <cell r="B23699">
            <v>19912194</v>
          </cell>
          <cell r="C23699">
            <v>44315</v>
          </cell>
        </row>
        <row r="23700">
          <cell r="A23700" t="str">
            <v>CONCOR21APR295CE</v>
          </cell>
          <cell r="B23700">
            <v>19912450</v>
          </cell>
          <cell r="C23700">
            <v>44315</v>
          </cell>
        </row>
        <row r="23701">
          <cell r="A23701" t="str">
            <v>CONCOR21APR295PE</v>
          </cell>
          <cell r="B23701">
            <v>19912706</v>
          </cell>
          <cell r="C23701">
            <v>44315</v>
          </cell>
        </row>
        <row r="23702">
          <cell r="A23702" t="str">
            <v>CONCOR21APR300CE</v>
          </cell>
          <cell r="B23702">
            <v>19912962</v>
          </cell>
          <cell r="C23702">
            <v>44315</v>
          </cell>
        </row>
        <row r="23703">
          <cell r="A23703" t="str">
            <v>CONCOR21APR300PE</v>
          </cell>
          <cell r="B23703">
            <v>19913218</v>
          </cell>
          <cell r="C23703">
            <v>44315</v>
          </cell>
        </row>
        <row r="23704">
          <cell r="A23704" t="str">
            <v>CONCOR21APR305CE</v>
          </cell>
          <cell r="B23704">
            <v>19913474</v>
          </cell>
          <cell r="C23704">
            <v>44315</v>
          </cell>
        </row>
        <row r="23705">
          <cell r="A23705" t="str">
            <v>CONCOR21APR305PE</v>
          </cell>
          <cell r="B23705">
            <v>19913986</v>
          </cell>
          <cell r="C23705">
            <v>44315</v>
          </cell>
        </row>
        <row r="23706">
          <cell r="A23706" t="str">
            <v>CONCOR21APR310CE</v>
          </cell>
          <cell r="B23706">
            <v>19914242</v>
          </cell>
          <cell r="C23706">
            <v>44315</v>
          </cell>
        </row>
        <row r="23707">
          <cell r="A23707" t="str">
            <v>CONCOR21APR310PE</v>
          </cell>
          <cell r="B23707">
            <v>19914498</v>
          </cell>
          <cell r="C23707">
            <v>44315</v>
          </cell>
        </row>
        <row r="23708">
          <cell r="A23708" t="str">
            <v>CONCOR21APR315CE</v>
          </cell>
          <cell r="B23708">
            <v>19914754</v>
          </cell>
          <cell r="C23708">
            <v>44315</v>
          </cell>
        </row>
        <row r="23709">
          <cell r="A23709" t="str">
            <v>CONCOR21APR315PE</v>
          </cell>
          <cell r="B23709">
            <v>19915010</v>
          </cell>
          <cell r="C23709">
            <v>44315</v>
          </cell>
        </row>
        <row r="23710">
          <cell r="A23710" t="str">
            <v>CONCOR21APR320CE</v>
          </cell>
          <cell r="B23710">
            <v>19915266</v>
          </cell>
          <cell r="C23710">
            <v>44315</v>
          </cell>
        </row>
        <row r="23711">
          <cell r="A23711" t="str">
            <v>CONCOR21APR320PE</v>
          </cell>
          <cell r="B23711">
            <v>19915522</v>
          </cell>
          <cell r="C23711">
            <v>44315</v>
          </cell>
        </row>
        <row r="23712">
          <cell r="A23712" t="str">
            <v>CONCOR21APR325CE</v>
          </cell>
          <cell r="B23712">
            <v>19915778</v>
          </cell>
          <cell r="C23712">
            <v>44315</v>
          </cell>
        </row>
        <row r="23713">
          <cell r="A23713" t="str">
            <v>CONCOR21APR325PE</v>
          </cell>
          <cell r="B23713">
            <v>19916034</v>
          </cell>
          <cell r="C23713">
            <v>44315</v>
          </cell>
        </row>
        <row r="23714">
          <cell r="A23714" t="str">
            <v>CONCOR21APR330CE</v>
          </cell>
          <cell r="B23714">
            <v>19916290</v>
          </cell>
          <cell r="C23714">
            <v>44315</v>
          </cell>
        </row>
        <row r="23715">
          <cell r="A23715" t="str">
            <v>CONCOR21APR330PE</v>
          </cell>
          <cell r="B23715">
            <v>19916546</v>
          </cell>
          <cell r="C23715">
            <v>44315</v>
          </cell>
        </row>
        <row r="23716">
          <cell r="A23716" t="str">
            <v>CONCOR21APR335CE</v>
          </cell>
          <cell r="B23716">
            <v>19916802</v>
          </cell>
          <cell r="C23716">
            <v>44315</v>
          </cell>
        </row>
        <row r="23717">
          <cell r="A23717" t="str">
            <v>CONCOR21APR335PE</v>
          </cell>
          <cell r="B23717">
            <v>19917058</v>
          </cell>
          <cell r="C23717">
            <v>44315</v>
          </cell>
        </row>
        <row r="23718">
          <cell r="A23718" t="str">
            <v>CONCOR21APR340CE</v>
          </cell>
          <cell r="B23718">
            <v>19917314</v>
          </cell>
          <cell r="C23718">
            <v>44315</v>
          </cell>
        </row>
        <row r="23719">
          <cell r="A23719" t="str">
            <v>CONCOR21APR340PE</v>
          </cell>
          <cell r="B23719">
            <v>19917570</v>
          </cell>
          <cell r="C23719">
            <v>44315</v>
          </cell>
        </row>
        <row r="23720">
          <cell r="A23720" t="str">
            <v>CONCOR21APR345CE</v>
          </cell>
          <cell r="B23720">
            <v>19917826</v>
          </cell>
          <cell r="C23720">
            <v>44315</v>
          </cell>
        </row>
        <row r="23721">
          <cell r="A23721" t="str">
            <v>CONCOR21APR345PE</v>
          </cell>
          <cell r="B23721">
            <v>19918082</v>
          </cell>
          <cell r="C23721">
            <v>44315</v>
          </cell>
        </row>
        <row r="23722">
          <cell r="A23722" t="str">
            <v>CONCOR21APR350CE</v>
          </cell>
          <cell r="B23722">
            <v>19918338</v>
          </cell>
          <cell r="C23722">
            <v>44315</v>
          </cell>
        </row>
        <row r="23723">
          <cell r="A23723" t="str">
            <v>CONCOR21APR350PE</v>
          </cell>
          <cell r="B23723">
            <v>19918594</v>
          </cell>
          <cell r="C23723">
            <v>44315</v>
          </cell>
        </row>
        <row r="23724">
          <cell r="A23724" t="str">
            <v>CONCOR21APR355CE</v>
          </cell>
          <cell r="B23724">
            <v>19918850</v>
          </cell>
          <cell r="C23724">
            <v>44315</v>
          </cell>
        </row>
        <row r="23725">
          <cell r="A23725" t="str">
            <v>CONCOR21APR355PE</v>
          </cell>
          <cell r="B23725">
            <v>19919106</v>
          </cell>
          <cell r="C23725">
            <v>44315</v>
          </cell>
        </row>
        <row r="23726">
          <cell r="A23726" t="str">
            <v>CONCOR21APR360CE</v>
          </cell>
          <cell r="B23726">
            <v>19919362</v>
          </cell>
          <cell r="C23726">
            <v>44315</v>
          </cell>
        </row>
        <row r="23727">
          <cell r="A23727" t="str">
            <v>CONCOR21APR360PE</v>
          </cell>
          <cell r="B23727">
            <v>19919618</v>
          </cell>
          <cell r="C23727">
            <v>44315</v>
          </cell>
        </row>
        <row r="23728">
          <cell r="A23728" t="str">
            <v>CONCOR21APR365CE</v>
          </cell>
          <cell r="B23728">
            <v>19919874</v>
          </cell>
          <cell r="C23728">
            <v>44315</v>
          </cell>
        </row>
        <row r="23729">
          <cell r="A23729" t="str">
            <v>CONCOR21APR365PE</v>
          </cell>
          <cell r="B23729">
            <v>19920130</v>
          </cell>
          <cell r="C23729">
            <v>44315</v>
          </cell>
        </row>
        <row r="23730">
          <cell r="A23730" t="str">
            <v>CONCOR21APR370CE</v>
          </cell>
          <cell r="B23730">
            <v>19920386</v>
          </cell>
          <cell r="C23730">
            <v>44315</v>
          </cell>
        </row>
        <row r="23731">
          <cell r="A23731" t="str">
            <v>CONCOR21APR370PE</v>
          </cell>
          <cell r="B23731">
            <v>19920642</v>
          </cell>
          <cell r="C23731">
            <v>44315</v>
          </cell>
        </row>
        <row r="23732">
          <cell r="A23732" t="str">
            <v>CONCOR21APR375CE</v>
          </cell>
          <cell r="B23732">
            <v>19920898</v>
          </cell>
          <cell r="C23732">
            <v>44315</v>
          </cell>
        </row>
        <row r="23733">
          <cell r="A23733" t="str">
            <v>CONCOR21APR375PE</v>
          </cell>
          <cell r="B23733">
            <v>19921154</v>
          </cell>
          <cell r="C23733">
            <v>44315</v>
          </cell>
        </row>
        <row r="23734">
          <cell r="A23734" t="str">
            <v>CONCOR21APR380CE</v>
          </cell>
          <cell r="B23734">
            <v>19921410</v>
          </cell>
          <cell r="C23734">
            <v>44315</v>
          </cell>
        </row>
        <row r="23735">
          <cell r="A23735" t="str">
            <v>CONCOR21APR380PE</v>
          </cell>
          <cell r="B23735">
            <v>19921666</v>
          </cell>
          <cell r="C23735">
            <v>44315</v>
          </cell>
        </row>
        <row r="23736">
          <cell r="A23736" t="str">
            <v>CONCOR21APR385CE</v>
          </cell>
          <cell r="B23736">
            <v>19921922</v>
          </cell>
          <cell r="C23736">
            <v>44315</v>
          </cell>
        </row>
        <row r="23737">
          <cell r="A23737" t="str">
            <v>CONCOR21APR385PE</v>
          </cell>
          <cell r="B23737">
            <v>19922178</v>
          </cell>
          <cell r="C23737">
            <v>44315</v>
          </cell>
        </row>
        <row r="23738">
          <cell r="A23738" t="str">
            <v>CONCOR21APR390CE</v>
          </cell>
          <cell r="B23738">
            <v>19922434</v>
          </cell>
          <cell r="C23738">
            <v>44315</v>
          </cell>
        </row>
        <row r="23739">
          <cell r="A23739" t="str">
            <v>CONCOR21APR390PE</v>
          </cell>
          <cell r="B23739">
            <v>19922690</v>
          </cell>
          <cell r="C23739">
            <v>44315</v>
          </cell>
        </row>
        <row r="23740">
          <cell r="A23740" t="str">
            <v>CONCOR21APR395CE</v>
          </cell>
          <cell r="B23740">
            <v>19922946</v>
          </cell>
          <cell r="C23740">
            <v>44315</v>
          </cell>
        </row>
        <row r="23741">
          <cell r="A23741" t="str">
            <v>CONCOR21APR395PE</v>
          </cell>
          <cell r="B23741">
            <v>19923202</v>
          </cell>
          <cell r="C23741">
            <v>44315</v>
          </cell>
        </row>
        <row r="23742">
          <cell r="A23742" t="str">
            <v>CONCOR21APR400CE</v>
          </cell>
          <cell r="B23742">
            <v>19923458</v>
          </cell>
          <cell r="C23742">
            <v>44315</v>
          </cell>
        </row>
        <row r="23743">
          <cell r="A23743" t="str">
            <v>CONCOR21APR400PE</v>
          </cell>
          <cell r="B23743">
            <v>19923714</v>
          </cell>
          <cell r="C23743">
            <v>44315</v>
          </cell>
        </row>
        <row r="23744">
          <cell r="A23744" t="str">
            <v>CONCOR21APR405CE</v>
          </cell>
          <cell r="B23744">
            <v>19923970</v>
          </cell>
          <cell r="C23744">
            <v>44315</v>
          </cell>
        </row>
        <row r="23745">
          <cell r="A23745" t="str">
            <v>CONCOR21APR405PE</v>
          </cell>
          <cell r="B23745">
            <v>19924226</v>
          </cell>
          <cell r="C23745">
            <v>44315</v>
          </cell>
        </row>
        <row r="23746">
          <cell r="A23746" t="str">
            <v>CONCOR21APR410CE</v>
          </cell>
          <cell r="B23746">
            <v>19924482</v>
          </cell>
          <cell r="C23746">
            <v>44315</v>
          </cell>
        </row>
        <row r="23747">
          <cell r="A23747" t="str">
            <v>CONCOR21APR410PE</v>
          </cell>
          <cell r="B23747">
            <v>19924738</v>
          </cell>
          <cell r="C23747">
            <v>44315</v>
          </cell>
        </row>
        <row r="23748">
          <cell r="A23748" t="str">
            <v>CONCOR21APR415CE</v>
          </cell>
          <cell r="B23748">
            <v>19924994</v>
          </cell>
          <cell r="C23748">
            <v>44315</v>
          </cell>
        </row>
        <row r="23749">
          <cell r="A23749" t="str">
            <v>CONCOR21APR415PE</v>
          </cell>
          <cell r="B23749">
            <v>19925250</v>
          </cell>
          <cell r="C23749">
            <v>44315</v>
          </cell>
        </row>
        <row r="23750">
          <cell r="A23750" t="str">
            <v>CONCOR21APR420CE</v>
          </cell>
          <cell r="B23750">
            <v>19925506</v>
          </cell>
          <cell r="C23750">
            <v>44315</v>
          </cell>
        </row>
        <row r="23751">
          <cell r="A23751" t="str">
            <v>CONCOR21APR420PE</v>
          </cell>
          <cell r="B23751">
            <v>19925762</v>
          </cell>
          <cell r="C23751">
            <v>44315</v>
          </cell>
        </row>
        <row r="23752">
          <cell r="A23752" t="str">
            <v>CONCOR21APR425CE</v>
          </cell>
          <cell r="B23752">
            <v>19926018</v>
          </cell>
          <cell r="C23752">
            <v>44315</v>
          </cell>
        </row>
        <row r="23753">
          <cell r="A23753" t="str">
            <v>CONCOR21APR425PE</v>
          </cell>
          <cell r="B23753">
            <v>19926274</v>
          </cell>
          <cell r="C23753">
            <v>44315</v>
          </cell>
        </row>
        <row r="23754">
          <cell r="A23754" t="str">
            <v>CONCOR21APR430CE</v>
          </cell>
          <cell r="B23754">
            <v>19926530</v>
          </cell>
          <cell r="C23754">
            <v>44315</v>
          </cell>
        </row>
        <row r="23755">
          <cell r="A23755" t="str">
            <v>CONCOR21APR430PE</v>
          </cell>
          <cell r="B23755">
            <v>19933954</v>
          </cell>
          <cell r="C23755">
            <v>44315</v>
          </cell>
        </row>
        <row r="23756">
          <cell r="A23756" t="str">
            <v>CONCOR21APR435CE</v>
          </cell>
          <cell r="B23756">
            <v>19934210</v>
          </cell>
          <cell r="C23756">
            <v>44315</v>
          </cell>
        </row>
        <row r="23757">
          <cell r="A23757" t="str">
            <v>CONCOR21APR435PE</v>
          </cell>
          <cell r="B23757">
            <v>19934466</v>
          </cell>
          <cell r="C23757">
            <v>44315</v>
          </cell>
        </row>
        <row r="23758">
          <cell r="A23758" t="str">
            <v>CONCOR21APR440CE</v>
          </cell>
          <cell r="B23758">
            <v>19934978</v>
          </cell>
          <cell r="C23758">
            <v>44315</v>
          </cell>
        </row>
        <row r="23759">
          <cell r="A23759" t="str">
            <v>CONCOR21APR440PE</v>
          </cell>
          <cell r="B23759">
            <v>19935234</v>
          </cell>
          <cell r="C23759">
            <v>44315</v>
          </cell>
        </row>
        <row r="23760">
          <cell r="A23760" t="str">
            <v>CONCOR21APR445CE</v>
          </cell>
          <cell r="B23760">
            <v>19935490</v>
          </cell>
          <cell r="C23760">
            <v>44315</v>
          </cell>
        </row>
        <row r="23761">
          <cell r="A23761" t="str">
            <v>CONCOR21APR445PE</v>
          </cell>
          <cell r="B23761">
            <v>19935746</v>
          </cell>
          <cell r="C23761">
            <v>44315</v>
          </cell>
        </row>
        <row r="23762">
          <cell r="A23762" t="str">
            <v>CONCOR21APR450CE</v>
          </cell>
          <cell r="B23762">
            <v>19936002</v>
          </cell>
          <cell r="C23762">
            <v>44315</v>
          </cell>
        </row>
        <row r="23763">
          <cell r="A23763" t="str">
            <v>CONCOR21APR450PE</v>
          </cell>
          <cell r="B23763">
            <v>19936258</v>
          </cell>
          <cell r="C23763">
            <v>44315</v>
          </cell>
        </row>
        <row r="23764">
          <cell r="A23764" t="str">
            <v>CONCOR21APR455CE</v>
          </cell>
          <cell r="B23764">
            <v>19936514</v>
          </cell>
          <cell r="C23764">
            <v>44315</v>
          </cell>
        </row>
        <row r="23765">
          <cell r="A23765" t="str">
            <v>CONCOR21APR455PE</v>
          </cell>
          <cell r="B23765">
            <v>19936770</v>
          </cell>
          <cell r="C23765">
            <v>44315</v>
          </cell>
        </row>
        <row r="23766">
          <cell r="A23766" t="str">
            <v>CONCOR21APR460CE</v>
          </cell>
          <cell r="B23766">
            <v>19937026</v>
          </cell>
          <cell r="C23766">
            <v>44315</v>
          </cell>
        </row>
        <row r="23767">
          <cell r="A23767" t="str">
            <v>CONCOR21APR460PE</v>
          </cell>
          <cell r="B23767">
            <v>19937282</v>
          </cell>
          <cell r="C23767">
            <v>44315</v>
          </cell>
        </row>
        <row r="23768">
          <cell r="A23768" t="str">
            <v>CONCOR21APR465CE</v>
          </cell>
          <cell r="B23768">
            <v>19937538</v>
          </cell>
          <cell r="C23768">
            <v>44315</v>
          </cell>
        </row>
        <row r="23769">
          <cell r="A23769" t="str">
            <v>CONCOR21APR465PE</v>
          </cell>
          <cell r="B23769">
            <v>19937794</v>
          </cell>
          <cell r="C23769">
            <v>44315</v>
          </cell>
        </row>
        <row r="23770">
          <cell r="A23770" t="str">
            <v>CONCOR21APR470CE</v>
          </cell>
          <cell r="B23770">
            <v>19938050</v>
          </cell>
          <cell r="C23770">
            <v>44315</v>
          </cell>
        </row>
        <row r="23771">
          <cell r="A23771" t="str">
            <v>CONCOR21APR470PE</v>
          </cell>
          <cell r="B23771">
            <v>19938306</v>
          </cell>
          <cell r="C23771">
            <v>44315</v>
          </cell>
        </row>
        <row r="23772">
          <cell r="A23772" t="str">
            <v>CONCOR21APR475CE</v>
          </cell>
          <cell r="B23772">
            <v>19938562</v>
          </cell>
          <cell r="C23772">
            <v>44315</v>
          </cell>
        </row>
        <row r="23773">
          <cell r="A23773" t="str">
            <v>CONCOR21APR475PE</v>
          </cell>
          <cell r="B23773">
            <v>19938818</v>
          </cell>
          <cell r="C23773">
            <v>44315</v>
          </cell>
        </row>
        <row r="23774">
          <cell r="A23774" t="str">
            <v>CONCOR21APR480CE</v>
          </cell>
          <cell r="B23774">
            <v>19939074</v>
          </cell>
          <cell r="C23774">
            <v>44315</v>
          </cell>
        </row>
        <row r="23775">
          <cell r="A23775" t="str">
            <v>CONCOR21APR480PE</v>
          </cell>
          <cell r="B23775">
            <v>19939330</v>
          </cell>
          <cell r="C23775">
            <v>44315</v>
          </cell>
        </row>
        <row r="23776">
          <cell r="A23776" t="str">
            <v>CONCOR21APR485CE</v>
          </cell>
          <cell r="B23776">
            <v>19939586</v>
          </cell>
          <cell r="C23776">
            <v>44315</v>
          </cell>
        </row>
        <row r="23777">
          <cell r="A23777" t="str">
            <v>CONCOR21APR485PE</v>
          </cell>
          <cell r="B23777">
            <v>19939842</v>
          </cell>
          <cell r="C23777">
            <v>44315</v>
          </cell>
        </row>
        <row r="23778">
          <cell r="A23778" t="str">
            <v>CONCOR21APR490CE</v>
          </cell>
          <cell r="B23778">
            <v>19940098</v>
          </cell>
          <cell r="C23778">
            <v>44315</v>
          </cell>
        </row>
        <row r="23779">
          <cell r="A23779" t="str">
            <v>CONCOR21APR490PE</v>
          </cell>
          <cell r="B23779">
            <v>19940354</v>
          </cell>
          <cell r="C23779">
            <v>44315</v>
          </cell>
        </row>
        <row r="23780">
          <cell r="A23780" t="str">
            <v>CONCOR21APR495CE</v>
          </cell>
          <cell r="B23780">
            <v>19940610</v>
          </cell>
          <cell r="C23780">
            <v>44315</v>
          </cell>
        </row>
        <row r="23781">
          <cell r="A23781" t="str">
            <v>CONCOR21APR495PE</v>
          </cell>
          <cell r="B23781">
            <v>19940866</v>
          </cell>
          <cell r="C23781">
            <v>44315</v>
          </cell>
        </row>
        <row r="23782">
          <cell r="A23782" t="str">
            <v>CONCOR21APR500CE</v>
          </cell>
          <cell r="B23782">
            <v>19941122</v>
          </cell>
          <cell r="C23782">
            <v>44315</v>
          </cell>
        </row>
        <row r="23783">
          <cell r="A23783" t="str">
            <v>CONCOR21APR500PE</v>
          </cell>
          <cell r="B23783">
            <v>19941378</v>
          </cell>
          <cell r="C23783">
            <v>44315</v>
          </cell>
        </row>
        <row r="23784">
          <cell r="A23784" t="str">
            <v>CONCOR21APR505CE</v>
          </cell>
          <cell r="B23784">
            <v>19941634</v>
          </cell>
          <cell r="C23784">
            <v>44315</v>
          </cell>
        </row>
        <row r="23785">
          <cell r="A23785" t="str">
            <v>CONCOR21APR505PE</v>
          </cell>
          <cell r="B23785">
            <v>19941890</v>
          </cell>
          <cell r="C23785">
            <v>44315</v>
          </cell>
        </row>
        <row r="23786">
          <cell r="A23786" t="str">
            <v>CONCOR21APR510CE</v>
          </cell>
          <cell r="B23786">
            <v>19942146</v>
          </cell>
          <cell r="C23786">
            <v>44315</v>
          </cell>
        </row>
        <row r="23787">
          <cell r="A23787" t="str">
            <v>CONCOR21APR510PE</v>
          </cell>
          <cell r="B23787">
            <v>19942402</v>
          </cell>
          <cell r="C23787">
            <v>44315</v>
          </cell>
        </row>
        <row r="23788">
          <cell r="A23788" t="str">
            <v>CONCOR21APR515CE</v>
          </cell>
          <cell r="B23788">
            <v>19942658</v>
          </cell>
          <cell r="C23788">
            <v>44315</v>
          </cell>
        </row>
        <row r="23789">
          <cell r="A23789" t="str">
            <v>CONCOR21APR515PE</v>
          </cell>
          <cell r="B23789">
            <v>19942914</v>
          </cell>
          <cell r="C23789">
            <v>44315</v>
          </cell>
        </row>
        <row r="23790">
          <cell r="A23790" t="str">
            <v>CONCOR21APR520CE</v>
          </cell>
          <cell r="B23790">
            <v>19943170</v>
          </cell>
          <cell r="C23790">
            <v>44315</v>
          </cell>
        </row>
        <row r="23791">
          <cell r="A23791" t="str">
            <v>CONCOR21APR520PE</v>
          </cell>
          <cell r="B23791">
            <v>19943426</v>
          </cell>
          <cell r="C23791">
            <v>44315</v>
          </cell>
        </row>
        <row r="23792">
          <cell r="A23792" t="str">
            <v>CONCOR21APR525CE</v>
          </cell>
          <cell r="B23792">
            <v>19943682</v>
          </cell>
          <cell r="C23792">
            <v>44315</v>
          </cell>
        </row>
        <row r="23793">
          <cell r="A23793" t="str">
            <v>CONCOR21APR525PE</v>
          </cell>
          <cell r="B23793">
            <v>19943938</v>
          </cell>
          <cell r="C23793">
            <v>44315</v>
          </cell>
        </row>
        <row r="23794">
          <cell r="A23794" t="str">
            <v>CONCOR21APR530CE</v>
          </cell>
          <cell r="B23794">
            <v>19944194</v>
          </cell>
          <cell r="C23794">
            <v>44315</v>
          </cell>
        </row>
        <row r="23795">
          <cell r="A23795" t="str">
            <v>CONCOR21APR530PE</v>
          </cell>
          <cell r="B23795">
            <v>19944450</v>
          </cell>
          <cell r="C23795">
            <v>44315</v>
          </cell>
        </row>
        <row r="23796">
          <cell r="A23796" t="str">
            <v>CONCOR21APR535CE</v>
          </cell>
          <cell r="B23796">
            <v>19944706</v>
          </cell>
          <cell r="C23796">
            <v>44315</v>
          </cell>
        </row>
        <row r="23797">
          <cell r="A23797" t="str">
            <v>CONCOR21APR535PE</v>
          </cell>
          <cell r="B23797">
            <v>19944962</v>
          </cell>
          <cell r="C23797">
            <v>44315</v>
          </cell>
        </row>
        <row r="23798">
          <cell r="A23798" t="str">
            <v>CONCOR21APR540CE</v>
          </cell>
          <cell r="B23798">
            <v>19945218</v>
          </cell>
          <cell r="C23798">
            <v>44315</v>
          </cell>
        </row>
        <row r="23799">
          <cell r="A23799" t="str">
            <v>CONCOR21APR540PE</v>
          </cell>
          <cell r="B23799">
            <v>19945474</v>
          </cell>
          <cell r="C23799">
            <v>44315</v>
          </cell>
        </row>
        <row r="23800">
          <cell r="A23800" t="str">
            <v>CONCOR21APR545CE</v>
          </cell>
          <cell r="B23800">
            <v>19945730</v>
          </cell>
          <cell r="C23800">
            <v>44315</v>
          </cell>
        </row>
        <row r="23801">
          <cell r="A23801" t="str">
            <v>CONCOR21APR545PE</v>
          </cell>
          <cell r="B23801">
            <v>19945986</v>
          </cell>
          <cell r="C23801">
            <v>44315</v>
          </cell>
        </row>
        <row r="23802">
          <cell r="A23802" t="str">
            <v>CONCOR21APR550CE</v>
          </cell>
          <cell r="B23802">
            <v>19946242</v>
          </cell>
          <cell r="C23802">
            <v>44315</v>
          </cell>
        </row>
        <row r="23803">
          <cell r="A23803" t="str">
            <v>CONCOR21APR550PE</v>
          </cell>
          <cell r="B23803">
            <v>19946498</v>
          </cell>
          <cell r="C23803">
            <v>44315</v>
          </cell>
        </row>
        <row r="23804">
          <cell r="A23804" t="str">
            <v>CONCOR21APR555CE</v>
          </cell>
          <cell r="B23804">
            <v>19946754</v>
          </cell>
          <cell r="C23804">
            <v>44315</v>
          </cell>
        </row>
        <row r="23805">
          <cell r="A23805" t="str">
            <v>CONCOR21APR555PE</v>
          </cell>
          <cell r="B23805">
            <v>19947010</v>
          </cell>
          <cell r="C23805">
            <v>44315</v>
          </cell>
        </row>
        <row r="23806">
          <cell r="A23806" t="str">
            <v>CONCOR21APR560CE</v>
          </cell>
          <cell r="B23806">
            <v>19947266</v>
          </cell>
          <cell r="C23806">
            <v>44315</v>
          </cell>
        </row>
        <row r="23807">
          <cell r="A23807" t="str">
            <v>CONCOR21APR560PE</v>
          </cell>
          <cell r="B23807">
            <v>19947522</v>
          </cell>
          <cell r="C23807">
            <v>44315</v>
          </cell>
        </row>
        <row r="23808">
          <cell r="A23808" t="str">
            <v>CONCOR21APR565CE</v>
          </cell>
          <cell r="B23808">
            <v>19947778</v>
          </cell>
          <cell r="C23808">
            <v>44315</v>
          </cell>
        </row>
        <row r="23809">
          <cell r="A23809" t="str">
            <v>CONCOR21APR565PE</v>
          </cell>
          <cell r="B23809">
            <v>19948034</v>
          </cell>
          <cell r="C23809">
            <v>44315</v>
          </cell>
        </row>
        <row r="23810">
          <cell r="A23810" t="str">
            <v>CONCOR21APR570CE</v>
          </cell>
          <cell r="B23810">
            <v>19948290</v>
          </cell>
          <cell r="C23810">
            <v>44315</v>
          </cell>
        </row>
        <row r="23811">
          <cell r="A23811" t="str">
            <v>CONCOR21APR570PE</v>
          </cell>
          <cell r="B23811">
            <v>19948546</v>
          </cell>
          <cell r="C23811">
            <v>44315</v>
          </cell>
        </row>
        <row r="23812">
          <cell r="A23812" t="str">
            <v>CONCOR21APR575CE</v>
          </cell>
          <cell r="B23812">
            <v>19948802</v>
          </cell>
          <cell r="C23812">
            <v>44315</v>
          </cell>
        </row>
        <row r="23813">
          <cell r="A23813" t="str">
            <v>CONCOR21APR575PE</v>
          </cell>
          <cell r="B23813">
            <v>19949058</v>
          </cell>
          <cell r="C23813">
            <v>44315</v>
          </cell>
        </row>
        <row r="23814">
          <cell r="A23814" t="str">
            <v>CONCOR21APR580CE</v>
          </cell>
          <cell r="B23814">
            <v>19949314</v>
          </cell>
          <cell r="C23814">
            <v>44315</v>
          </cell>
        </row>
        <row r="23815">
          <cell r="A23815" t="str">
            <v>CONCOR21APR580PE</v>
          </cell>
          <cell r="B23815">
            <v>19949570</v>
          </cell>
          <cell r="C23815">
            <v>44315</v>
          </cell>
        </row>
        <row r="23816">
          <cell r="A23816" t="str">
            <v>CONCOR21APR585CE</v>
          </cell>
          <cell r="B23816">
            <v>19949826</v>
          </cell>
          <cell r="C23816">
            <v>44315</v>
          </cell>
        </row>
        <row r="23817">
          <cell r="A23817" t="str">
            <v>CONCOR21APR585PE</v>
          </cell>
          <cell r="B23817">
            <v>19950082</v>
          </cell>
          <cell r="C23817">
            <v>44315</v>
          </cell>
        </row>
        <row r="23818">
          <cell r="A23818" t="str">
            <v>CONCOR21APR590CE</v>
          </cell>
          <cell r="B23818">
            <v>19950338</v>
          </cell>
          <cell r="C23818">
            <v>44315</v>
          </cell>
        </row>
        <row r="23819">
          <cell r="A23819" t="str">
            <v>CONCOR21APR590PE</v>
          </cell>
          <cell r="B23819">
            <v>19950594</v>
          </cell>
          <cell r="C23819">
            <v>44315</v>
          </cell>
        </row>
        <row r="23820">
          <cell r="A23820" t="str">
            <v>CONCOR21APR595CE</v>
          </cell>
          <cell r="B23820">
            <v>19950850</v>
          </cell>
          <cell r="C23820">
            <v>44315</v>
          </cell>
        </row>
        <row r="23821">
          <cell r="A23821" t="str">
            <v>CONCOR21APR595PE</v>
          </cell>
          <cell r="B23821">
            <v>19951106</v>
          </cell>
          <cell r="C23821">
            <v>44315</v>
          </cell>
        </row>
        <row r="23822">
          <cell r="A23822" t="str">
            <v>CONCOR21APR600CE</v>
          </cell>
          <cell r="B23822">
            <v>19951362</v>
          </cell>
          <cell r="C23822">
            <v>44315</v>
          </cell>
        </row>
        <row r="23823">
          <cell r="A23823" t="str">
            <v>CONCOR21APR600PE</v>
          </cell>
          <cell r="B23823">
            <v>19951618</v>
          </cell>
          <cell r="C23823">
            <v>44315</v>
          </cell>
        </row>
        <row r="23824">
          <cell r="A23824" t="str">
            <v>CONCOR21APR605CE</v>
          </cell>
          <cell r="B23824">
            <v>19951874</v>
          </cell>
          <cell r="C23824">
            <v>44315</v>
          </cell>
        </row>
        <row r="23825">
          <cell r="A23825" t="str">
            <v>CONCOR21APR605PE</v>
          </cell>
          <cell r="B23825">
            <v>19952130</v>
          </cell>
          <cell r="C23825">
            <v>44315</v>
          </cell>
        </row>
        <row r="23826">
          <cell r="A23826" t="str">
            <v>CONCOR21APR610CE</v>
          </cell>
          <cell r="B23826">
            <v>9595650</v>
          </cell>
          <cell r="C23826">
            <v>44315</v>
          </cell>
        </row>
        <row r="23827">
          <cell r="A23827" t="str">
            <v>CONCOR21APR610PE</v>
          </cell>
          <cell r="B23827">
            <v>9595906</v>
          </cell>
          <cell r="C23827">
            <v>44315</v>
          </cell>
        </row>
        <row r="23828">
          <cell r="A23828" t="str">
            <v>CONCOR21APR615CE</v>
          </cell>
          <cell r="B23828">
            <v>9598722</v>
          </cell>
          <cell r="C23828">
            <v>44315</v>
          </cell>
        </row>
        <row r="23829">
          <cell r="A23829" t="str">
            <v>CONCOR21APR615PE</v>
          </cell>
          <cell r="B23829">
            <v>9598978</v>
          </cell>
          <cell r="C23829">
            <v>44315</v>
          </cell>
        </row>
        <row r="23830">
          <cell r="A23830" t="str">
            <v>CONCOR21APR620CE</v>
          </cell>
          <cell r="B23830">
            <v>9602818</v>
          </cell>
          <cell r="C23830">
            <v>44315</v>
          </cell>
        </row>
        <row r="23831">
          <cell r="A23831" t="str">
            <v>CONCOR21APR620PE</v>
          </cell>
          <cell r="B23831">
            <v>9603074</v>
          </cell>
          <cell r="C23831">
            <v>44315</v>
          </cell>
        </row>
        <row r="23832">
          <cell r="A23832" t="str">
            <v>CONCOR21APR625CE</v>
          </cell>
          <cell r="B23832">
            <v>9603842</v>
          </cell>
          <cell r="C23832">
            <v>44315</v>
          </cell>
        </row>
        <row r="23833">
          <cell r="A23833" t="str">
            <v>CONCOR21APR625PE</v>
          </cell>
          <cell r="B23833">
            <v>9604354</v>
          </cell>
          <cell r="C23833">
            <v>44315</v>
          </cell>
        </row>
        <row r="23834">
          <cell r="A23834" t="str">
            <v>CONCOR21APR630CE</v>
          </cell>
          <cell r="B23834">
            <v>10819074</v>
          </cell>
          <cell r="C23834">
            <v>44315</v>
          </cell>
        </row>
        <row r="23835">
          <cell r="A23835" t="str">
            <v>CONCOR21APR630PE</v>
          </cell>
          <cell r="B23835">
            <v>10819330</v>
          </cell>
          <cell r="C23835">
            <v>44315</v>
          </cell>
        </row>
        <row r="23836">
          <cell r="A23836" t="str">
            <v>CONCOR21APR635CE</v>
          </cell>
          <cell r="B23836">
            <v>10819586</v>
          </cell>
          <cell r="C23836">
            <v>44315</v>
          </cell>
        </row>
        <row r="23837">
          <cell r="A23837" t="str">
            <v>CONCOR21APR635PE</v>
          </cell>
          <cell r="B23837">
            <v>10819842</v>
          </cell>
          <cell r="C23837">
            <v>44315</v>
          </cell>
        </row>
        <row r="23838">
          <cell r="A23838" t="str">
            <v>CONCOR21APR640CE</v>
          </cell>
          <cell r="B23838">
            <v>11424258</v>
          </cell>
          <cell r="C23838">
            <v>44315</v>
          </cell>
        </row>
        <row r="23839">
          <cell r="A23839" t="str">
            <v>CONCOR21APR640PE</v>
          </cell>
          <cell r="B23839">
            <v>11425026</v>
          </cell>
          <cell r="C23839">
            <v>44315</v>
          </cell>
        </row>
        <row r="23840">
          <cell r="A23840" t="str">
            <v>CONCOR21APR645CE</v>
          </cell>
          <cell r="B23840">
            <v>11425282</v>
          </cell>
          <cell r="C23840">
            <v>44315</v>
          </cell>
        </row>
        <row r="23841">
          <cell r="A23841" t="str">
            <v>CONCOR21APR645PE</v>
          </cell>
          <cell r="B23841">
            <v>11425794</v>
          </cell>
          <cell r="C23841">
            <v>44315</v>
          </cell>
        </row>
        <row r="23842">
          <cell r="A23842" t="str">
            <v>CONCOR21APR650CE</v>
          </cell>
          <cell r="B23842">
            <v>11432194</v>
          </cell>
          <cell r="C23842">
            <v>44315</v>
          </cell>
        </row>
        <row r="23843">
          <cell r="A23843" t="str">
            <v>CONCOR21APR650PE</v>
          </cell>
          <cell r="B23843">
            <v>11432450</v>
          </cell>
          <cell r="C23843">
            <v>44315</v>
          </cell>
        </row>
        <row r="23844">
          <cell r="A23844" t="str">
            <v>CONCOR21APR655CE</v>
          </cell>
          <cell r="B23844">
            <v>11798018</v>
          </cell>
          <cell r="C23844">
            <v>44315</v>
          </cell>
        </row>
        <row r="23845">
          <cell r="A23845" t="str">
            <v>CONCOR21APR655PE</v>
          </cell>
          <cell r="B23845">
            <v>11798274</v>
          </cell>
          <cell r="C23845">
            <v>44315</v>
          </cell>
        </row>
        <row r="23846">
          <cell r="A23846" t="str">
            <v>CONCOR21APR660CE</v>
          </cell>
          <cell r="B23846">
            <v>11798530</v>
          </cell>
          <cell r="C23846">
            <v>44315</v>
          </cell>
        </row>
        <row r="23847">
          <cell r="A23847" t="str">
            <v>CONCOR21APR660PE</v>
          </cell>
          <cell r="B23847">
            <v>11799042</v>
          </cell>
          <cell r="C23847">
            <v>44315</v>
          </cell>
        </row>
        <row r="23848">
          <cell r="A23848" t="str">
            <v>CONCOR21APR665CE</v>
          </cell>
          <cell r="B23848">
            <v>11799298</v>
          </cell>
          <cell r="C23848">
            <v>44315</v>
          </cell>
        </row>
        <row r="23849">
          <cell r="A23849" t="str">
            <v>CONCOR21APR665PE</v>
          </cell>
          <cell r="B23849">
            <v>11800066</v>
          </cell>
          <cell r="C23849">
            <v>44315</v>
          </cell>
        </row>
        <row r="23850">
          <cell r="A23850" t="str">
            <v>CUMMINSIND21FEB330CE</v>
          </cell>
          <cell r="B23850">
            <v>21236482</v>
          </cell>
          <cell r="C23850">
            <v>44252</v>
          </cell>
        </row>
        <row r="23851">
          <cell r="A23851" t="str">
            <v>CUMMINSIND21FEB330PE</v>
          </cell>
          <cell r="B23851">
            <v>21236738</v>
          </cell>
          <cell r="C23851">
            <v>44252</v>
          </cell>
        </row>
        <row r="23852">
          <cell r="A23852" t="str">
            <v>CUMMINSIND21FEB340CE</v>
          </cell>
          <cell r="B23852">
            <v>21236994</v>
          </cell>
          <cell r="C23852">
            <v>44252</v>
          </cell>
        </row>
        <row r="23853">
          <cell r="A23853" t="str">
            <v>CUMMINSIND21FEB340PE</v>
          </cell>
          <cell r="B23853">
            <v>21237250</v>
          </cell>
          <cell r="C23853">
            <v>44252</v>
          </cell>
        </row>
        <row r="23854">
          <cell r="A23854" t="str">
            <v>CUMMINSIND21FEB350CE</v>
          </cell>
          <cell r="B23854">
            <v>21237506</v>
          </cell>
          <cell r="C23854">
            <v>44252</v>
          </cell>
        </row>
        <row r="23855">
          <cell r="A23855" t="str">
            <v>CUMMINSIND21FEB350PE</v>
          </cell>
          <cell r="B23855">
            <v>21237762</v>
          </cell>
          <cell r="C23855">
            <v>44252</v>
          </cell>
        </row>
        <row r="23856">
          <cell r="A23856" t="str">
            <v>CUMMINSIND21FEB360CE</v>
          </cell>
          <cell r="B23856">
            <v>21238018</v>
          </cell>
          <cell r="C23856">
            <v>44252</v>
          </cell>
        </row>
        <row r="23857">
          <cell r="A23857" t="str">
            <v>CUMMINSIND21FEB360PE</v>
          </cell>
          <cell r="B23857">
            <v>21238274</v>
          </cell>
          <cell r="C23857">
            <v>44252</v>
          </cell>
        </row>
        <row r="23858">
          <cell r="A23858" t="str">
            <v>CUMMINSIND21FEB370CE</v>
          </cell>
          <cell r="B23858">
            <v>21238530</v>
          </cell>
          <cell r="C23858">
            <v>44252</v>
          </cell>
        </row>
        <row r="23859">
          <cell r="A23859" t="str">
            <v>CUMMINSIND21FEB370PE</v>
          </cell>
          <cell r="B23859">
            <v>21238786</v>
          </cell>
          <cell r="C23859">
            <v>44252</v>
          </cell>
        </row>
        <row r="23860">
          <cell r="A23860" t="str">
            <v>CUMMINSIND21FEB380CE</v>
          </cell>
          <cell r="B23860">
            <v>21239042</v>
          </cell>
          <cell r="C23860">
            <v>44252</v>
          </cell>
        </row>
        <row r="23861">
          <cell r="A23861" t="str">
            <v>CUMMINSIND21FEB380PE</v>
          </cell>
          <cell r="B23861">
            <v>21239298</v>
          </cell>
          <cell r="C23861">
            <v>44252</v>
          </cell>
        </row>
        <row r="23862">
          <cell r="A23862" t="str">
            <v>CUMMINSIND21FEB390CE</v>
          </cell>
          <cell r="B23862">
            <v>21239554</v>
          </cell>
          <cell r="C23862">
            <v>44252</v>
          </cell>
        </row>
        <row r="23863">
          <cell r="A23863" t="str">
            <v>CUMMINSIND21FEB390PE</v>
          </cell>
          <cell r="B23863">
            <v>21239810</v>
          </cell>
          <cell r="C23863">
            <v>44252</v>
          </cell>
        </row>
        <row r="23864">
          <cell r="A23864" t="str">
            <v>CUMMINSIND21FEB400CE</v>
          </cell>
          <cell r="B23864">
            <v>21240066</v>
          </cell>
          <cell r="C23864">
            <v>44252</v>
          </cell>
        </row>
        <row r="23865">
          <cell r="A23865" t="str">
            <v>CUMMINSIND21FEB400PE</v>
          </cell>
          <cell r="B23865">
            <v>21240322</v>
          </cell>
          <cell r="C23865">
            <v>44252</v>
          </cell>
        </row>
        <row r="23866">
          <cell r="A23866" t="str">
            <v>CUMMINSIND21FEB410CE</v>
          </cell>
          <cell r="B23866">
            <v>21240578</v>
          </cell>
          <cell r="C23866">
            <v>44252</v>
          </cell>
        </row>
        <row r="23867">
          <cell r="A23867" t="str">
            <v>CUMMINSIND21FEB410PE</v>
          </cell>
          <cell r="B23867">
            <v>21240834</v>
          </cell>
          <cell r="C23867">
            <v>44252</v>
          </cell>
        </row>
        <row r="23868">
          <cell r="A23868" t="str">
            <v>CUMMINSIND21FEB420CE</v>
          </cell>
          <cell r="B23868">
            <v>21241090</v>
          </cell>
          <cell r="C23868">
            <v>44252</v>
          </cell>
        </row>
        <row r="23869">
          <cell r="A23869" t="str">
            <v>CUMMINSIND21FEB420PE</v>
          </cell>
          <cell r="B23869">
            <v>21241346</v>
          </cell>
          <cell r="C23869">
            <v>44252</v>
          </cell>
        </row>
        <row r="23870">
          <cell r="A23870" t="str">
            <v>CUMMINSIND21FEB430CE</v>
          </cell>
          <cell r="B23870">
            <v>21241602</v>
          </cell>
          <cell r="C23870">
            <v>44252</v>
          </cell>
        </row>
        <row r="23871">
          <cell r="A23871" t="str">
            <v>CUMMINSIND21FEB430PE</v>
          </cell>
          <cell r="B23871">
            <v>21241858</v>
          </cell>
          <cell r="C23871">
            <v>44252</v>
          </cell>
        </row>
        <row r="23872">
          <cell r="A23872" t="str">
            <v>CUMMINSIND21FEB440CE</v>
          </cell>
          <cell r="B23872">
            <v>21242114</v>
          </cell>
          <cell r="C23872">
            <v>44252</v>
          </cell>
        </row>
        <row r="23873">
          <cell r="A23873" t="str">
            <v>CUMMINSIND21FEB440PE</v>
          </cell>
          <cell r="B23873">
            <v>21242370</v>
          </cell>
          <cell r="C23873">
            <v>44252</v>
          </cell>
        </row>
        <row r="23874">
          <cell r="A23874" t="str">
            <v>CUMMINSIND21FEB450CE</v>
          </cell>
          <cell r="B23874">
            <v>21242626</v>
          </cell>
          <cell r="C23874">
            <v>44252</v>
          </cell>
        </row>
        <row r="23875">
          <cell r="A23875" t="str">
            <v>CUMMINSIND21FEB450PE</v>
          </cell>
          <cell r="B23875">
            <v>21242882</v>
          </cell>
          <cell r="C23875">
            <v>44252</v>
          </cell>
        </row>
        <row r="23876">
          <cell r="A23876" t="str">
            <v>CUMMINSIND21FEB460CE</v>
          </cell>
          <cell r="B23876">
            <v>21243138</v>
          </cell>
          <cell r="C23876">
            <v>44252</v>
          </cell>
        </row>
        <row r="23877">
          <cell r="A23877" t="str">
            <v>CUMMINSIND21FEB460PE</v>
          </cell>
          <cell r="B23877">
            <v>21261570</v>
          </cell>
          <cell r="C23877">
            <v>44252</v>
          </cell>
        </row>
        <row r="23878">
          <cell r="A23878" t="str">
            <v>CUMMINSIND21FEB470CE</v>
          </cell>
          <cell r="B23878">
            <v>21261826</v>
          </cell>
          <cell r="C23878">
            <v>44252</v>
          </cell>
        </row>
        <row r="23879">
          <cell r="A23879" t="str">
            <v>CUMMINSIND21FEB470PE</v>
          </cell>
          <cell r="B23879">
            <v>21262082</v>
          </cell>
          <cell r="C23879">
            <v>44252</v>
          </cell>
        </row>
        <row r="23880">
          <cell r="A23880" t="str">
            <v>CUMMINSIND21FEB480CE</v>
          </cell>
          <cell r="B23880">
            <v>21262338</v>
          </cell>
          <cell r="C23880">
            <v>44252</v>
          </cell>
        </row>
        <row r="23881">
          <cell r="A23881" t="str">
            <v>CUMMINSIND21FEB480PE</v>
          </cell>
          <cell r="B23881">
            <v>21262594</v>
          </cell>
          <cell r="C23881">
            <v>44252</v>
          </cell>
        </row>
        <row r="23882">
          <cell r="A23882" t="str">
            <v>CUMMINSIND21FEB490CE</v>
          </cell>
          <cell r="B23882">
            <v>21262850</v>
          </cell>
          <cell r="C23882">
            <v>44252</v>
          </cell>
        </row>
        <row r="23883">
          <cell r="A23883" t="str">
            <v>CUMMINSIND21FEB490PE</v>
          </cell>
          <cell r="B23883">
            <v>21263106</v>
          </cell>
          <cell r="C23883">
            <v>44252</v>
          </cell>
        </row>
        <row r="23884">
          <cell r="A23884" t="str">
            <v>CUMMINSIND21FEB500CE</v>
          </cell>
          <cell r="B23884">
            <v>21263362</v>
          </cell>
          <cell r="C23884">
            <v>44252</v>
          </cell>
        </row>
        <row r="23885">
          <cell r="A23885" t="str">
            <v>CUMMINSIND21FEB500PE</v>
          </cell>
          <cell r="B23885">
            <v>21263618</v>
          </cell>
          <cell r="C23885">
            <v>44252</v>
          </cell>
        </row>
        <row r="23886">
          <cell r="A23886" t="str">
            <v>CUMMINSIND21FEB510CE</v>
          </cell>
          <cell r="B23886">
            <v>21263874</v>
          </cell>
          <cell r="C23886">
            <v>44252</v>
          </cell>
        </row>
        <row r="23887">
          <cell r="A23887" t="str">
            <v>CUMMINSIND21FEB510PE</v>
          </cell>
          <cell r="B23887">
            <v>21280770</v>
          </cell>
          <cell r="C23887">
            <v>44252</v>
          </cell>
        </row>
        <row r="23888">
          <cell r="A23888" t="str">
            <v>CUMMINSIND21FEB520CE</v>
          </cell>
          <cell r="B23888">
            <v>21281026</v>
          </cell>
          <cell r="C23888">
            <v>44252</v>
          </cell>
        </row>
        <row r="23889">
          <cell r="A23889" t="str">
            <v>CUMMINSIND21FEB520PE</v>
          </cell>
          <cell r="B23889">
            <v>21281282</v>
          </cell>
          <cell r="C23889">
            <v>44252</v>
          </cell>
        </row>
        <row r="23890">
          <cell r="A23890" t="str">
            <v>CUMMINSIND21FEB530CE</v>
          </cell>
          <cell r="B23890">
            <v>21281538</v>
          </cell>
          <cell r="C23890">
            <v>44252</v>
          </cell>
        </row>
        <row r="23891">
          <cell r="A23891" t="str">
            <v>CUMMINSIND21FEB530PE</v>
          </cell>
          <cell r="B23891">
            <v>21281794</v>
          </cell>
          <cell r="C23891">
            <v>44252</v>
          </cell>
        </row>
        <row r="23892">
          <cell r="A23892" t="str">
            <v>CUMMINSIND21FEB540CE</v>
          </cell>
          <cell r="B23892">
            <v>21282050</v>
          </cell>
          <cell r="C23892">
            <v>44252</v>
          </cell>
        </row>
        <row r="23893">
          <cell r="A23893" t="str">
            <v>CUMMINSIND21FEB540PE</v>
          </cell>
          <cell r="B23893">
            <v>21282306</v>
          </cell>
          <cell r="C23893">
            <v>44252</v>
          </cell>
        </row>
        <row r="23894">
          <cell r="A23894" t="str">
            <v>CUMMINSIND21FEB550CE</v>
          </cell>
          <cell r="B23894">
            <v>21282562</v>
          </cell>
          <cell r="C23894">
            <v>44252</v>
          </cell>
        </row>
        <row r="23895">
          <cell r="A23895" t="str">
            <v>CUMMINSIND21FEB550PE</v>
          </cell>
          <cell r="B23895">
            <v>21282818</v>
          </cell>
          <cell r="C23895">
            <v>44252</v>
          </cell>
        </row>
        <row r="23896">
          <cell r="A23896" t="str">
            <v>CUMMINSIND21FEB560CE</v>
          </cell>
          <cell r="B23896">
            <v>21283074</v>
          </cell>
          <cell r="C23896">
            <v>44252</v>
          </cell>
        </row>
        <row r="23897">
          <cell r="A23897" t="str">
            <v>CUMMINSIND21FEB560PE</v>
          </cell>
          <cell r="B23897">
            <v>21283330</v>
          </cell>
          <cell r="C23897">
            <v>44252</v>
          </cell>
        </row>
        <row r="23898">
          <cell r="A23898" t="str">
            <v>CUMMINSIND21FEB570CE</v>
          </cell>
          <cell r="B23898">
            <v>21283586</v>
          </cell>
          <cell r="C23898">
            <v>44252</v>
          </cell>
        </row>
        <row r="23899">
          <cell r="A23899" t="str">
            <v>CUMMINSIND21FEB570PE</v>
          </cell>
          <cell r="B23899">
            <v>21283842</v>
          </cell>
          <cell r="C23899">
            <v>44252</v>
          </cell>
        </row>
        <row r="23900">
          <cell r="A23900" t="str">
            <v>CUMMINSIND21FEB580CE</v>
          </cell>
          <cell r="B23900">
            <v>21284098</v>
          </cell>
          <cell r="C23900">
            <v>44252</v>
          </cell>
        </row>
        <row r="23901">
          <cell r="A23901" t="str">
            <v>CUMMINSIND21FEB580PE</v>
          </cell>
          <cell r="B23901">
            <v>21284354</v>
          </cell>
          <cell r="C23901">
            <v>44252</v>
          </cell>
        </row>
        <row r="23902">
          <cell r="A23902" t="str">
            <v>CUMMINSIND21FEB590CE</v>
          </cell>
          <cell r="B23902">
            <v>21284610</v>
          </cell>
          <cell r="C23902">
            <v>44252</v>
          </cell>
        </row>
        <row r="23903">
          <cell r="A23903" t="str">
            <v>CUMMINSIND21FEB590PE</v>
          </cell>
          <cell r="B23903">
            <v>21284866</v>
          </cell>
          <cell r="C23903">
            <v>44252</v>
          </cell>
        </row>
        <row r="23904">
          <cell r="A23904" t="str">
            <v>CUMMINSIND21FEB600CE</v>
          </cell>
          <cell r="B23904">
            <v>21285122</v>
          </cell>
          <cell r="C23904">
            <v>44252</v>
          </cell>
        </row>
        <row r="23905">
          <cell r="A23905" t="str">
            <v>CUMMINSIND21FEB600PE</v>
          </cell>
          <cell r="B23905">
            <v>21285378</v>
          </cell>
          <cell r="C23905">
            <v>44252</v>
          </cell>
        </row>
        <row r="23906">
          <cell r="A23906" t="str">
            <v>CUMMINSIND21FEB610CE</v>
          </cell>
          <cell r="B23906">
            <v>21285634</v>
          </cell>
          <cell r="C23906">
            <v>44252</v>
          </cell>
        </row>
        <row r="23907">
          <cell r="A23907" t="str">
            <v>CUMMINSIND21FEB610PE</v>
          </cell>
          <cell r="B23907">
            <v>21285890</v>
          </cell>
          <cell r="C23907">
            <v>44252</v>
          </cell>
        </row>
        <row r="23908">
          <cell r="A23908" t="str">
            <v>CUMMINSIND21FEB620CE</v>
          </cell>
          <cell r="B23908">
            <v>21286146</v>
          </cell>
          <cell r="C23908">
            <v>44252</v>
          </cell>
        </row>
        <row r="23909">
          <cell r="A23909" t="str">
            <v>CUMMINSIND21FEB620PE</v>
          </cell>
          <cell r="B23909">
            <v>21286402</v>
          </cell>
          <cell r="C23909">
            <v>44252</v>
          </cell>
        </row>
        <row r="23910">
          <cell r="A23910" t="str">
            <v>CUMMINSIND21FEB630CE</v>
          </cell>
          <cell r="B23910">
            <v>21286658</v>
          </cell>
          <cell r="C23910">
            <v>44252</v>
          </cell>
        </row>
        <row r="23911">
          <cell r="A23911" t="str">
            <v>CUMMINSIND21FEB630PE</v>
          </cell>
          <cell r="B23911">
            <v>21286914</v>
          </cell>
          <cell r="C23911">
            <v>44252</v>
          </cell>
        </row>
        <row r="23912">
          <cell r="A23912" t="str">
            <v>CUMMINSIND21FEB640CE</v>
          </cell>
          <cell r="B23912">
            <v>21287170</v>
          </cell>
          <cell r="C23912">
            <v>44252</v>
          </cell>
        </row>
        <row r="23913">
          <cell r="A23913" t="str">
            <v>CUMMINSIND21FEB640PE</v>
          </cell>
          <cell r="B23913">
            <v>21287426</v>
          </cell>
          <cell r="C23913">
            <v>44252</v>
          </cell>
        </row>
        <row r="23914">
          <cell r="A23914" t="str">
            <v>CUMMINSIND21FEB650CE</v>
          </cell>
          <cell r="B23914">
            <v>21287682</v>
          </cell>
          <cell r="C23914">
            <v>44252</v>
          </cell>
        </row>
        <row r="23915">
          <cell r="A23915" t="str">
            <v>CUMMINSIND21FEB650PE</v>
          </cell>
          <cell r="B23915">
            <v>21287938</v>
          </cell>
          <cell r="C23915">
            <v>44252</v>
          </cell>
        </row>
        <row r="23916">
          <cell r="A23916" t="str">
            <v>CUMMINSIND21FEB660CE</v>
          </cell>
          <cell r="B23916">
            <v>21288194</v>
          </cell>
          <cell r="C23916">
            <v>44252</v>
          </cell>
        </row>
        <row r="23917">
          <cell r="A23917" t="str">
            <v>CUMMINSIND21FEB660PE</v>
          </cell>
          <cell r="B23917">
            <v>21288450</v>
          </cell>
          <cell r="C23917">
            <v>44252</v>
          </cell>
        </row>
        <row r="23918">
          <cell r="A23918" t="str">
            <v>CUMMINSIND21FEB670CE</v>
          </cell>
          <cell r="B23918">
            <v>21288706</v>
          </cell>
          <cell r="C23918">
            <v>44252</v>
          </cell>
        </row>
        <row r="23919">
          <cell r="A23919" t="str">
            <v>CUMMINSIND21FEB670PE</v>
          </cell>
          <cell r="B23919">
            <v>21288962</v>
          </cell>
          <cell r="C23919">
            <v>44252</v>
          </cell>
        </row>
        <row r="23920">
          <cell r="A23920" t="str">
            <v>CUMMINSIND21FEB680CE</v>
          </cell>
          <cell r="B23920">
            <v>21289218</v>
          </cell>
          <cell r="C23920">
            <v>44252</v>
          </cell>
        </row>
        <row r="23921">
          <cell r="A23921" t="str">
            <v>CUMMINSIND21FEB680PE</v>
          </cell>
          <cell r="B23921">
            <v>21289474</v>
          </cell>
          <cell r="C23921">
            <v>44252</v>
          </cell>
        </row>
        <row r="23922">
          <cell r="A23922" t="str">
            <v>CUMMINSIND21FEB690CE</v>
          </cell>
          <cell r="B23922">
            <v>21289730</v>
          </cell>
          <cell r="C23922">
            <v>44252</v>
          </cell>
        </row>
        <row r="23923">
          <cell r="A23923" t="str">
            <v>CUMMINSIND21FEB690PE</v>
          </cell>
          <cell r="B23923">
            <v>21289986</v>
          </cell>
          <cell r="C23923">
            <v>44252</v>
          </cell>
        </row>
        <row r="23924">
          <cell r="A23924" t="str">
            <v>CUMMINSIND21FEB700CE</v>
          </cell>
          <cell r="B23924">
            <v>21290242</v>
          </cell>
          <cell r="C23924">
            <v>44252</v>
          </cell>
        </row>
        <row r="23925">
          <cell r="A23925" t="str">
            <v>CUMMINSIND21FEB700PE</v>
          </cell>
          <cell r="B23925">
            <v>21290498</v>
          </cell>
          <cell r="C23925">
            <v>44252</v>
          </cell>
        </row>
        <row r="23926">
          <cell r="A23926" t="str">
            <v>CUMMINSIND21FEB710CE</v>
          </cell>
          <cell r="B23926">
            <v>21290754</v>
          </cell>
          <cell r="C23926">
            <v>44252</v>
          </cell>
        </row>
        <row r="23927">
          <cell r="A23927" t="str">
            <v>CUMMINSIND21FEB710PE</v>
          </cell>
          <cell r="B23927">
            <v>21291010</v>
          </cell>
          <cell r="C23927">
            <v>44252</v>
          </cell>
        </row>
        <row r="23928">
          <cell r="A23928" t="str">
            <v>CUMMINSIND21FEB720CE</v>
          </cell>
          <cell r="B23928">
            <v>21291266</v>
          </cell>
          <cell r="C23928">
            <v>44252</v>
          </cell>
        </row>
        <row r="23929">
          <cell r="A23929" t="str">
            <v>CUMMINSIND21FEB720PE</v>
          </cell>
          <cell r="B23929">
            <v>21291522</v>
          </cell>
          <cell r="C23929">
            <v>44252</v>
          </cell>
        </row>
        <row r="23930">
          <cell r="A23930" t="str">
            <v>CUMMINSIND21FEB730CE</v>
          </cell>
          <cell r="B23930">
            <v>21291778</v>
          </cell>
          <cell r="C23930">
            <v>44252</v>
          </cell>
        </row>
        <row r="23931">
          <cell r="A23931" t="str">
            <v>CUMMINSIND21FEB730PE</v>
          </cell>
          <cell r="B23931">
            <v>21292034</v>
          </cell>
          <cell r="C23931">
            <v>44252</v>
          </cell>
        </row>
        <row r="23932">
          <cell r="A23932" t="str">
            <v>CUMMINSIND21FEB740CE</v>
          </cell>
          <cell r="B23932">
            <v>9169922</v>
          </cell>
          <cell r="C23932">
            <v>44252</v>
          </cell>
        </row>
        <row r="23933">
          <cell r="A23933" t="str">
            <v>CUMMINSIND21FEB740PE</v>
          </cell>
          <cell r="B23933">
            <v>9170178</v>
          </cell>
          <cell r="C23933">
            <v>44252</v>
          </cell>
        </row>
        <row r="23934">
          <cell r="A23934" t="str">
            <v>CUMMINSIND21FEB750CE</v>
          </cell>
          <cell r="B23934">
            <v>9170434</v>
          </cell>
          <cell r="C23934">
            <v>44252</v>
          </cell>
        </row>
        <row r="23935">
          <cell r="A23935" t="str">
            <v>CUMMINSIND21FEB750PE</v>
          </cell>
          <cell r="B23935">
            <v>9170690</v>
          </cell>
          <cell r="C23935">
            <v>44252</v>
          </cell>
        </row>
        <row r="23936">
          <cell r="A23936" t="str">
            <v>CUMMINSIND21FEB760CE</v>
          </cell>
          <cell r="B23936">
            <v>9170946</v>
          </cell>
          <cell r="C23936">
            <v>44252</v>
          </cell>
        </row>
        <row r="23937">
          <cell r="A23937" t="str">
            <v>CUMMINSIND21FEB760PE</v>
          </cell>
          <cell r="B23937">
            <v>9171202</v>
          </cell>
          <cell r="C23937">
            <v>44252</v>
          </cell>
        </row>
        <row r="23938">
          <cell r="A23938" t="str">
            <v>CUMMINSIND21FEB770CE</v>
          </cell>
          <cell r="B23938">
            <v>9171458</v>
          </cell>
          <cell r="C23938">
            <v>44252</v>
          </cell>
        </row>
        <row r="23939">
          <cell r="A23939" t="str">
            <v>CUMMINSIND21FEB770PE</v>
          </cell>
          <cell r="B23939">
            <v>9171714</v>
          </cell>
          <cell r="C23939">
            <v>44252</v>
          </cell>
        </row>
        <row r="23940">
          <cell r="A23940" t="str">
            <v>CUMMINSIND21FEB780CE</v>
          </cell>
          <cell r="B23940">
            <v>9172226</v>
          </cell>
          <cell r="C23940">
            <v>44252</v>
          </cell>
        </row>
        <row r="23941">
          <cell r="A23941" t="str">
            <v>CUMMINSIND21FEB780PE</v>
          </cell>
          <cell r="B23941">
            <v>9172482</v>
          </cell>
          <cell r="C23941">
            <v>44252</v>
          </cell>
        </row>
        <row r="23942">
          <cell r="A23942" t="str">
            <v>CUMMINSIND21FEB790CE</v>
          </cell>
          <cell r="B23942">
            <v>9174018</v>
          </cell>
          <cell r="C23942">
            <v>44252</v>
          </cell>
        </row>
        <row r="23943">
          <cell r="A23943" t="str">
            <v>CUMMINSIND21FEB790PE</v>
          </cell>
          <cell r="B23943">
            <v>9174274</v>
          </cell>
          <cell r="C23943">
            <v>44252</v>
          </cell>
        </row>
        <row r="23944">
          <cell r="A23944" t="str">
            <v>CUMMINSIND21FEB800CE</v>
          </cell>
          <cell r="B23944">
            <v>10989314</v>
          </cell>
          <cell r="C23944">
            <v>44252</v>
          </cell>
        </row>
        <row r="23945">
          <cell r="A23945" t="str">
            <v>CUMMINSIND21FEB800PE</v>
          </cell>
          <cell r="B23945">
            <v>10989570</v>
          </cell>
          <cell r="C23945">
            <v>44252</v>
          </cell>
        </row>
        <row r="23946">
          <cell r="A23946" t="str">
            <v>CUMMINSIND21FEB810CE</v>
          </cell>
          <cell r="B23946">
            <v>10989826</v>
          </cell>
          <cell r="C23946">
            <v>44252</v>
          </cell>
        </row>
        <row r="23947">
          <cell r="A23947" t="str">
            <v>CUMMINSIND21FEB810PE</v>
          </cell>
          <cell r="B23947">
            <v>10990082</v>
          </cell>
          <cell r="C23947">
            <v>44252</v>
          </cell>
        </row>
        <row r="23948">
          <cell r="A23948" t="str">
            <v>CUMMINSIND21FEB820CE</v>
          </cell>
          <cell r="B23948">
            <v>9062402</v>
          </cell>
          <cell r="C23948">
            <v>44252</v>
          </cell>
        </row>
        <row r="23949">
          <cell r="A23949" t="str">
            <v>CUMMINSIND21FEB820PE</v>
          </cell>
          <cell r="B23949">
            <v>9062658</v>
          </cell>
          <cell r="C23949">
            <v>44252</v>
          </cell>
        </row>
        <row r="23950">
          <cell r="A23950" t="str">
            <v>CUMMINSIND21FEB830CE</v>
          </cell>
          <cell r="B23950">
            <v>9422850</v>
          </cell>
          <cell r="C23950">
            <v>44252</v>
          </cell>
        </row>
        <row r="23951">
          <cell r="A23951" t="str">
            <v>CUMMINSIND21FEB830PE</v>
          </cell>
          <cell r="B23951">
            <v>9423106</v>
          </cell>
          <cell r="C23951">
            <v>44252</v>
          </cell>
        </row>
        <row r="23952">
          <cell r="A23952" t="str">
            <v>CUMMINSIND21FEB840CE</v>
          </cell>
          <cell r="B23952">
            <v>9423362</v>
          </cell>
          <cell r="C23952">
            <v>44252</v>
          </cell>
        </row>
        <row r="23953">
          <cell r="A23953" t="str">
            <v>CUMMINSIND21FEB840PE</v>
          </cell>
          <cell r="B23953">
            <v>9423618</v>
          </cell>
          <cell r="C23953">
            <v>44252</v>
          </cell>
        </row>
        <row r="23954">
          <cell r="A23954" t="str">
            <v>CUMMINSIND21FEB850CE</v>
          </cell>
          <cell r="B23954">
            <v>9423874</v>
          </cell>
          <cell r="C23954">
            <v>44252</v>
          </cell>
        </row>
        <row r="23955">
          <cell r="A23955" t="str">
            <v>CUMMINSIND21FEB850PE</v>
          </cell>
          <cell r="B23955">
            <v>9424130</v>
          </cell>
          <cell r="C23955">
            <v>44252</v>
          </cell>
        </row>
        <row r="23956">
          <cell r="A23956" t="str">
            <v>CUMMINSIND21FEB860CE</v>
          </cell>
          <cell r="B23956">
            <v>10009346</v>
          </cell>
          <cell r="C23956">
            <v>44252</v>
          </cell>
        </row>
        <row r="23957">
          <cell r="A23957" t="str">
            <v>CUMMINSIND21FEB860PE</v>
          </cell>
          <cell r="B23957">
            <v>10009602</v>
          </cell>
          <cell r="C23957">
            <v>44252</v>
          </cell>
        </row>
        <row r="23958">
          <cell r="A23958" t="str">
            <v>CUMMINSIND21FEB870CE</v>
          </cell>
          <cell r="B23958">
            <v>10789378</v>
          </cell>
          <cell r="C23958">
            <v>44252</v>
          </cell>
        </row>
        <row r="23959">
          <cell r="A23959" t="str">
            <v>CUMMINSIND21FEB870PE</v>
          </cell>
          <cell r="B23959">
            <v>10789634</v>
          </cell>
          <cell r="C23959">
            <v>44252</v>
          </cell>
        </row>
        <row r="23960">
          <cell r="A23960" t="str">
            <v>CUMMINSIND21FEB880CE</v>
          </cell>
          <cell r="B23960">
            <v>10790402</v>
          </cell>
          <cell r="C23960">
            <v>44252</v>
          </cell>
        </row>
        <row r="23961">
          <cell r="A23961" t="str">
            <v>CUMMINSIND21FEB880PE</v>
          </cell>
          <cell r="B23961">
            <v>10790658</v>
          </cell>
          <cell r="C23961">
            <v>44252</v>
          </cell>
        </row>
        <row r="23962">
          <cell r="A23962" t="str">
            <v>CUMMINSIND21FEB890CE</v>
          </cell>
          <cell r="B23962">
            <v>9063682</v>
          </cell>
          <cell r="C23962">
            <v>44252</v>
          </cell>
        </row>
        <row r="23963">
          <cell r="A23963" t="str">
            <v>CUMMINSIND21FEB890PE</v>
          </cell>
          <cell r="B23963">
            <v>9063938</v>
          </cell>
          <cell r="C23963">
            <v>44252</v>
          </cell>
        </row>
        <row r="23964">
          <cell r="A23964" t="str">
            <v>CUMMINSIND21FEB900CE</v>
          </cell>
          <cell r="B23964">
            <v>9064194</v>
          </cell>
          <cell r="C23964">
            <v>44252</v>
          </cell>
        </row>
        <row r="23965">
          <cell r="A23965" t="str">
            <v>CUMMINSIND21FEB900PE</v>
          </cell>
          <cell r="B23965">
            <v>9064962</v>
          </cell>
          <cell r="C23965">
            <v>44252</v>
          </cell>
        </row>
        <row r="23966">
          <cell r="A23966" t="str">
            <v>CUMMINSIND21FEB910CE</v>
          </cell>
          <cell r="B23966">
            <v>9065218</v>
          </cell>
          <cell r="C23966">
            <v>44252</v>
          </cell>
        </row>
        <row r="23967">
          <cell r="A23967" t="str">
            <v>CUMMINSIND21FEB910PE</v>
          </cell>
          <cell r="B23967">
            <v>9065474</v>
          </cell>
          <cell r="C23967">
            <v>44252</v>
          </cell>
        </row>
        <row r="23968">
          <cell r="A23968" t="str">
            <v>CUMMINSIND21FEB920CE</v>
          </cell>
          <cell r="B23968">
            <v>9604610</v>
          </cell>
          <cell r="C23968">
            <v>44252</v>
          </cell>
        </row>
        <row r="23969">
          <cell r="A23969" t="str">
            <v>CUMMINSIND21FEB920PE</v>
          </cell>
          <cell r="B23969">
            <v>9604866</v>
          </cell>
          <cell r="C23969">
            <v>44252</v>
          </cell>
        </row>
        <row r="23970">
          <cell r="A23970" t="str">
            <v>CUMMINSIND21MAR330CE</v>
          </cell>
          <cell r="B23970">
            <v>14516738</v>
          </cell>
          <cell r="C23970">
            <v>44280</v>
          </cell>
        </row>
        <row r="23971">
          <cell r="A23971" t="str">
            <v>CUMMINSIND21MAR330PE</v>
          </cell>
          <cell r="B23971">
            <v>14516994</v>
          </cell>
          <cell r="C23971">
            <v>44280</v>
          </cell>
        </row>
        <row r="23972">
          <cell r="A23972" t="str">
            <v>CUMMINSIND21MAR340CE</v>
          </cell>
          <cell r="B23972">
            <v>14517250</v>
          </cell>
          <cell r="C23972">
            <v>44280</v>
          </cell>
        </row>
        <row r="23973">
          <cell r="A23973" t="str">
            <v>CUMMINSIND21MAR340PE</v>
          </cell>
          <cell r="B23973">
            <v>14517506</v>
          </cell>
          <cell r="C23973">
            <v>44280</v>
          </cell>
        </row>
        <row r="23974">
          <cell r="A23974" t="str">
            <v>CUMMINSIND21MAR350CE</v>
          </cell>
          <cell r="B23974">
            <v>14517762</v>
          </cell>
          <cell r="C23974">
            <v>44280</v>
          </cell>
        </row>
        <row r="23975">
          <cell r="A23975" t="str">
            <v>CUMMINSIND21MAR350PE</v>
          </cell>
          <cell r="B23975">
            <v>14518018</v>
          </cell>
          <cell r="C23975">
            <v>44280</v>
          </cell>
        </row>
        <row r="23976">
          <cell r="A23976" t="str">
            <v>CUMMINSIND21MAR360CE</v>
          </cell>
          <cell r="B23976">
            <v>14518274</v>
          </cell>
          <cell r="C23976">
            <v>44280</v>
          </cell>
        </row>
        <row r="23977">
          <cell r="A23977" t="str">
            <v>CUMMINSIND21MAR360PE</v>
          </cell>
          <cell r="B23977">
            <v>14518530</v>
          </cell>
          <cell r="C23977">
            <v>44280</v>
          </cell>
        </row>
        <row r="23978">
          <cell r="A23978" t="str">
            <v>CUMMINSIND21MAR370CE</v>
          </cell>
          <cell r="B23978">
            <v>14518786</v>
          </cell>
          <cell r="C23978">
            <v>44280</v>
          </cell>
        </row>
        <row r="23979">
          <cell r="A23979" t="str">
            <v>CUMMINSIND21MAR370PE</v>
          </cell>
          <cell r="B23979">
            <v>14519042</v>
          </cell>
          <cell r="C23979">
            <v>44280</v>
          </cell>
        </row>
        <row r="23980">
          <cell r="A23980" t="str">
            <v>CUMMINSIND21MAR380CE</v>
          </cell>
          <cell r="B23980">
            <v>14519298</v>
          </cell>
          <cell r="C23980">
            <v>44280</v>
          </cell>
        </row>
        <row r="23981">
          <cell r="A23981" t="str">
            <v>CUMMINSIND21MAR380PE</v>
          </cell>
          <cell r="B23981">
            <v>14519554</v>
          </cell>
          <cell r="C23981">
            <v>44280</v>
          </cell>
        </row>
        <row r="23982">
          <cell r="A23982" t="str">
            <v>CUMMINSIND21MAR390CE</v>
          </cell>
          <cell r="B23982">
            <v>14519810</v>
          </cell>
          <cell r="C23982">
            <v>44280</v>
          </cell>
        </row>
        <row r="23983">
          <cell r="A23983" t="str">
            <v>CUMMINSIND21MAR390PE</v>
          </cell>
          <cell r="B23983">
            <v>14520066</v>
          </cell>
          <cell r="C23983">
            <v>44280</v>
          </cell>
        </row>
        <row r="23984">
          <cell r="A23984" t="str">
            <v>CUMMINSIND21MAR400CE</v>
          </cell>
          <cell r="B23984">
            <v>14520322</v>
          </cell>
          <cell r="C23984">
            <v>44280</v>
          </cell>
        </row>
        <row r="23985">
          <cell r="A23985" t="str">
            <v>CUMMINSIND21MAR400PE</v>
          </cell>
          <cell r="B23985">
            <v>14520578</v>
          </cell>
          <cell r="C23985">
            <v>44280</v>
          </cell>
        </row>
        <row r="23986">
          <cell r="A23986" t="str">
            <v>CUMMINSIND21MAR410CE</v>
          </cell>
          <cell r="B23986">
            <v>14520834</v>
          </cell>
          <cell r="C23986">
            <v>44280</v>
          </cell>
        </row>
        <row r="23987">
          <cell r="A23987" t="str">
            <v>CUMMINSIND21MAR410PE</v>
          </cell>
          <cell r="B23987">
            <v>14521090</v>
          </cell>
          <cell r="C23987">
            <v>44280</v>
          </cell>
        </row>
        <row r="23988">
          <cell r="A23988" t="str">
            <v>CUMMINSIND21MAR420CE</v>
          </cell>
          <cell r="B23988">
            <v>14521346</v>
          </cell>
          <cell r="C23988">
            <v>44280</v>
          </cell>
        </row>
        <row r="23989">
          <cell r="A23989" t="str">
            <v>CUMMINSIND21MAR420PE</v>
          </cell>
          <cell r="B23989">
            <v>14522114</v>
          </cell>
          <cell r="C23989">
            <v>44280</v>
          </cell>
        </row>
        <row r="23990">
          <cell r="A23990" t="str">
            <v>CUMMINSIND21MAR430CE</v>
          </cell>
          <cell r="B23990">
            <v>14522370</v>
          </cell>
          <cell r="C23990">
            <v>44280</v>
          </cell>
        </row>
        <row r="23991">
          <cell r="A23991" t="str">
            <v>CUMMINSIND21MAR430PE</v>
          </cell>
          <cell r="B23991">
            <v>14523394</v>
          </cell>
          <cell r="C23991">
            <v>44280</v>
          </cell>
        </row>
        <row r="23992">
          <cell r="A23992" t="str">
            <v>CUMMINSIND21MAR440CE</v>
          </cell>
          <cell r="B23992">
            <v>14523650</v>
          </cell>
          <cell r="C23992">
            <v>44280</v>
          </cell>
        </row>
        <row r="23993">
          <cell r="A23993" t="str">
            <v>CUMMINSIND21MAR440PE</v>
          </cell>
          <cell r="B23993">
            <v>14524162</v>
          </cell>
          <cell r="C23993">
            <v>44280</v>
          </cell>
        </row>
        <row r="23994">
          <cell r="A23994" t="str">
            <v>CUMMINSIND21MAR450CE</v>
          </cell>
          <cell r="B23994">
            <v>14524418</v>
          </cell>
          <cell r="C23994">
            <v>44280</v>
          </cell>
        </row>
        <row r="23995">
          <cell r="A23995" t="str">
            <v>CUMMINSIND21MAR450PE</v>
          </cell>
          <cell r="B23995">
            <v>14524674</v>
          </cell>
          <cell r="C23995">
            <v>44280</v>
          </cell>
        </row>
        <row r="23996">
          <cell r="A23996" t="str">
            <v>CUMMINSIND21MAR460CE</v>
          </cell>
          <cell r="B23996">
            <v>14524930</v>
          </cell>
          <cell r="C23996">
            <v>44280</v>
          </cell>
        </row>
        <row r="23997">
          <cell r="A23997" t="str">
            <v>CUMMINSIND21MAR460PE</v>
          </cell>
          <cell r="B23997">
            <v>14525186</v>
          </cell>
          <cell r="C23997">
            <v>44280</v>
          </cell>
        </row>
        <row r="23998">
          <cell r="A23998" t="str">
            <v>CUMMINSIND21MAR470CE</v>
          </cell>
          <cell r="B23998">
            <v>14525442</v>
          </cell>
          <cell r="C23998">
            <v>44280</v>
          </cell>
        </row>
        <row r="23999">
          <cell r="A23999" t="str">
            <v>CUMMINSIND21MAR470PE</v>
          </cell>
          <cell r="B23999">
            <v>14525698</v>
          </cell>
          <cell r="C23999">
            <v>44280</v>
          </cell>
        </row>
        <row r="24000">
          <cell r="A24000" t="str">
            <v>CUMMINSIND21MAR480CE</v>
          </cell>
          <cell r="B24000">
            <v>14525954</v>
          </cell>
          <cell r="C24000">
            <v>44280</v>
          </cell>
        </row>
        <row r="24001">
          <cell r="A24001" t="str">
            <v>CUMMINSIND21MAR480PE</v>
          </cell>
          <cell r="B24001">
            <v>14526210</v>
          </cell>
          <cell r="C24001">
            <v>44280</v>
          </cell>
        </row>
        <row r="24002">
          <cell r="A24002" t="str">
            <v>CUMMINSIND21MAR490CE</v>
          </cell>
          <cell r="B24002">
            <v>14526466</v>
          </cell>
          <cell r="C24002">
            <v>44280</v>
          </cell>
        </row>
        <row r="24003">
          <cell r="A24003" t="str">
            <v>CUMMINSIND21MAR490PE</v>
          </cell>
          <cell r="B24003">
            <v>14526978</v>
          </cell>
          <cell r="C24003">
            <v>44280</v>
          </cell>
        </row>
        <row r="24004">
          <cell r="A24004" t="str">
            <v>CUMMINSIND21MAR500CE</v>
          </cell>
          <cell r="B24004">
            <v>14527234</v>
          </cell>
          <cell r="C24004">
            <v>44280</v>
          </cell>
        </row>
        <row r="24005">
          <cell r="A24005" t="str">
            <v>CUMMINSIND21MAR500PE</v>
          </cell>
          <cell r="B24005">
            <v>14527490</v>
          </cell>
          <cell r="C24005">
            <v>44280</v>
          </cell>
        </row>
        <row r="24006">
          <cell r="A24006" t="str">
            <v>CUMMINSIND21MAR510CE</v>
          </cell>
          <cell r="B24006">
            <v>14527746</v>
          </cell>
          <cell r="C24006">
            <v>44280</v>
          </cell>
        </row>
        <row r="24007">
          <cell r="A24007" t="str">
            <v>CUMMINSIND21MAR510PE</v>
          </cell>
          <cell r="B24007">
            <v>14528002</v>
          </cell>
          <cell r="C24007">
            <v>44280</v>
          </cell>
        </row>
        <row r="24008">
          <cell r="A24008" t="str">
            <v>CUMMINSIND21MAR520CE</v>
          </cell>
          <cell r="B24008">
            <v>14529026</v>
          </cell>
          <cell r="C24008">
            <v>44280</v>
          </cell>
        </row>
        <row r="24009">
          <cell r="A24009" t="str">
            <v>CUMMINSIND21MAR520PE</v>
          </cell>
          <cell r="B24009">
            <v>14529282</v>
          </cell>
          <cell r="C24009">
            <v>44280</v>
          </cell>
        </row>
        <row r="24010">
          <cell r="A24010" t="str">
            <v>CUMMINSIND21MAR530CE</v>
          </cell>
          <cell r="B24010">
            <v>14529538</v>
          </cell>
          <cell r="C24010">
            <v>44280</v>
          </cell>
        </row>
        <row r="24011">
          <cell r="A24011" t="str">
            <v>CUMMINSIND21MAR530PE</v>
          </cell>
          <cell r="B24011">
            <v>14529794</v>
          </cell>
          <cell r="C24011">
            <v>44280</v>
          </cell>
        </row>
        <row r="24012">
          <cell r="A24012" t="str">
            <v>CUMMINSIND21MAR540CE</v>
          </cell>
          <cell r="B24012">
            <v>14530050</v>
          </cell>
          <cell r="C24012">
            <v>44280</v>
          </cell>
        </row>
        <row r="24013">
          <cell r="A24013" t="str">
            <v>CUMMINSIND21MAR540PE</v>
          </cell>
          <cell r="B24013">
            <v>14530306</v>
          </cell>
          <cell r="C24013">
            <v>44280</v>
          </cell>
        </row>
        <row r="24014">
          <cell r="A24014" t="str">
            <v>CUMMINSIND21MAR550CE</v>
          </cell>
          <cell r="B24014">
            <v>14530818</v>
          </cell>
          <cell r="C24014">
            <v>44280</v>
          </cell>
        </row>
        <row r="24015">
          <cell r="A24015" t="str">
            <v>CUMMINSIND21MAR550PE</v>
          </cell>
          <cell r="B24015">
            <v>14531074</v>
          </cell>
          <cell r="C24015">
            <v>44280</v>
          </cell>
        </row>
        <row r="24016">
          <cell r="A24016" t="str">
            <v>CUMMINSIND21MAR560CE</v>
          </cell>
          <cell r="B24016">
            <v>14532098</v>
          </cell>
          <cell r="C24016">
            <v>44280</v>
          </cell>
        </row>
        <row r="24017">
          <cell r="A24017" t="str">
            <v>CUMMINSIND21MAR560PE</v>
          </cell>
          <cell r="B24017">
            <v>14532610</v>
          </cell>
          <cell r="C24017">
            <v>44280</v>
          </cell>
        </row>
        <row r="24018">
          <cell r="A24018" t="str">
            <v>CUMMINSIND21MAR570CE</v>
          </cell>
          <cell r="B24018">
            <v>14532866</v>
          </cell>
          <cell r="C24018">
            <v>44280</v>
          </cell>
        </row>
        <row r="24019">
          <cell r="A24019" t="str">
            <v>CUMMINSIND21MAR570PE</v>
          </cell>
          <cell r="B24019">
            <v>14533122</v>
          </cell>
          <cell r="C24019">
            <v>44280</v>
          </cell>
        </row>
        <row r="24020">
          <cell r="A24020" t="str">
            <v>CUMMINSIND21MAR580CE</v>
          </cell>
          <cell r="B24020">
            <v>14533634</v>
          </cell>
          <cell r="C24020">
            <v>44280</v>
          </cell>
        </row>
        <row r="24021">
          <cell r="A24021" t="str">
            <v>CUMMINSIND21MAR580PE</v>
          </cell>
          <cell r="B24021">
            <v>14533890</v>
          </cell>
          <cell r="C24021">
            <v>44280</v>
          </cell>
        </row>
        <row r="24022">
          <cell r="A24022" t="str">
            <v>CUMMINSIND21MAR590CE</v>
          </cell>
          <cell r="B24022">
            <v>14534146</v>
          </cell>
          <cell r="C24022">
            <v>44280</v>
          </cell>
        </row>
        <row r="24023">
          <cell r="A24023" t="str">
            <v>CUMMINSIND21MAR590PE</v>
          </cell>
          <cell r="B24023">
            <v>14534402</v>
          </cell>
          <cell r="C24023">
            <v>44280</v>
          </cell>
        </row>
        <row r="24024">
          <cell r="A24024" t="str">
            <v>CUMMINSIND21MAR600CE</v>
          </cell>
          <cell r="B24024">
            <v>14534658</v>
          </cell>
          <cell r="C24024">
            <v>44280</v>
          </cell>
        </row>
        <row r="24025">
          <cell r="A24025" t="str">
            <v>CUMMINSIND21MAR600PE</v>
          </cell>
          <cell r="B24025">
            <v>14534914</v>
          </cell>
          <cell r="C24025">
            <v>44280</v>
          </cell>
        </row>
        <row r="24026">
          <cell r="A24026" t="str">
            <v>CUMMINSIND21MAR610CE</v>
          </cell>
          <cell r="B24026">
            <v>14535170</v>
          </cell>
          <cell r="C24026">
            <v>44280</v>
          </cell>
        </row>
        <row r="24027">
          <cell r="A24027" t="str">
            <v>CUMMINSIND21MAR610PE</v>
          </cell>
          <cell r="B24027">
            <v>14535426</v>
          </cell>
          <cell r="C24027">
            <v>44280</v>
          </cell>
        </row>
        <row r="24028">
          <cell r="A24028" t="str">
            <v>CUMMINSIND21MAR620CE</v>
          </cell>
          <cell r="B24028">
            <v>14535682</v>
          </cell>
          <cell r="C24028">
            <v>44280</v>
          </cell>
        </row>
        <row r="24029">
          <cell r="A24029" t="str">
            <v>CUMMINSIND21MAR620PE</v>
          </cell>
          <cell r="B24029">
            <v>14535938</v>
          </cell>
          <cell r="C24029">
            <v>44280</v>
          </cell>
        </row>
        <row r="24030">
          <cell r="A24030" t="str">
            <v>CUMMINSIND21MAR630CE</v>
          </cell>
          <cell r="B24030">
            <v>14536194</v>
          </cell>
          <cell r="C24030">
            <v>44280</v>
          </cell>
        </row>
        <row r="24031">
          <cell r="A24031" t="str">
            <v>CUMMINSIND21MAR630PE</v>
          </cell>
          <cell r="B24031">
            <v>14536450</v>
          </cell>
          <cell r="C24031">
            <v>44280</v>
          </cell>
        </row>
        <row r="24032">
          <cell r="A24032" t="str">
            <v>CUMMINSIND21MAR640CE</v>
          </cell>
          <cell r="B24032">
            <v>14537474</v>
          </cell>
          <cell r="C24032">
            <v>44280</v>
          </cell>
        </row>
        <row r="24033">
          <cell r="A24033" t="str">
            <v>CUMMINSIND21MAR640PE</v>
          </cell>
          <cell r="B24033">
            <v>14537730</v>
          </cell>
          <cell r="C24033">
            <v>44280</v>
          </cell>
        </row>
        <row r="24034">
          <cell r="A24034" t="str">
            <v>CUMMINSIND21MAR650CE</v>
          </cell>
          <cell r="B24034">
            <v>14537986</v>
          </cell>
          <cell r="C24034">
            <v>44280</v>
          </cell>
        </row>
        <row r="24035">
          <cell r="A24035" t="str">
            <v>CUMMINSIND21MAR650PE</v>
          </cell>
          <cell r="B24035">
            <v>14538242</v>
          </cell>
          <cell r="C24035">
            <v>44280</v>
          </cell>
        </row>
        <row r="24036">
          <cell r="A24036" t="str">
            <v>CUMMINSIND21MAR660CE</v>
          </cell>
          <cell r="B24036">
            <v>14538498</v>
          </cell>
          <cell r="C24036">
            <v>44280</v>
          </cell>
        </row>
        <row r="24037">
          <cell r="A24037" t="str">
            <v>CUMMINSIND21MAR660PE</v>
          </cell>
          <cell r="B24037">
            <v>14538754</v>
          </cell>
          <cell r="C24037">
            <v>44280</v>
          </cell>
        </row>
        <row r="24038">
          <cell r="A24038" t="str">
            <v>CUMMINSIND21MAR670CE</v>
          </cell>
          <cell r="B24038">
            <v>14539522</v>
          </cell>
          <cell r="C24038">
            <v>44280</v>
          </cell>
        </row>
        <row r="24039">
          <cell r="A24039" t="str">
            <v>CUMMINSIND21MAR670PE</v>
          </cell>
          <cell r="B24039">
            <v>14539778</v>
          </cell>
          <cell r="C24039">
            <v>44280</v>
          </cell>
        </row>
        <row r="24040">
          <cell r="A24040" t="str">
            <v>CUMMINSIND21MAR680CE</v>
          </cell>
          <cell r="B24040">
            <v>14540034</v>
          </cell>
          <cell r="C24040">
            <v>44280</v>
          </cell>
        </row>
        <row r="24041">
          <cell r="A24041" t="str">
            <v>CUMMINSIND21MAR680PE</v>
          </cell>
          <cell r="B24041">
            <v>14540290</v>
          </cell>
          <cell r="C24041">
            <v>44280</v>
          </cell>
        </row>
        <row r="24042">
          <cell r="A24042" t="str">
            <v>CUMMINSIND21MAR690CE</v>
          </cell>
          <cell r="B24042">
            <v>14541314</v>
          </cell>
          <cell r="C24042">
            <v>44280</v>
          </cell>
        </row>
        <row r="24043">
          <cell r="A24043" t="str">
            <v>CUMMINSIND21MAR690PE</v>
          </cell>
          <cell r="B24043">
            <v>14541570</v>
          </cell>
          <cell r="C24043">
            <v>44280</v>
          </cell>
        </row>
        <row r="24044">
          <cell r="A24044" t="str">
            <v>CUMMINSIND21MAR700CE</v>
          </cell>
          <cell r="B24044">
            <v>14541826</v>
          </cell>
          <cell r="C24044">
            <v>44280</v>
          </cell>
        </row>
        <row r="24045">
          <cell r="A24045" t="str">
            <v>CUMMINSIND21MAR700PE</v>
          </cell>
          <cell r="B24045">
            <v>14542594</v>
          </cell>
          <cell r="C24045">
            <v>44280</v>
          </cell>
        </row>
        <row r="24046">
          <cell r="A24046" t="str">
            <v>CUMMINSIND21MAR710CE</v>
          </cell>
          <cell r="B24046">
            <v>14543618</v>
          </cell>
          <cell r="C24046">
            <v>44280</v>
          </cell>
        </row>
        <row r="24047">
          <cell r="A24047" t="str">
            <v>CUMMINSIND21MAR710PE</v>
          </cell>
          <cell r="B24047">
            <v>14543874</v>
          </cell>
          <cell r="C24047">
            <v>44280</v>
          </cell>
        </row>
        <row r="24048">
          <cell r="A24048" t="str">
            <v>CUMMINSIND21MAR720CE</v>
          </cell>
          <cell r="B24048">
            <v>14544386</v>
          </cell>
          <cell r="C24048">
            <v>44280</v>
          </cell>
        </row>
        <row r="24049">
          <cell r="A24049" t="str">
            <v>CUMMINSIND21MAR720PE</v>
          </cell>
          <cell r="B24049">
            <v>14545154</v>
          </cell>
          <cell r="C24049">
            <v>44280</v>
          </cell>
        </row>
        <row r="24050">
          <cell r="A24050" t="str">
            <v>CUMMINSIND21MAR730CE</v>
          </cell>
          <cell r="B24050">
            <v>14545410</v>
          </cell>
          <cell r="C24050">
            <v>44280</v>
          </cell>
        </row>
        <row r="24051">
          <cell r="A24051" t="str">
            <v>CUMMINSIND21MAR730PE</v>
          </cell>
          <cell r="B24051">
            <v>14545922</v>
          </cell>
          <cell r="C24051">
            <v>44280</v>
          </cell>
        </row>
        <row r="24052">
          <cell r="A24052" t="str">
            <v>CUMMINSIND21MAR740CE</v>
          </cell>
          <cell r="B24052">
            <v>14546178</v>
          </cell>
          <cell r="C24052">
            <v>44280</v>
          </cell>
        </row>
        <row r="24053">
          <cell r="A24053" t="str">
            <v>CUMMINSIND21MAR740PE</v>
          </cell>
          <cell r="B24053">
            <v>14546434</v>
          </cell>
          <cell r="C24053">
            <v>44280</v>
          </cell>
        </row>
        <row r="24054">
          <cell r="A24054" t="str">
            <v>CUMMINSIND21MAR750CE</v>
          </cell>
          <cell r="B24054">
            <v>14546690</v>
          </cell>
          <cell r="C24054">
            <v>44280</v>
          </cell>
        </row>
        <row r="24055">
          <cell r="A24055" t="str">
            <v>CUMMINSIND21MAR750PE</v>
          </cell>
          <cell r="B24055">
            <v>14547202</v>
          </cell>
          <cell r="C24055">
            <v>44280</v>
          </cell>
        </row>
        <row r="24056">
          <cell r="A24056" t="str">
            <v>CUMMINSIND21MAR760CE</v>
          </cell>
          <cell r="B24056">
            <v>14548226</v>
          </cell>
          <cell r="C24056">
            <v>44280</v>
          </cell>
        </row>
        <row r="24057">
          <cell r="A24057" t="str">
            <v>CUMMINSIND21MAR760PE</v>
          </cell>
          <cell r="B24057">
            <v>14548482</v>
          </cell>
          <cell r="C24057">
            <v>44280</v>
          </cell>
        </row>
        <row r="24058">
          <cell r="A24058" t="str">
            <v>CUMMINSIND21MAR770CE</v>
          </cell>
          <cell r="B24058">
            <v>14550018</v>
          </cell>
          <cell r="C24058">
            <v>44280</v>
          </cell>
        </row>
        <row r="24059">
          <cell r="A24059" t="str">
            <v>CUMMINSIND21MAR770PE</v>
          </cell>
          <cell r="B24059">
            <v>14550274</v>
          </cell>
          <cell r="C24059">
            <v>44280</v>
          </cell>
        </row>
        <row r="24060">
          <cell r="A24060" t="str">
            <v>CUMMINSIND21MAR780CE</v>
          </cell>
          <cell r="B24060">
            <v>14550530</v>
          </cell>
          <cell r="C24060">
            <v>44280</v>
          </cell>
        </row>
        <row r="24061">
          <cell r="A24061" t="str">
            <v>CUMMINSIND21MAR780PE</v>
          </cell>
          <cell r="B24061">
            <v>14550786</v>
          </cell>
          <cell r="C24061">
            <v>44280</v>
          </cell>
        </row>
        <row r="24062">
          <cell r="A24062" t="str">
            <v>CUMMINSIND21MAR790CE</v>
          </cell>
          <cell r="B24062">
            <v>14551042</v>
          </cell>
          <cell r="C24062">
            <v>44280</v>
          </cell>
        </row>
        <row r="24063">
          <cell r="A24063" t="str">
            <v>CUMMINSIND21MAR790PE</v>
          </cell>
          <cell r="B24063">
            <v>14551554</v>
          </cell>
          <cell r="C24063">
            <v>44280</v>
          </cell>
        </row>
        <row r="24064">
          <cell r="A24064" t="str">
            <v>CUMMINSIND21MAR800CE</v>
          </cell>
          <cell r="B24064">
            <v>14552322</v>
          </cell>
          <cell r="C24064">
            <v>44280</v>
          </cell>
        </row>
        <row r="24065">
          <cell r="A24065" t="str">
            <v>CUMMINSIND21MAR800PE</v>
          </cell>
          <cell r="B24065">
            <v>14552578</v>
          </cell>
          <cell r="C24065">
            <v>44280</v>
          </cell>
        </row>
        <row r="24066">
          <cell r="A24066" t="str">
            <v>CUMMINSIND21MAR810CE</v>
          </cell>
          <cell r="B24066">
            <v>14565890</v>
          </cell>
          <cell r="C24066">
            <v>44280</v>
          </cell>
        </row>
        <row r="24067">
          <cell r="A24067" t="str">
            <v>CUMMINSIND21MAR810PE</v>
          </cell>
          <cell r="B24067">
            <v>14566146</v>
          </cell>
          <cell r="C24067">
            <v>44280</v>
          </cell>
        </row>
        <row r="24068">
          <cell r="A24068" t="str">
            <v>CUMMINSIND21MAR820CE</v>
          </cell>
          <cell r="B24068">
            <v>9064450</v>
          </cell>
          <cell r="C24068">
            <v>44280</v>
          </cell>
        </row>
        <row r="24069">
          <cell r="A24069" t="str">
            <v>CUMMINSIND21MAR820PE</v>
          </cell>
          <cell r="B24069">
            <v>9064706</v>
          </cell>
          <cell r="C24069">
            <v>44280</v>
          </cell>
        </row>
        <row r="24070">
          <cell r="A24070" t="str">
            <v>CUMMINSIND21MAR830CE</v>
          </cell>
          <cell r="B24070">
            <v>9424898</v>
          </cell>
          <cell r="C24070">
            <v>44280</v>
          </cell>
        </row>
        <row r="24071">
          <cell r="A24071" t="str">
            <v>CUMMINSIND21MAR830PE</v>
          </cell>
          <cell r="B24071">
            <v>9426690</v>
          </cell>
          <cell r="C24071">
            <v>44280</v>
          </cell>
        </row>
        <row r="24072">
          <cell r="A24072" t="str">
            <v>CUMMINSIND21MAR840CE</v>
          </cell>
          <cell r="B24072">
            <v>9426946</v>
          </cell>
          <cell r="C24072">
            <v>44280</v>
          </cell>
        </row>
        <row r="24073">
          <cell r="A24073" t="str">
            <v>CUMMINSIND21MAR840PE</v>
          </cell>
          <cell r="B24073">
            <v>9430786</v>
          </cell>
          <cell r="C24073">
            <v>44280</v>
          </cell>
        </row>
        <row r="24074">
          <cell r="A24074" t="str">
            <v>CUMMINSIND21MAR850CE</v>
          </cell>
          <cell r="B24074">
            <v>9431042</v>
          </cell>
          <cell r="C24074">
            <v>44280</v>
          </cell>
        </row>
        <row r="24075">
          <cell r="A24075" t="str">
            <v>CUMMINSIND21MAR850PE</v>
          </cell>
          <cell r="B24075">
            <v>9433346</v>
          </cell>
          <cell r="C24075">
            <v>44280</v>
          </cell>
        </row>
        <row r="24076">
          <cell r="A24076" t="str">
            <v>CUMMINSIND21MAR860CE</v>
          </cell>
          <cell r="B24076">
            <v>10009858</v>
          </cell>
          <cell r="C24076">
            <v>44280</v>
          </cell>
        </row>
        <row r="24077">
          <cell r="A24077" t="str">
            <v>CUMMINSIND21MAR860PE</v>
          </cell>
          <cell r="B24077">
            <v>10010626</v>
          </cell>
          <cell r="C24077">
            <v>44280</v>
          </cell>
        </row>
        <row r="24078">
          <cell r="A24078" t="str">
            <v>CUMMINSIND21MAR870CE</v>
          </cell>
          <cell r="B24078">
            <v>10790914</v>
          </cell>
          <cell r="C24078">
            <v>44280</v>
          </cell>
        </row>
        <row r="24079">
          <cell r="A24079" t="str">
            <v>CUMMINSIND21MAR870PE</v>
          </cell>
          <cell r="B24079">
            <v>10791170</v>
          </cell>
          <cell r="C24079">
            <v>44280</v>
          </cell>
        </row>
        <row r="24080">
          <cell r="A24080" t="str">
            <v>CUMMINSIND21MAR880CE</v>
          </cell>
          <cell r="B24080">
            <v>10791938</v>
          </cell>
          <cell r="C24080">
            <v>44280</v>
          </cell>
        </row>
        <row r="24081">
          <cell r="A24081" t="str">
            <v>CUMMINSIND21MAR880PE</v>
          </cell>
          <cell r="B24081">
            <v>10792194</v>
          </cell>
          <cell r="C24081">
            <v>44280</v>
          </cell>
        </row>
        <row r="24082">
          <cell r="A24082" t="str">
            <v>CUMMINSIND21MAR890CE</v>
          </cell>
          <cell r="B24082">
            <v>9065730</v>
          </cell>
          <cell r="C24082">
            <v>44280</v>
          </cell>
        </row>
        <row r="24083">
          <cell r="A24083" t="str">
            <v>CUMMINSIND21MAR890PE</v>
          </cell>
          <cell r="B24083">
            <v>9065986</v>
          </cell>
          <cell r="C24083">
            <v>44280</v>
          </cell>
        </row>
        <row r="24084">
          <cell r="A24084" t="str">
            <v>CUMMINSIND21MAR900CE</v>
          </cell>
          <cell r="B24084">
            <v>9066242</v>
          </cell>
          <cell r="C24084">
            <v>44280</v>
          </cell>
        </row>
        <row r="24085">
          <cell r="A24085" t="str">
            <v>CUMMINSIND21MAR900PE</v>
          </cell>
          <cell r="B24085">
            <v>9066498</v>
          </cell>
          <cell r="C24085">
            <v>44280</v>
          </cell>
        </row>
        <row r="24086">
          <cell r="A24086" t="str">
            <v>CUMMINSIND21MAR910CE</v>
          </cell>
          <cell r="B24086">
            <v>9066754</v>
          </cell>
          <cell r="C24086">
            <v>44280</v>
          </cell>
        </row>
        <row r="24087">
          <cell r="A24087" t="str">
            <v>CUMMINSIND21MAR910PE</v>
          </cell>
          <cell r="B24087">
            <v>9067010</v>
          </cell>
          <cell r="C24087">
            <v>44280</v>
          </cell>
        </row>
        <row r="24088">
          <cell r="A24088" t="str">
            <v>CUMMINSIND21MAR920CE</v>
          </cell>
          <cell r="B24088">
            <v>9609474</v>
          </cell>
          <cell r="C24088">
            <v>44280</v>
          </cell>
        </row>
        <row r="24089">
          <cell r="A24089" t="str">
            <v>CUMMINSIND21MAR920PE</v>
          </cell>
          <cell r="B24089">
            <v>9609730</v>
          </cell>
          <cell r="C24089">
            <v>44280</v>
          </cell>
        </row>
        <row r="24090">
          <cell r="A24090" t="str">
            <v>CUMMINSIND21APR400CE</v>
          </cell>
          <cell r="B24090">
            <v>19952386</v>
          </cell>
          <cell r="C24090">
            <v>44315</v>
          </cell>
        </row>
        <row r="24091">
          <cell r="A24091" t="str">
            <v>CUMMINSIND21APR400PE</v>
          </cell>
          <cell r="B24091">
            <v>19952642</v>
          </cell>
          <cell r="C24091">
            <v>44315</v>
          </cell>
        </row>
        <row r="24092">
          <cell r="A24092" t="str">
            <v>CUMMINSIND21APR410CE</v>
          </cell>
          <cell r="B24092">
            <v>19952898</v>
          </cell>
          <cell r="C24092">
            <v>44315</v>
          </cell>
        </row>
        <row r="24093">
          <cell r="A24093" t="str">
            <v>CUMMINSIND21APR410PE</v>
          </cell>
          <cell r="B24093">
            <v>19953154</v>
          </cell>
          <cell r="C24093">
            <v>44315</v>
          </cell>
        </row>
        <row r="24094">
          <cell r="A24094" t="str">
            <v>CUMMINSIND21APR420CE</v>
          </cell>
          <cell r="B24094">
            <v>19953410</v>
          </cell>
          <cell r="C24094">
            <v>44315</v>
          </cell>
        </row>
        <row r="24095">
          <cell r="A24095" t="str">
            <v>CUMMINSIND21APR420PE</v>
          </cell>
          <cell r="B24095">
            <v>19953666</v>
          </cell>
          <cell r="C24095">
            <v>44315</v>
          </cell>
        </row>
        <row r="24096">
          <cell r="A24096" t="str">
            <v>CUMMINSIND21APR430CE</v>
          </cell>
          <cell r="B24096">
            <v>19953922</v>
          </cell>
          <cell r="C24096">
            <v>44315</v>
          </cell>
        </row>
        <row r="24097">
          <cell r="A24097" t="str">
            <v>CUMMINSIND21APR430PE</v>
          </cell>
          <cell r="B24097">
            <v>19954178</v>
          </cell>
          <cell r="C24097">
            <v>44315</v>
          </cell>
        </row>
        <row r="24098">
          <cell r="A24098" t="str">
            <v>CUMMINSIND21APR440CE</v>
          </cell>
          <cell r="B24098">
            <v>19954434</v>
          </cell>
          <cell r="C24098">
            <v>44315</v>
          </cell>
        </row>
        <row r="24099">
          <cell r="A24099" t="str">
            <v>CUMMINSIND21APR440PE</v>
          </cell>
          <cell r="B24099">
            <v>19954690</v>
          </cell>
          <cell r="C24099">
            <v>44315</v>
          </cell>
        </row>
        <row r="24100">
          <cell r="A24100" t="str">
            <v>CUMMINSIND21APR450CE</v>
          </cell>
          <cell r="B24100">
            <v>19954946</v>
          </cell>
          <cell r="C24100">
            <v>44315</v>
          </cell>
        </row>
        <row r="24101">
          <cell r="A24101" t="str">
            <v>CUMMINSIND21APR450PE</v>
          </cell>
          <cell r="B24101">
            <v>19955202</v>
          </cell>
          <cell r="C24101">
            <v>44315</v>
          </cell>
        </row>
        <row r="24102">
          <cell r="A24102" t="str">
            <v>CUMMINSIND21APR460CE</v>
          </cell>
          <cell r="B24102">
            <v>19955458</v>
          </cell>
          <cell r="C24102">
            <v>44315</v>
          </cell>
        </row>
        <row r="24103">
          <cell r="A24103" t="str">
            <v>CUMMINSIND21APR460PE</v>
          </cell>
          <cell r="B24103">
            <v>19955714</v>
          </cell>
          <cell r="C24103">
            <v>44315</v>
          </cell>
        </row>
        <row r="24104">
          <cell r="A24104" t="str">
            <v>CUMMINSIND21APR470CE</v>
          </cell>
          <cell r="B24104">
            <v>19955970</v>
          </cell>
          <cell r="C24104">
            <v>44315</v>
          </cell>
        </row>
        <row r="24105">
          <cell r="A24105" t="str">
            <v>CUMMINSIND21APR470PE</v>
          </cell>
          <cell r="B24105">
            <v>19956226</v>
          </cell>
          <cell r="C24105">
            <v>44315</v>
          </cell>
        </row>
        <row r="24106">
          <cell r="A24106" t="str">
            <v>CUMMINSIND21APR480CE</v>
          </cell>
          <cell r="B24106">
            <v>19956482</v>
          </cell>
          <cell r="C24106">
            <v>44315</v>
          </cell>
        </row>
        <row r="24107">
          <cell r="A24107" t="str">
            <v>CUMMINSIND21APR480PE</v>
          </cell>
          <cell r="B24107">
            <v>19956738</v>
          </cell>
          <cell r="C24107">
            <v>44315</v>
          </cell>
        </row>
        <row r="24108">
          <cell r="A24108" t="str">
            <v>CUMMINSIND21APR490CE</v>
          </cell>
          <cell r="B24108">
            <v>19956994</v>
          </cell>
          <cell r="C24108">
            <v>44315</v>
          </cell>
        </row>
        <row r="24109">
          <cell r="A24109" t="str">
            <v>CUMMINSIND21APR490PE</v>
          </cell>
          <cell r="B24109">
            <v>19957250</v>
          </cell>
          <cell r="C24109">
            <v>44315</v>
          </cell>
        </row>
        <row r="24110">
          <cell r="A24110" t="str">
            <v>CUMMINSIND21APR500CE</v>
          </cell>
          <cell r="B24110">
            <v>19957506</v>
          </cell>
          <cell r="C24110">
            <v>44315</v>
          </cell>
        </row>
        <row r="24111">
          <cell r="A24111" t="str">
            <v>CUMMINSIND21APR500PE</v>
          </cell>
          <cell r="B24111">
            <v>19957762</v>
          </cell>
          <cell r="C24111">
            <v>44315</v>
          </cell>
        </row>
        <row r="24112">
          <cell r="A24112" t="str">
            <v>CUMMINSIND21APR510CE</v>
          </cell>
          <cell r="B24112">
            <v>19958018</v>
          </cell>
          <cell r="C24112">
            <v>44315</v>
          </cell>
        </row>
        <row r="24113">
          <cell r="A24113" t="str">
            <v>CUMMINSIND21APR510PE</v>
          </cell>
          <cell r="B24113">
            <v>19958274</v>
          </cell>
          <cell r="C24113">
            <v>44315</v>
          </cell>
        </row>
        <row r="24114">
          <cell r="A24114" t="str">
            <v>CUMMINSIND21APR520CE</v>
          </cell>
          <cell r="B24114">
            <v>19958530</v>
          </cell>
          <cell r="C24114">
            <v>44315</v>
          </cell>
        </row>
        <row r="24115">
          <cell r="A24115" t="str">
            <v>CUMMINSIND21APR520PE</v>
          </cell>
          <cell r="B24115">
            <v>19958786</v>
          </cell>
          <cell r="C24115">
            <v>44315</v>
          </cell>
        </row>
        <row r="24116">
          <cell r="A24116" t="str">
            <v>CUMMINSIND21APR530CE</v>
          </cell>
          <cell r="B24116">
            <v>19959042</v>
          </cell>
          <cell r="C24116">
            <v>44315</v>
          </cell>
        </row>
        <row r="24117">
          <cell r="A24117" t="str">
            <v>CUMMINSIND21APR530PE</v>
          </cell>
          <cell r="B24117">
            <v>19959298</v>
          </cell>
          <cell r="C24117">
            <v>44315</v>
          </cell>
        </row>
        <row r="24118">
          <cell r="A24118" t="str">
            <v>CUMMINSIND21APR540CE</v>
          </cell>
          <cell r="B24118">
            <v>19959554</v>
          </cell>
          <cell r="C24118">
            <v>44315</v>
          </cell>
        </row>
        <row r="24119">
          <cell r="A24119" t="str">
            <v>CUMMINSIND21APR540PE</v>
          </cell>
          <cell r="B24119">
            <v>19959810</v>
          </cell>
          <cell r="C24119">
            <v>44315</v>
          </cell>
        </row>
        <row r="24120">
          <cell r="A24120" t="str">
            <v>CUMMINSIND21APR550CE</v>
          </cell>
          <cell r="B24120">
            <v>19960066</v>
          </cell>
          <cell r="C24120">
            <v>44315</v>
          </cell>
        </row>
        <row r="24121">
          <cell r="A24121" t="str">
            <v>CUMMINSIND21APR550PE</v>
          </cell>
          <cell r="B24121">
            <v>19960322</v>
          </cell>
          <cell r="C24121">
            <v>44315</v>
          </cell>
        </row>
        <row r="24122">
          <cell r="A24122" t="str">
            <v>CUMMINSIND21APR560CE</v>
          </cell>
          <cell r="B24122">
            <v>19960578</v>
          </cell>
          <cell r="C24122">
            <v>44315</v>
          </cell>
        </row>
        <row r="24123">
          <cell r="A24123" t="str">
            <v>CUMMINSIND21APR560PE</v>
          </cell>
          <cell r="B24123">
            <v>19960834</v>
          </cell>
          <cell r="C24123">
            <v>44315</v>
          </cell>
        </row>
        <row r="24124">
          <cell r="A24124" t="str">
            <v>CUMMINSIND21APR570CE</v>
          </cell>
          <cell r="B24124">
            <v>19961090</v>
          </cell>
          <cell r="C24124">
            <v>44315</v>
          </cell>
        </row>
        <row r="24125">
          <cell r="A24125" t="str">
            <v>CUMMINSIND21APR570PE</v>
          </cell>
          <cell r="B24125">
            <v>19961346</v>
          </cell>
          <cell r="C24125">
            <v>44315</v>
          </cell>
        </row>
        <row r="24126">
          <cell r="A24126" t="str">
            <v>CUMMINSIND21APR580CE</v>
          </cell>
          <cell r="B24126">
            <v>19961602</v>
          </cell>
          <cell r="C24126">
            <v>44315</v>
          </cell>
        </row>
        <row r="24127">
          <cell r="A24127" t="str">
            <v>CUMMINSIND21APR580PE</v>
          </cell>
          <cell r="B24127">
            <v>19961858</v>
          </cell>
          <cell r="C24127">
            <v>44315</v>
          </cell>
        </row>
        <row r="24128">
          <cell r="A24128" t="str">
            <v>CUMMINSIND21APR590CE</v>
          </cell>
          <cell r="B24128">
            <v>19962114</v>
          </cell>
          <cell r="C24128">
            <v>44315</v>
          </cell>
        </row>
        <row r="24129">
          <cell r="A24129" t="str">
            <v>CUMMINSIND21APR590PE</v>
          </cell>
          <cell r="B24129">
            <v>19962370</v>
          </cell>
          <cell r="C24129">
            <v>44315</v>
          </cell>
        </row>
        <row r="24130">
          <cell r="A24130" t="str">
            <v>CUMMINSIND21APR600CE</v>
          </cell>
          <cell r="B24130">
            <v>19962626</v>
          </cell>
          <cell r="C24130">
            <v>44315</v>
          </cell>
        </row>
        <row r="24131">
          <cell r="A24131" t="str">
            <v>CUMMINSIND21APR600PE</v>
          </cell>
          <cell r="B24131">
            <v>19962882</v>
          </cell>
          <cell r="C24131">
            <v>44315</v>
          </cell>
        </row>
        <row r="24132">
          <cell r="A24132" t="str">
            <v>CUMMINSIND21APR610CE</v>
          </cell>
          <cell r="B24132">
            <v>19963138</v>
          </cell>
          <cell r="C24132">
            <v>44315</v>
          </cell>
        </row>
        <row r="24133">
          <cell r="A24133" t="str">
            <v>CUMMINSIND21APR610PE</v>
          </cell>
          <cell r="B24133">
            <v>19963394</v>
          </cell>
          <cell r="C24133">
            <v>44315</v>
          </cell>
        </row>
        <row r="24134">
          <cell r="A24134" t="str">
            <v>CUMMINSIND21APR620CE</v>
          </cell>
          <cell r="B24134">
            <v>19963650</v>
          </cell>
          <cell r="C24134">
            <v>44315</v>
          </cell>
        </row>
        <row r="24135">
          <cell r="A24135" t="str">
            <v>CUMMINSIND21APR620PE</v>
          </cell>
          <cell r="B24135">
            <v>19968002</v>
          </cell>
          <cell r="C24135">
            <v>44315</v>
          </cell>
        </row>
        <row r="24136">
          <cell r="A24136" t="str">
            <v>CUMMINSIND21APR630CE</v>
          </cell>
          <cell r="B24136">
            <v>19968258</v>
          </cell>
          <cell r="C24136">
            <v>44315</v>
          </cell>
        </row>
        <row r="24137">
          <cell r="A24137" t="str">
            <v>CUMMINSIND21APR630PE</v>
          </cell>
          <cell r="B24137">
            <v>19968514</v>
          </cell>
          <cell r="C24137">
            <v>44315</v>
          </cell>
        </row>
        <row r="24138">
          <cell r="A24138" t="str">
            <v>CUMMINSIND21APR640CE</v>
          </cell>
          <cell r="B24138">
            <v>19968770</v>
          </cell>
          <cell r="C24138">
            <v>44315</v>
          </cell>
        </row>
        <row r="24139">
          <cell r="A24139" t="str">
            <v>CUMMINSIND21APR640PE</v>
          </cell>
          <cell r="B24139">
            <v>19969026</v>
          </cell>
          <cell r="C24139">
            <v>44315</v>
          </cell>
        </row>
        <row r="24140">
          <cell r="A24140" t="str">
            <v>CUMMINSIND21APR650CE</v>
          </cell>
          <cell r="B24140">
            <v>19969282</v>
          </cell>
          <cell r="C24140">
            <v>44315</v>
          </cell>
        </row>
        <row r="24141">
          <cell r="A24141" t="str">
            <v>CUMMINSIND21APR650PE</v>
          </cell>
          <cell r="B24141">
            <v>19969538</v>
          </cell>
          <cell r="C24141">
            <v>44315</v>
          </cell>
        </row>
        <row r="24142">
          <cell r="A24142" t="str">
            <v>CUMMINSIND21APR660CE</v>
          </cell>
          <cell r="B24142">
            <v>19969794</v>
          </cell>
          <cell r="C24142">
            <v>44315</v>
          </cell>
        </row>
        <row r="24143">
          <cell r="A24143" t="str">
            <v>CUMMINSIND21APR660PE</v>
          </cell>
          <cell r="B24143">
            <v>19970050</v>
          </cell>
          <cell r="C24143">
            <v>44315</v>
          </cell>
        </row>
        <row r="24144">
          <cell r="A24144" t="str">
            <v>CUMMINSIND21APR670CE</v>
          </cell>
          <cell r="B24144">
            <v>19970306</v>
          </cell>
          <cell r="C24144">
            <v>44315</v>
          </cell>
        </row>
        <row r="24145">
          <cell r="A24145" t="str">
            <v>CUMMINSIND21APR670PE</v>
          </cell>
          <cell r="B24145">
            <v>19970562</v>
          </cell>
          <cell r="C24145">
            <v>44315</v>
          </cell>
        </row>
        <row r="24146">
          <cell r="A24146" t="str">
            <v>CUMMINSIND21APR680CE</v>
          </cell>
          <cell r="B24146">
            <v>19970818</v>
          </cell>
          <cell r="C24146">
            <v>44315</v>
          </cell>
        </row>
        <row r="24147">
          <cell r="A24147" t="str">
            <v>CUMMINSIND21APR680PE</v>
          </cell>
          <cell r="B24147">
            <v>19971074</v>
          </cell>
          <cell r="C24147">
            <v>44315</v>
          </cell>
        </row>
        <row r="24148">
          <cell r="A24148" t="str">
            <v>CUMMINSIND21APR690CE</v>
          </cell>
          <cell r="B24148">
            <v>19971330</v>
          </cell>
          <cell r="C24148">
            <v>44315</v>
          </cell>
        </row>
        <row r="24149">
          <cell r="A24149" t="str">
            <v>CUMMINSIND21APR690PE</v>
          </cell>
          <cell r="B24149">
            <v>19971586</v>
          </cell>
          <cell r="C24149">
            <v>44315</v>
          </cell>
        </row>
        <row r="24150">
          <cell r="A24150" t="str">
            <v>CUMMINSIND21APR700CE</v>
          </cell>
          <cell r="B24150">
            <v>19971842</v>
          </cell>
          <cell r="C24150">
            <v>44315</v>
          </cell>
        </row>
        <row r="24151">
          <cell r="A24151" t="str">
            <v>CUMMINSIND21APR700PE</v>
          </cell>
          <cell r="B24151">
            <v>19972098</v>
          </cell>
          <cell r="C24151">
            <v>44315</v>
          </cell>
        </row>
        <row r="24152">
          <cell r="A24152" t="str">
            <v>CUMMINSIND21APR710CE</v>
          </cell>
          <cell r="B24152">
            <v>19972354</v>
          </cell>
          <cell r="C24152">
            <v>44315</v>
          </cell>
        </row>
        <row r="24153">
          <cell r="A24153" t="str">
            <v>CUMMINSIND21APR710PE</v>
          </cell>
          <cell r="B24153">
            <v>19972610</v>
          </cell>
          <cell r="C24153">
            <v>44315</v>
          </cell>
        </row>
        <row r="24154">
          <cell r="A24154" t="str">
            <v>CUMMINSIND21APR720CE</v>
          </cell>
          <cell r="B24154">
            <v>19972866</v>
          </cell>
          <cell r="C24154">
            <v>44315</v>
          </cell>
        </row>
        <row r="24155">
          <cell r="A24155" t="str">
            <v>CUMMINSIND21APR720PE</v>
          </cell>
          <cell r="B24155">
            <v>19973122</v>
          </cell>
          <cell r="C24155">
            <v>44315</v>
          </cell>
        </row>
        <row r="24156">
          <cell r="A24156" t="str">
            <v>CUMMINSIND21APR730CE</v>
          </cell>
          <cell r="B24156">
            <v>19973378</v>
          </cell>
          <cell r="C24156">
            <v>44315</v>
          </cell>
        </row>
        <row r="24157">
          <cell r="A24157" t="str">
            <v>CUMMINSIND21APR730PE</v>
          </cell>
          <cell r="B24157">
            <v>19973634</v>
          </cell>
          <cell r="C24157">
            <v>44315</v>
          </cell>
        </row>
        <row r="24158">
          <cell r="A24158" t="str">
            <v>CUMMINSIND21APR740CE</v>
          </cell>
          <cell r="B24158">
            <v>19973890</v>
          </cell>
          <cell r="C24158">
            <v>44315</v>
          </cell>
        </row>
        <row r="24159">
          <cell r="A24159" t="str">
            <v>CUMMINSIND21APR740PE</v>
          </cell>
          <cell r="B24159">
            <v>19974146</v>
          </cell>
          <cell r="C24159">
            <v>44315</v>
          </cell>
        </row>
        <row r="24160">
          <cell r="A24160" t="str">
            <v>CUMMINSIND21APR750CE</v>
          </cell>
          <cell r="B24160">
            <v>19974402</v>
          </cell>
          <cell r="C24160">
            <v>44315</v>
          </cell>
        </row>
        <row r="24161">
          <cell r="A24161" t="str">
            <v>CUMMINSIND21APR750PE</v>
          </cell>
          <cell r="B24161">
            <v>19974658</v>
          </cell>
          <cell r="C24161">
            <v>44315</v>
          </cell>
        </row>
        <row r="24162">
          <cell r="A24162" t="str">
            <v>CUMMINSIND21APR760CE</v>
          </cell>
          <cell r="B24162">
            <v>19974914</v>
          </cell>
          <cell r="C24162">
            <v>44315</v>
          </cell>
        </row>
        <row r="24163">
          <cell r="A24163" t="str">
            <v>CUMMINSIND21APR760PE</v>
          </cell>
          <cell r="B24163">
            <v>19975170</v>
          </cell>
          <cell r="C24163">
            <v>44315</v>
          </cell>
        </row>
        <row r="24164">
          <cell r="A24164" t="str">
            <v>CUMMINSIND21APR770CE</v>
          </cell>
          <cell r="B24164">
            <v>19975426</v>
          </cell>
          <cell r="C24164">
            <v>44315</v>
          </cell>
        </row>
        <row r="24165">
          <cell r="A24165" t="str">
            <v>CUMMINSIND21APR770PE</v>
          </cell>
          <cell r="B24165">
            <v>19975682</v>
          </cell>
          <cell r="C24165">
            <v>44315</v>
          </cell>
        </row>
        <row r="24166">
          <cell r="A24166" t="str">
            <v>CUMMINSIND21APR780CE</v>
          </cell>
          <cell r="B24166">
            <v>19975938</v>
          </cell>
          <cell r="C24166">
            <v>44315</v>
          </cell>
        </row>
        <row r="24167">
          <cell r="A24167" t="str">
            <v>CUMMINSIND21APR780PE</v>
          </cell>
          <cell r="B24167">
            <v>19976194</v>
          </cell>
          <cell r="C24167">
            <v>44315</v>
          </cell>
        </row>
        <row r="24168">
          <cell r="A24168" t="str">
            <v>CUMMINSIND21APR790CE</v>
          </cell>
          <cell r="B24168">
            <v>19976450</v>
          </cell>
          <cell r="C24168">
            <v>44315</v>
          </cell>
        </row>
        <row r="24169">
          <cell r="A24169" t="str">
            <v>CUMMINSIND21APR790PE</v>
          </cell>
          <cell r="B24169">
            <v>19976706</v>
          </cell>
          <cell r="C24169">
            <v>44315</v>
          </cell>
        </row>
        <row r="24170">
          <cell r="A24170" t="str">
            <v>CUMMINSIND21APR800CE</v>
          </cell>
          <cell r="B24170">
            <v>19976962</v>
          </cell>
          <cell r="C24170">
            <v>44315</v>
          </cell>
        </row>
        <row r="24171">
          <cell r="A24171" t="str">
            <v>CUMMINSIND21APR800PE</v>
          </cell>
          <cell r="B24171">
            <v>19977218</v>
          </cell>
          <cell r="C24171">
            <v>44315</v>
          </cell>
        </row>
        <row r="24172">
          <cell r="A24172" t="str">
            <v>CUMMINSIND21APR810CE</v>
          </cell>
          <cell r="B24172">
            <v>19977474</v>
          </cell>
          <cell r="C24172">
            <v>44315</v>
          </cell>
        </row>
        <row r="24173">
          <cell r="A24173" t="str">
            <v>CUMMINSIND21APR810PE</v>
          </cell>
          <cell r="B24173">
            <v>19979266</v>
          </cell>
          <cell r="C24173">
            <v>44315</v>
          </cell>
        </row>
        <row r="24174">
          <cell r="A24174" t="str">
            <v>CUMMINSIND21APR820CE</v>
          </cell>
          <cell r="B24174">
            <v>19979522</v>
          </cell>
          <cell r="C24174">
            <v>44315</v>
          </cell>
        </row>
        <row r="24175">
          <cell r="A24175" t="str">
            <v>CUMMINSIND21APR820PE</v>
          </cell>
          <cell r="B24175">
            <v>19983618</v>
          </cell>
          <cell r="C24175">
            <v>44315</v>
          </cell>
        </row>
        <row r="24176">
          <cell r="A24176" t="str">
            <v>CUMMINSIND21APR830CE</v>
          </cell>
          <cell r="B24176">
            <v>19983874</v>
          </cell>
          <cell r="C24176">
            <v>44315</v>
          </cell>
        </row>
        <row r="24177">
          <cell r="A24177" t="str">
            <v>CUMMINSIND21APR830PE</v>
          </cell>
          <cell r="B24177">
            <v>19984130</v>
          </cell>
          <cell r="C24177">
            <v>44315</v>
          </cell>
        </row>
        <row r="24178">
          <cell r="A24178" t="str">
            <v>CUMMINSIND21APR840CE</v>
          </cell>
          <cell r="B24178">
            <v>19984386</v>
          </cell>
          <cell r="C24178">
            <v>44315</v>
          </cell>
        </row>
        <row r="24179">
          <cell r="A24179" t="str">
            <v>CUMMINSIND21APR840PE</v>
          </cell>
          <cell r="B24179">
            <v>19984642</v>
          </cell>
          <cell r="C24179">
            <v>44315</v>
          </cell>
        </row>
        <row r="24180">
          <cell r="A24180" t="str">
            <v>CUMMINSIND21APR850CE</v>
          </cell>
          <cell r="B24180">
            <v>19984898</v>
          </cell>
          <cell r="C24180">
            <v>44315</v>
          </cell>
        </row>
        <row r="24181">
          <cell r="A24181" t="str">
            <v>CUMMINSIND21APR850PE</v>
          </cell>
          <cell r="B24181">
            <v>19985154</v>
          </cell>
          <cell r="C24181">
            <v>44315</v>
          </cell>
        </row>
        <row r="24182">
          <cell r="A24182" t="str">
            <v>CUMMINSIND21APR860CE</v>
          </cell>
          <cell r="B24182">
            <v>19985410</v>
          </cell>
          <cell r="C24182">
            <v>44315</v>
          </cell>
        </row>
        <row r="24183">
          <cell r="A24183" t="str">
            <v>CUMMINSIND21APR860PE</v>
          </cell>
          <cell r="B24183">
            <v>19985666</v>
          </cell>
          <cell r="C24183">
            <v>44315</v>
          </cell>
        </row>
        <row r="24184">
          <cell r="A24184" t="str">
            <v>CUMMINSIND21APR870CE</v>
          </cell>
          <cell r="B24184">
            <v>19985922</v>
          </cell>
          <cell r="C24184">
            <v>44315</v>
          </cell>
        </row>
        <row r="24185">
          <cell r="A24185" t="str">
            <v>CUMMINSIND21APR870PE</v>
          </cell>
          <cell r="B24185">
            <v>19986178</v>
          </cell>
          <cell r="C24185">
            <v>44315</v>
          </cell>
        </row>
        <row r="24186">
          <cell r="A24186" t="str">
            <v>CUMMINSIND21APR880CE</v>
          </cell>
          <cell r="B24186">
            <v>19986434</v>
          </cell>
          <cell r="C24186">
            <v>44315</v>
          </cell>
        </row>
        <row r="24187">
          <cell r="A24187" t="str">
            <v>CUMMINSIND21APR880PE</v>
          </cell>
          <cell r="B24187">
            <v>19986690</v>
          </cell>
          <cell r="C24187">
            <v>44315</v>
          </cell>
        </row>
        <row r="24188">
          <cell r="A24188" t="str">
            <v>CUMMINSIND21APR890CE</v>
          </cell>
          <cell r="B24188">
            <v>9067266</v>
          </cell>
          <cell r="C24188">
            <v>44315</v>
          </cell>
        </row>
        <row r="24189">
          <cell r="A24189" t="str">
            <v>CUMMINSIND21APR890PE</v>
          </cell>
          <cell r="B24189">
            <v>9067522</v>
          </cell>
          <cell r="C24189">
            <v>44315</v>
          </cell>
        </row>
        <row r="24190">
          <cell r="A24190" t="str">
            <v>CUMMINSIND21APR900CE</v>
          </cell>
          <cell r="B24190">
            <v>9067778</v>
          </cell>
          <cell r="C24190">
            <v>44315</v>
          </cell>
        </row>
        <row r="24191">
          <cell r="A24191" t="str">
            <v>CUMMINSIND21APR900PE</v>
          </cell>
          <cell r="B24191">
            <v>9068546</v>
          </cell>
          <cell r="C24191">
            <v>44315</v>
          </cell>
        </row>
        <row r="24192">
          <cell r="A24192" t="str">
            <v>CUMMINSIND21APR910CE</v>
          </cell>
          <cell r="B24192">
            <v>9068802</v>
          </cell>
          <cell r="C24192">
            <v>44315</v>
          </cell>
        </row>
        <row r="24193">
          <cell r="A24193" t="str">
            <v>CUMMINSIND21APR910PE</v>
          </cell>
          <cell r="B24193">
            <v>9069058</v>
          </cell>
          <cell r="C24193">
            <v>44315</v>
          </cell>
        </row>
        <row r="24194">
          <cell r="A24194" t="str">
            <v>CUMMINSIND21APR920CE</v>
          </cell>
          <cell r="B24194">
            <v>9615618</v>
          </cell>
          <cell r="C24194">
            <v>44315</v>
          </cell>
        </row>
        <row r="24195">
          <cell r="A24195" t="str">
            <v>CUMMINSIND21APR920PE</v>
          </cell>
          <cell r="B24195">
            <v>9616386</v>
          </cell>
          <cell r="C24195">
            <v>44315</v>
          </cell>
        </row>
        <row r="24196">
          <cell r="A24196" t="str">
            <v>DABUR21FEB370CE</v>
          </cell>
          <cell r="B24196">
            <v>21297410</v>
          </cell>
          <cell r="C24196">
            <v>44252</v>
          </cell>
        </row>
        <row r="24197">
          <cell r="A24197" t="str">
            <v>DABUR21FEB370PE</v>
          </cell>
          <cell r="B24197">
            <v>21297666</v>
          </cell>
          <cell r="C24197">
            <v>44252</v>
          </cell>
        </row>
        <row r="24198">
          <cell r="A24198" t="str">
            <v>DABUR21FEB380CE</v>
          </cell>
          <cell r="B24198">
            <v>21297922</v>
          </cell>
          <cell r="C24198">
            <v>44252</v>
          </cell>
        </row>
        <row r="24199">
          <cell r="A24199" t="str">
            <v>DABUR21FEB380PE</v>
          </cell>
          <cell r="B24199">
            <v>21298178</v>
          </cell>
          <cell r="C24199">
            <v>44252</v>
          </cell>
        </row>
        <row r="24200">
          <cell r="A24200" t="str">
            <v>DABUR21FEB390CE</v>
          </cell>
          <cell r="B24200">
            <v>21298434</v>
          </cell>
          <cell r="C24200">
            <v>44252</v>
          </cell>
        </row>
        <row r="24201">
          <cell r="A24201" t="str">
            <v>DABUR21FEB390PE</v>
          </cell>
          <cell r="B24201">
            <v>21298690</v>
          </cell>
          <cell r="C24201">
            <v>44252</v>
          </cell>
        </row>
        <row r="24202">
          <cell r="A24202" t="str">
            <v>DABUR21FEB400CE</v>
          </cell>
          <cell r="B24202">
            <v>21298946</v>
          </cell>
          <cell r="C24202">
            <v>44252</v>
          </cell>
        </row>
        <row r="24203">
          <cell r="A24203" t="str">
            <v>DABUR21FEB400PE</v>
          </cell>
          <cell r="B24203">
            <v>21299202</v>
          </cell>
          <cell r="C24203">
            <v>44252</v>
          </cell>
        </row>
        <row r="24204">
          <cell r="A24204" t="str">
            <v>DABUR21FEB405CE</v>
          </cell>
          <cell r="B24204">
            <v>14609410</v>
          </cell>
          <cell r="C24204">
            <v>44252</v>
          </cell>
        </row>
        <row r="24205">
          <cell r="A24205" t="str">
            <v>DABUR21FEB405PE</v>
          </cell>
          <cell r="B24205">
            <v>14609666</v>
          </cell>
          <cell r="C24205">
            <v>44252</v>
          </cell>
        </row>
        <row r="24206">
          <cell r="A24206" t="str">
            <v>DABUR21FEB410CE</v>
          </cell>
          <cell r="B24206">
            <v>21299458</v>
          </cell>
          <cell r="C24206">
            <v>44252</v>
          </cell>
        </row>
        <row r="24207">
          <cell r="A24207" t="str">
            <v>DABUR21FEB410PE</v>
          </cell>
          <cell r="B24207">
            <v>21299714</v>
          </cell>
          <cell r="C24207">
            <v>44252</v>
          </cell>
        </row>
        <row r="24208">
          <cell r="A24208" t="str">
            <v>DABUR21FEB415CE</v>
          </cell>
          <cell r="B24208">
            <v>14609922</v>
          </cell>
          <cell r="C24208">
            <v>44252</v>
          </cell>
        </row>
        <row r="24209">
          <cell r="A24209" t="str">
            <v>DABUR21FEB415PE</v>
          </cell>
          <cell r="B24209">
            <v>14610178</v>
          </cell>
          <cell r="C24209">
            <v>44252</v>
          </cell>
        </row>
        <row r="24210">
          <cell r="A24210" t="str">
            <v>DABUR21FEB420CE</v>
          </cell>
          <cell r="B24210">
            <v>21299970</v>
          </cell>
          <cell r="C24210">
            <v>44252</v>
          </cell>
        </row>
        <row r="24211">
          <cell r="A24211" t="str">
            <v>DABUR21FEB420PE</v>
          </cell>
          <cell r="B24211">
            <v>21300226</v>
          </cell>
          <cell r="C24211">
            <v>44252</v>
          </cell>
        </row>
        <row r="24212">
          <cell r="A24212" t="str">
            <v>DABUR21FEB425CE</v>
          </cell>
          <cell r="B24212">
            <v>14610434</v>
          </cell>
          <cell r="C24212">
            <v>44252</v>
          </cell>
        </row>
        <row r="24213">
          <cell r="A24213" t="str">
            <v>DABUR21FEB425PE</v>
          </cell>
          <cell r="B24213">
            <v>14610690</v>
          </cell>
          <cell r="C24213">
            <v>44252</v>
          </cell>
        </row>
        <row r="24214">
          <cell r="A24214" t="str">
            <v>DABUR21FEB430CE</v>
          </cell>
          <cell r="B24214">
            <v>21300482</v>
          </cell>
          <cell r="C24214">
            <v>44252</v>
          </cell>
        </row>
        <row r="24215">
          <cell r="A24215" t="str">
            <v>DABUR21FEB430PE</v>
          </cell>
          <cell r="B24215">
            <v>21300738</v>
          </cell>
          <cell r="C24215">
            <v>44252</v>
          </cell>
        </row>
        <row r="24216">
          <cell r="A24216" t="str">
            <v>DABUR21FEB435CE</v>
          </cell>
          <cell r="B24216">
            <v>14611202</v>
          </cell>
          <cell r="C24216">
            <v>44252</v>
          </cell>
        </row>
        <row r="24217">
          <cell r="A24217" t="str">
            <v>DABUR21FEB435PE</v>
          </cell>
          <cell r="B24217">
            <v>14611458</v>
          </cell>
          <cell r="C24217">
            <v>44252</v>
          </cell>
        </row>
        <row r="24218">
          <cell r="A24218" t="str">
            <v>DABUR21FEB440CE</v>
          </cell>
          <cell r="B24218">
            <v>21300994</v>
          </cell>
          <cell r="C24218">
            <v>44252</v>
          </cell>
        </row>
        <row r="24219">
          <cell r="A24219" t="str">
            <v>DABUR21FEB440PE</v>
          </cell>
          <cell r="B24219">
            <v>21301250</v>
          </cell>
          <cell r="C24219">
            <v>44252</v>
          </cell>
        </row>
        <row r="24220">
          <cell r="A24220" t="str">
            <v>DABUR21FEB445CE</v>
          </cell>
          <cell r="B24220">
            <v>14611714</v>
          </cell>
          <cell r="C24220">
            <v>44252</v>
          </cell>
        </row>
        <row r="24221">
          <cell r="A24221" t="str">
            <v>DABUR21FEB445PE</v>
          </cell>
          <cell r="B24221">
            <v>14611970</v>
          </cell>
          <cell r="C24221">
            <v>44252</v>
          </cell>
        </row>
        <row r="24222">
          <cell r="A24222" t="str">
            <v>DABUR21FEB450CE</v>
          </cell>
          <cell r="B24222">
            <v>21301506</v>
          </cell>
          <cell r="C24222">
            <v>44252</v>
          </cell>
        </row>
        <row r="24223">
          <cell r="A24223" t="str">
            <v>DABUR21FEB450PE</v>
          </cell>
          <cell r="B24223">
            <v>21305090</v>
          </cell>
          <cell r="C24223">
            <v>44252</v>
          </cell>
        </row>
        <row r="24224">
          <cell r="A24224" t="str">
            <v>DABUR21FEB455CE</v>
          </cell>
          <cell r="B24224">
            <v>14612738</v>
          </cell>
          <cell r="C24224">
            <v>44252</v>
          </cell>
        </row>
        <row r="24225">
          <cell r="A24225" t="str">
            <v>DABUR21FEB455PE</v>
          </cell>
          <cell r="B24225">
            <v>14612994</v>
          </cell>
          <cell r="C24225">
            <v>44252</v>
          </cell>
        </row>
        <row r="24226">
          <cell r="A24226" t="str">
            <v>DABUR21FEB460CE</v>
          </cell>
          <cell r="B24226">
            <v>21305346</v>
          </cell>
          <cell r="C24226">
            <v>44252</v>
          </cell>
        </row>
        <row r="24227">
          <cell r="A24227" t="str">
            <v>DABUR21FEB460PE</v>
          </cell>
          <cell r="B24227">
            <v>21305602</v>
          </cell>
          <cell r="C24227">
            <v>44252</v>
          </cell>
        </row>
        <row r="24228">
          <cell r="A24228" t="str">
            <v>DABUR21FEB465CE</v>
          </cell>
          <cell r="B24228">
            <v>14613250</v>
          </cell>
          <cell r="C24228">
            <v>44252</v>
          </cell>
        </row>
        <row r="24229">
          <cell r="A24229" t="str">
            <v>DABUR21FEB465PE</v>
          </cell>
          <cell r="B24229">
            <v>14613506</v>
          </cell>
          <cell r="C24229">
            <v>44252</v>
          </cell>
        </row>
        <row r="24230">
          <cell r="A24230" t="str">
            <v>DABUR21FEB470CE</v>
          </cell>
          <cell r="B24230">
            <v>21305858</v>
          </cell>
          <cell r="C24230">
            <v>44252</v>
          </cell>
        </row>
        <row r="24231">
          <cell r="A24231" t="str">
            <v>DABUR21FEB470PE</v>
          </cell>
          <cell r="B24231">
            <v>21306114</v>
          </cell>
          <cell r="C24231">
            <v>44252</v>
          </cell>
        </row>
        <row r="24232">
          <cell r="A24232" t="str">
            <v>DABUR21FEB475CE</v>
          </cell>
          <cell r="B24232">
            <v>14613762</v>
          </cell>
          <cell r="C24232">
            <v>44252</v>
          </cell>
        </row>
        <row r="24233">
          <cell r="A24233" t="str">
            <v>DABUR21FEB475PE</v>
          </cell>
          <cell r="B24233">
            <v>14614018</v>
          </cell>
          <cell r="C24233">
            <v>44252</v>
          </cell>
        </row>
        <row r="24234">
          <cell r="A24234" t="str">
            <v>DABUR21FEB480CE</v>
          </cell>
          <cell r="B24234">
            <v>21306370</v>
          </cell>
          <cell r="C24234">
            <v>44252</v>
          </cell>
        </row>
        <row r="24235">
          <cell r="A24235" t="str">
            <v>DABUR21FEB480PE</v>
          </cell>
          <cell r="B24235">
            <v>21306626</v>
          </cell>
          <cell r="C24235">
            <v>44252</v>
          </cell>
        </row>
        <row r="24236">
          <cell r="A24236" t="str">
            <v>DABUR21FEB485CE</v>
          </cell>
          <cell r="B24236">
            <v>14614274</v>
          </cell>
          <cell r="C24236">
            <v>44252</v>
          </cell>
        </row>
        <row r="24237">
          <cell r="A24237" t="str">
            <v>DABUR21FEB485PE</v>
          </cell>
          <cell r="B24237">
            <v>14614530</v>
          </cell>
          <cell r="C24237">
            <v>44252</v>
          </cell>
        </row>
        <row r="24238">
          <cell r="A24238" t="str">
            <v>DABUR21FEB490CE</v>
          </cell>
          <cell r="B24238">
            <v>21306882</v>
          </cell>
          <cell r="C24238">
            <v>44252</v>
          </cell>
        </row>
        <row r="24239">
          <cell r="A24239" t="str">
            <v>DABUR21FEB490PE</v>
          </cell>
          <cell r="B24239">
            <v>21307138</v>
          </cell>
          <cell r="C24239">
            <v>44252</v>
          </cell>
        </row>
        <row r="24240">
          <cell r="A24240" t="str">
            <v>DABUR21FEB495CE</v>
          </cell>
          <cell r="B24240">
            <v>14614786</v>
          </cell>
          <cell r="C24240">
            <v>44252</v>
          </cell>
        </row>
        <row r="24241">
          <cell r="A24241" t="str">
            <v>DABUR21FEB495PE</v>
          </cell>
          <cell r="B24241">
            <v>14615042</v>
          </cell>
          <cell r="C24241">
            <v>44252</v>
          </cell>
        </row>
        <row r="24242">
          <cell r="A24242" t="str">
            <v>DABUR21FEB500CE</v>
          </cell>
          <cell r="B24242">
            <v>21307906</v>
          </cell>
          <cell r="C24242">
            <v>44252</v>
          </cell>
        </row>
        <row r="24243">
          <cell r="A24243" t="str">
            <v>DABUR21FEB500PE</v>
          </cell>
          <cell r="B24243">
            <v>21329666</v>
          </cell>
          <cell r="C24243">
            <v>44252</v>
          </cell>
        </row>
        <row r="24244">
          <cell r="A24244" t="str">
            <v>DABUR21FEB505CE</v>
          </cell>
          <cell r="B24244">
            <v>14615298</v>
          </cell>
          <cell r="C24244">
            <v>44252</v>
          </cell>
        </row>
        <row r="24245">
          <cell r="A24245" t="str">
            <v>DABUR21FEB505PE</v>
          </cell>
          <cell r="B24245">
            <v>14615554</v>
          </cell>
          <cell r="C24245">
            <v>44252</v>
          </cell>
        </row>
        <row r="24246">
          <cell r="A24246" t="str">
            <v>DABUR21FEB510CE</v>
          </cell>
          <cell r="B24246">
            <v>21329922</v>
          </cell>
          <cell r="C24246">
            <v>44252</v>
          </cell>
        </row>
        <row r="24247">
          <cell r="A24247" t="str">
            <v>DABUR21FEB510PE</v>
          </cell>
          <cell r="B24247">
            <v>21330178</v>
          </cell>
          <cell r="C24247">
            <v>44252</v>
          </cell>
        </row>
        <row r="24248">
          <cell r="A24248" t="str">
            <v>DABUR21FEB515CE</v>
          </cell>
          <cell r="B24248">
            <v>14615810</v>
          </cell>
          <cell r="C24248">
            <v>44252</v>
          </cell>
        </row>
        <row r="24249">
          <cell r="A24249" t="str">
            <v>DABUR21FEB515PE</v>
          </cell>
          <cell r="B24249">
            <v>14616066</v>
          </cell>
          <cell r="C24249">
            <v>44252</v>
          </cell>
        </row>
        <row r="24250">
          <cell r="A24250" t="str">
            <v>DABUR21FEB520CE</v>
          </cell>
          <cell r="B24250">
            <v>21330434</v>
          </cell>
          <cell r="C24250">
            <v>44252</v>
          </cell>
        </row>
        <row r="24251">
          <cell r="A24251" t="str">
            <v>DABUR21FEB520PE</v>
          </cell>
          <cell r="B24251">
            <v>21330690</v>
          </cell>
          <cell r="C24251">
            <v>44252</v>
          </cell>
        </row>
        <row r="24252">
          <cell r="A24252" t="str">
            <v>DABUR21FEB525CE</v>
          </cell>
          <cell r="B24252">
            <v>14616578</v>
          </cell>
          <cell r="C24252">
            <v>44252</v>
          </cell>
        </row>
        <row r="24253">
          <cell r="A24253" t="str">
            <v>DABUR21FEB525PE</v>
          </cell>
          <cell r="B24253">
            <v>14616834</v>
          </cell>
          <cell r="C24253">
            <v>44252</v>
          </cell>
        </row>
        <row r="24254">
          <cell r="A24254" t="str">
            <v>DABUR21FEB530CE</v>
          </cell>
          <cell r="B24254">
            <v>21330946</v>
          </cell>
          <cell r="C24254">
            <v>44252</v>
          </cell>
        </row>
        <row r="24255">
          <cell r="A24255" t="str">
            <v>DABUR21FEB530PE</v>
          </cell>
          <cell r="B24255">
            <v>21331202</v>
          </cell>
          <cell r="C24255">
            <v>44252</v>
          </cell>
        </row>
        <row r="24256">
          <cell r="A24256" t="str">
            <v>DABUR21FEB535CE</v>
          </cell>
          <cell r="B24256">
            <v>14617090</v>
          </cell>
          <cell r="C24256">
            <v>44252</v>
          </cell>
        </row>
        <row r="24257">
          <cell r="A24257" t="str">
            <v>DABUR21FEB535PE</v>
          </cell>
          <cell r="B24257">
            <v>14617346</v>
          </cell>
          <cell r="C24257">
            <v>44252</v>
          </cell>
        </row>
        <row r="24258">
          <cell r="A24258" t="str">
            <v>DABUR21FEB540CE</v>
          </cell>
          <cell r="B24258">
            <v>21331458</v>
          </cell>
          <cell r="C24258">
            <v>44252</v>
          </cell>
        </row>
        <row r="24259">
          <cell r="A24259" t="str">
            <v>DABUR21FEB540PE</v>
          </cell>
          <cell r="B24259">
            <v>21348354</v>
          </cell>
          <cell r="C24259">
            <v>44252</v>
          </cell>
        </row>
        <row r="24260">
          <cell r="A24260" t="str">
            <v>DABUR21FEB545CE</v>
          </cell>
          <cell r="B24260">
            <v>14617602</v>
          </cell>
          <cell r="C24260">
            <v>44252</v>
          </cell>
        </row>
        <row r="24261">
          <cell r="A24261" t="str">
            <v>DABUR21FEB545PE</v>
          </cell>
          <cell r="B24261">
            <v>14617858</v>
          </cell>
          <cell r="C24261">
            <v>44252</v>
          </cell>
        </row>
        <row r="24262">
          <cell r="A24262" t="str">
            <v>DABUR21FEB550CE</v>
          </cell>
          <cell r="B24262">
            <v>21348610</v>
          </cell>
          <cell r="C24262">
            <v>44252</v>
          </cell>
        </row>
        <row r="24263">
          <cell r="A24263" t="str">
            <v>DABUR21FEB550PE</v>
          </cell>
          <cell r="B24263">
            <v>21348866</v>
          </cell>
          <cell r="C24263">
            <v>44252</v>
          </cell>
        </row>
        <row r="24264">
          <cell r="A24264" t="str">
            <v>DABUR21FEB555CE</v>
          </cell>
          <cell r="B24264">
            <v>14618114</v>
          </cell>
          <cell r="C24264">
            <v>44252</v>
          </cell>
        </row>
        <row r="24265">
          <cell r="A24265" t="str">
            <v>DABUR21FEB555PE</v>
          </cell>
          <cell r="B24265">
            <v>14618370</v>
          </cell>
          <cell r="C24265">
            <v>44252</v>
          </cell>
        </row>
        <row r="24266">
          <cell r="A24266" t="str">
            <v>DABUR21FEB560CE</v>
          </cell>
          <cell r="B24266">
            <v>21349122</v>
          </cell>
          <cell r="C24266">
            <v>44252</v>
          </cell>
        </row>
        <row r="24267">
          <cell r="A24267" t="str">
            <v>DABUR21FEB560PE</v>
          </cell>
          <cell r="B24267">
            <v>21349378</v>
          </cell>
          <cell r="C24267">
            <v>44252</v>
          </cell>
        </row>
        <row r="24268">
          <cell r="A24268" t="str">
            <v>DABUR21FEB565CE</v>
          </cell>
          <cell r="B24268">
            <v>14618626</v>
          </cell>
          <cell r="C24268">
            <v>44252</v>
          </cell>
        </row>
        <row r="24269">
          <cell r="A24269" t="str">
            <v>DABUR21FEB565PE</v>
          </cell>
          <cell r="B24269">
            <v>14619906</v>
          </cell>
          <cell r="C24269">
            <v>44252</v>
          </cell>
        </row>
        <row r="24270">
          <cell r="A24270" t="str">
            <v>DABUR21FEB570CE</v>
          </cell>
          <cell r="B24270">
            <v>21349634</v>
          </cell>
          <cell r="C24270">
            <v>44252</v>
          </cell>
        </row>
        <row r="24271">
          <cell r="A24271" t="str">
            <v>DABUR21FEB570PE</v>
          </cell>
          <cell r="B24271">
            <v>21349890</v>
          </cell>
          <cell r="C24271">
            <v>44252</v>
          </cell>
        </row>
        <row r="24272">
          <cell r="A24272" t="str">
            <v>DABUR21FEB575CE</v>
          </cell>
          <cell r="B24272">
            <v>14621186</v>
          </cell>
          <cell r="C24272">
            <v>44252</v>
          </cell>
        </row>
        <row r="24273">
          <cell r="A24273" t="str">
            <v>DABUR21FEB575PE</v>
          </cell>
          <cell r="B24273">
            <v>14621954</v>
          </cell>
          <cell r="C24273">
            <v>44252</v>
          </cell>
        </row>
        <row r="24274">
          <cell r="A24274" t="str">
            <v>DABUR21FEB580CE</v>
          </cell>
          <cell r="B24274">
            <v>21350146</v>
          </cell>
          <cell r="C24274">
            <v>44252</v>
          </cell>
        </row>
        <row r="24275">
          <cell r="A24275" t="str">
            <v>DABUR21FEB580PE</v>
          </cell>
          <cell r="B24275">
            <v>21350402</v>
          </cell>
          <cell r="C24275">
            <v>44252</v>
          </cell>
        </row>
        <row r="24276">
          <cell r="A24276" t="str">
            <v>DABUR21FEB585CE</v>
          </cell>
          <cell r="B24276">
            <v>14622210</v>
          </cell>
          <cell r="C24276">
            <v>44252</v>
          </cell>
        </row>
        <row r="24277">
          <cell r="A24277" t="str">
            <v>DABUR21FEB585PE</v>
          </cell>
          <cell r="B24277">
            <v>14624002</v>
          </cell>
          <cell r="C24277">
            <v>44252</v>
          </cell>
        </row>
        <row r="24278">
          <cell r="A24278" t="str">
            <v>DABUR21FEB590CE</v>
          </cell>
          <cell r="B24278">
            <v>21350658</v>
          </cell>
          <cell r="C24278">
            <v>44252</v>
          </cell>
        </row>
        <row r="24279">
          <cell r="A24279" t="str">
            <v>DABUR21FEB590PE</v>
          </cell>
          <cell r="B24279">
            <v>21350914</v>
          </cell>
          <cell r="C24279">
            <v>44252</v>
          </cell>
        </row>
        <row r="24280">
          <cell r="A24280" t="str">
            <v>DABUR21FEB595CE</v>
          </cell>
          <cell r="B24280">
            <v>14624258</v>
          </cell>
          <cell r="C24280">
            <v>44252</v>
          </cell>
        </row>
        <row r="24281">
          <cell r="A24281" t="str">
            <v>DABUR21FEB595PE</v>
          </cell>
          <cell r="B24281">
            <v>14624514</v>
          </cell>
          <cell r="C24281">
            <v>44252</v>
          </cell>
        </row>
        <row r="24282">
          <cell r="A24282" t="str">
            <v>DABUR21FEB600CE</v>
          </cell>
          <cell r="B24282">
            <v>21351170</v>
          </cell>
          <cell r="C24282">
            <v>44252</v>
          </cell>
        </row>
        <row r="24283">
          <cell r="A24283" t="str">
            <v>DABUR21FEB600PE</v>
          </cell>
          <cell r="B24283">
            <v>21351426</v>
          </cell>
          <cell r="C24283">
            <v>44252</v>
          </cell>
        </row>
        <row r="24284">
          <cell r="A24284" t="str">
            <v>DABUR21FEB605CE</v>
          </cell>
          <cell r="B24284">
            <v>14624770</v>
          </cell>
          <cell r="C24284">
            <v>44252</v>
          </cell>
        </row>
        <row r="24285">
          <cell r="A24285" t="str">
            <v>DABUR21FEB605PE</v>
          </cell>
          <cell r="B24285">
            <v>14625026</v>
          </cell>
          <cell r="C24285">
            <v>44252</v>
          </cell>
        </row>
        <row r="24286">
          <cell r="A24286" t="str">
            <v>DABUR21FEB610CE</v>
          </cell>
          <cell r="B24286">
            <v>21351682</v>
          </cell>
          <cell r="C24286">
            <v>44252</v>
          </cell>
        </row>
        <row r="24287">
          <cell r="A24287" t="str">
            <v>DABUR21FEB610PE</v>
          </cell>
          <cell r="B24287">
            <v>21351938</v>
          </cell>
          <cell r="C24287">
            <v>44252</v>
          </cell>
        </row>
        <row r="24288">
          <cell r="A24288" t="str">
            <v>DABUR21FEB615CE</v>
          </cell>
          <cell r="B24288">
            <v>14625282</v>
          </cell>
          <cell r="C24288">
            <v>44252</v>
          </cell>
        </row>
        <row r="24289">
          <cell r="A24289" t="str">
            <v>DABUR21FEB615PE</v>
          </cell>
          <cell r="B24289">
            <v>14625538</v>
          </cell>
          <cell r="C24289">
            <v>44252</v>
          </cell>
        </row>
        <row r="24290">
          <cell r="A24290" t="str">
            <v>DABUR21FEB620CE</v>
          </cell>
          <cell r="B24290">
            <v>21352194</v>
          </cell>
          <cell r="C24290">
            <v>44252</v>
          </cell>
        </row>
        <row r="24291">
          <cell r="A24291" t="str">
            <v>DABUR21FEB620PE</v>
          </cell>
          <cell r="B24291">
            <v>21352450</v>
          </cell>
          <cell r="C24291">
            <v>44252</v>
          </cell>
        </row>
        <row r="24292">
          <cell r="A24292" t="str">
            <v>DABUR21FEB625CE</v>
          </cell>
          <cell r="B24292">
            <v>14625794</v>
          </cell>
          <cell r="C24292">
            <v>44252</v>
          </cell>
        </row>
        <row r="24293">
          <cell r="A24293" t="str">
            <v>DABUR21FEB625PE</v>
          </cell>
          <cell r="B24293">
            <v>14626818</v>
          </cell>
          <cell r="C24293">
            <v>44252</v>
          </cell>
        </row>
        <row r="24294">
          <cell r="A24294" t="str">
            <v>DABUR21FEB630CE</v>
          </cell>
          <cell r="B24294">
            <v>21352706</v>
          </cell>
          <cell r="C24294">
            <v>44252</v>
          </cell>
        </row>
        <row r="24295">
          <cell r="A24295" t="str">
            <v>DABUR21FEB630PE</v>
          </cell>
          <cell r="B24295">
            <v>21352962</v>
          </cell>
          <cell r="C24295">
            <v>44252</v>
          </cell>
        </row>
        <row r="24296">
          <cell r="A24296" t="str">
            <v>DABUR21FEB635CE</v>
          </cell>
          <cell r="B24296">
            <v>14627074</v>
          </cell>
          <cell r="C24296">
            <v>44252</v>
          </cell>
        </row>
        <row r="24297">
          <cell r="A24297" t="str">
            <v>DABUR21FEB635PE</v>
          </cell>
          <cell r="B24297">
            <v>14627330</v>
          </cell>
          <cell r="C24297">
            <v>44252</v>
          </cell>
        </row>
        <row r="24298">
          <cell r="A24298" t="str">
            <v>DABUR21FEB640CE</v>
          </cell>
          <cell r="B24298">
            <v>21353218</v>
          </cell>
          <cell r="C24298">
            <v>44252</v>
          </cell>
        </row>
        <row r="24299">
          <cell r="A24299" t="str">
            <v>DABUR21FEB640PE</v>
          </cell>
          <cell r="B24299">
            <v>21353474</v>
          </cell>
          <cell r="C24299">
            <v>44252</v>
          </cell>
        </row>
        <row r="24300">
          <cell r="A24300" t="str">
            <v>DABUR21FEB645CE</v>
          </cell>
          <cell r="B24300">
            <v>14627586</v>
          </cell>
          <cell r="C24300">
            <v>44252</v>
          </cell>
        </row>
        <row r="24301">
          <cell r="A24301" t="str">
            <v>DABUR21FEB645PE</v>
          </cell>
          <cell r="B24301">
            <v>14627842</v>
          </cell>
          <cell r="C24301">
            <v>44252</v>
          </cell>
        </row>
        <row r="24302">
          <cell r="A24302" t="str">
            <v>DABUR21FEB650CE</v>
          </cell>
          <cell r="B24302">
            <v>21353730</v>
          </cell>
          <cell r="C24302">
            <v>44252</v>
          </cell>
        </row>
        <row r="24303">
          <cell r="A24303" t="str">
            <v>DABUR21FEB650PE</v>
          </cell>
          <cell r="B24303">
            <v>21353986</v>
          </cell>
          <cell r="C24303">
            <v>44252</v>
          </cell>
        </row>
        <row r="24304">
          <cell r="A24304" t="str">
            <v>DABUR21MAR370CE</v>
          </cell>
          <cell r="B24304">
            <v>14651394</v>
          </cell>
          <cell r="C24304">
            <v>44280</v>
          </cell>
        </row>
        <row r="24305">
          <cell r="A24305" t="str">
            <v>DABUR21MAR370PE</v>
          </cell>
          <cell r="B24305">
            <v>14651650</v>
          </cell>
          <cell r="C24305">
            <v>44280</v>
          </cell>
        </row>
        <row r="24306">
          <cell r="A24306" t="str">
            <v>DABUR21MAR375CE</v>
          </cell>
          <cell r="B24306">
            <v>14651906</v>
          </cell>
          <cell r="C24306">
            <v>44280</v>
          </cell>
        </row>
        <row r="24307">
          <cell r="A24307" t="str">
            <v>DABUR21MAR375PE</v>
          </cell>
          <cell r="B24307">
            <v>14653698</v>
          </cell>
          <cell r="C24307">
            <v>44280</v>
          </cell>
        </row>
        <row r="24308">
          <cell r="A24308" t="str">
            <v>DABUR21MAR380CE</v>
          </cell>
          <cell r="B24308">
            <v>14653954</v>
          </cell>
          <cell r="C24308">
            <v>44280</v>
          </cell>
        </row>
        <row r="24309">
          <cell r="A24309" t="str">
            <v>DABUR21MAR380PE</v>
          </cell>
          <cell r="B24309">
            <v>14654210</v>
          </cell>
          <cell r="C24309">
            <v>44280</v>
          </cell>
        </row>
        <row r="24310">
          <cell r="A24310" t="str">
            <v>DABUR21MAR385CE</v>
          </cell>
          <cell r="B24310">
            <v>14656514</v>
          </cell>
          <cell r="C24310">
            <v>44280</v>
          </cell>
        </row>
        <row r="24311">
          <cell r="A24311" t="str">
            <v>DABUR21MAR385PE</v>
          </cell>
          <cell r="B24311">
            <v>14656770</v>
          </cell>
          <cell r="C24311">
            <v>44280</v>
          </cell>
        </row>
        <row r="24312">
          <cell r="A24312" t="str">
            <v>DABUR21MAR390CE</v>
          </cell>
          <cell r="B24312">
            <v>14658306</v>
          </cell>
          <cell r="C24312">
            <v>44280</v>
          </cell>
        </row>
        <row r="24313">
          <cell r="A24313" t="str">
            <v>DABUR21MAR390PE</v>
          </cell>
          <cell r="B24313">
            <v>14658562</v>
          </cell>
          <cell r="C24313">
            <v>44280</v>
          </cell>
        </row>
        <row r="24314">
          <cell r="A24314" t="str">
            <v>DABUR21MAR395CE</v>
          </cell>
          <cell r="B24314">
            <v>14658818</v>
          </cell>
          <cell r="C24314">
            <v>44280</v>
          </cell>
        </row>
        <row r="24315">
          <cell r="A24315" t="str">
            <v>DABUR21MAR395PE</v>
          </cell>
          <cell r="B24315">
            <v>14659074</v>
          </cell>
          <cell r="C24315">
            <v>44280</v>
          </cell>
        </row>
        <row r="24316">
          <cell r="A24316" t="str">
            <v>DABUR21MAR400CE</v>
          </cell>
          <cell r="B24316">
            <v>14659330</v>
          </cell>
          <cell r="C24316">
            <v>44280</v>
          </cell>
        </row>
        <row r="24317">
          <cell r="A24317" t="str">
            <v>DABUR21MAR400PE</v>
          </cell>
          <cell r="B24317">
            <v>14659586</v>
          </cell>
          <cell r="C24317">
            <v>44280</v>
          </cell>
        </row>
        <row r="24318">
          <cell r="A24318" t="str">
            <v>DABUR21MAR405CE</v>
          </cell>
          <cell r="B24318">
            <v>14662146</v>
          </cell>
          <cell r="C24318">
            <v>44280</v>
          </cell>
        </row>
        <row r="24319">
          <cell r="A24319" t="str">
            <v>DABUR21MAR405PE</v>
          </cell>
          <cell r="B24319">
            <v>14662402</v>
          </cell>
          <cell r="C24319">
            <v>44280</v>
          </cell>
        </row>
        <row r="24320">
          <cell r="A24320" t="str">
            <v>DABUR21MAR410CE</v>
          </cell>
          <cell r="B24320">
            <v>14663682</v>
          </cell>
          <cell r="C24320">
            <v>44280</v>
          </cell>
        </row>
        <row r="24321">
          <cell r="A24321" t="str">
            <v>DABUR21MAR410PE</v>
          </cell>
          <cell r="B24321">
            <v>14663938</v>
          </cell>
          <cell r="C24321">
            <v>44280</v>
          </cell>
        </row>
        <row r="24322">
          <cell r="A24322" t="str">
            <v>DABUR21MAR415CE</v>
          </cell>
          <cell r="B24322">
            <v>14665218</v>
          </cell>
          <cell r="C24322">
            <v>44280</v>
          </cell>
        </row>
        <row r="24323">
          <cell r="A24323" t="str">
            <v>DABUR21MAR415PE</v>
          </cell>
          <cell r="B24323">
            <v>14665474</v>
          </cell>
          <cell r="C24323">
            <v>44280</v>
          </cell>
        </row>
        <row r="24324">
          <cell r="A24324" t="str">
            <v>DABUR21MAR420CE</v>
          </cell>
          <cell r="B24324">
            <v>14666754</v>
          </cell>
          <cell r="C24324">
            <v>44280</v>
          </cell>
        </row>
        <row r="24325">
          <cell r="A24325" t="str">
            <v>DABUR21MAR420PE</v>
          </cell>
          <cell r="B24325">
            <v>14667010</v>
          </cell>
          <cell r="C24325">
            <v>44280</v>
          </cell>
        </row>
        <row r="24326">
          <cell r="A24326" t="str">
            <v>DABUR21MAR425CE</v>
          </cell>
          <cell r="B24326">
            <v>14667266</v>
          </cell>
          <cell r="C24326">
            <v>44280</v>
          </cell>
        </row>
        <row r="24327">
          <cell r="A24327" t="str">
            <v>DABUR21MAR425PE</v>
          </cell>
          <cell r="B24327">
            <v>14667522</v>
          </cell>
          <cell r="C24327">
            <v>44280</v>
          </cell>
        </row>
        <row r="24328">
          <cell r="A24328" t="str">
            <v>DABUR21MAR430CE</v>
          </cell>
          <cell r="B24328">
            <v>14668290</v>
          </cell>
          <cell r="C24328">
            <v>44280</v>
          </cell>
        </row>
        <row r="24329">
          <cell r="A24329" t="str">
            <v>DABUR21MAR430PE</v>
          </cell>
          <cell r="B24329">
            <v>14668546</v>
          </cell>
          <cell r="C24329">
            <v>44280</v>
          </cell>
        </row>
        <row r="24330">
          <cell r="A24330" t="str">
            <v>DABUR21MAR435CE</v>
          </cell>
          <cell r="B24330">
            <v>14675714</v>
          </cell>
          <cell r="C24330">
            <v>44280</v>
          </cell>
        </row>
        <row r="24331">
          <cell r="A24331" t="str">
            <v>DABUR21MAR435PE</v>
          </cell>
          <cell r="B24331">
            <v>14675970</v>
          </cell>
          <cell r="C24331">
            <v>44280</v>
          </cell>
        </row>
        <row r="24332">
          <cell r="A24332" t="str">
            <v>DABUR21MAR440CE</v>
          </cell>
          <cell r="B24332">
            <v>14677762</v>
          </cell>
          <cell r="C24332">
            <v>44280</v>
          </cell>
        </row>
        <row r="24333">
          <cell r="A24333" t="str">
            <v>DABUR21MAR440PE</v>
          </cell>
          <cell r="B24333">
            <v>14678018</v>
          </cell>
          <cell r="C24333">
            <v>44280</v>
          </cell>
        </row>
        <row r="24334">
          <cell r="A24334" t="str">
            <v>DABUR21MAR445CE</v>
          </cell>
          <cell r="B24334">
            <v>14680322</v>
          </cell>
          <cell r="C24334">
            <v>44280</v>
          </cell>
        </row>
        <row r="24335">
          <cell r="A24335" t="str">
            <v>DABUR21MAR445PE</v>
          </cell>
          <cell r="B24335">
            <v>14680578</v>
          </cell>
          <cell r="C24335">
            <v>44280</v>
          </cell>
        </row>
        <row r="24336">
          <cell r="A24336" t="str">
            <v>DABUR21MAR450CE</v>
          </cell>
          <cell r="B24336">
            <v>14680834</v>
          </cell>
          <cell r="C24336">
            <v>44280</v>
          </cell>
        </row>
        <row r="24337">
          <cell r="A24337" t="str">
            <v>DABUR21MAR450PE</v>
          </cell>
          <cell r="B24337">
            <v>14681090</v>
          </cell>
          <cell r="C24337">
            <v>44280</v>
          </cell>
        </row>
        <row r="24338">
          <cell r="A24338" t="str">
            <v>DABUR21MAR455CE</v>
          </cell>
          <cell r="B24338">
            <v>14681346</v>
          </cell>
          <cell r="C24338">
            <v>44280</v>
          </cell>
        </row>
        <row r="24339">
          <cell r="A24339" t="str">
            <v>DABUR21MAR455PE</v>
          </cell>
          <cell r="B24339">
            <v>14681602</v>
          </cell>
          <cell r="C24339">
            <v>44280</v>
          </cell>
        </row>
        <row r="24340">
          <cell r="A24340" t="str">
            <v>DABUR21MAR460CE</v>
          </cell>
          <cell r="B24340">
            <v>14681858</v>
          </cell>
          <cell r="C24340">
            <v>44280</v>
          </cell>
        </row>
        <row r="24341">
          <cell r="A24341" t="str">
            <v>DABUR21MAR460PE</v>
          </cell>
          <cell r="B24341">
            <v>14682114</v>
          </cell>
          <cell r="C24341">
            <v>44280</v>
          </cell>
        </row>
        <row r="24342">
          <cell r="A24342" t="str">
            <v>DABUR21MAR465CE</v>
          </cell>
          <cell r="B24342">
            <v>14682370</v>
          </cell>
          <cell r="C24342">
            <v>44280</v>
          </cell>
        </row>
        <row r="24343">
          <cell r="A24343" t="str">
            <v>DABUR21MAR465PE</v>
          </cell>
          <cell r="B24343">
            <v>14682626</v>
          </cell>
          <cell r="C24343">
            <v>44280</v>
          </cell>
        </row>
        <row r="24344">
          <cell r="A24344" t="str">
            <v>DABUR21MAR470CE</v>
          </cell>
          <cell r="B24344">
            <v>14682882</v>
          </cell>
          <cell r="C24344">
            <v>44280</v>
          </cell>
        </row>
        <row r="24345">
          <cell r="A24345" t="str">
            <v>DABUR21MAR470PE</v>
          </cell>
          <cell r="B24345">
            <v>14683138</v>
          </cell>
          <cell r="C24345">
            <v>44280</v>
          </cell>
        </row>
        <row r="24346">
          <cell r="A24346" t="str">
            <v>DABUR21MAR475CE</v>
          </cell>
          <cell r="B24346">
            <v>14683394</v>
          </cell>
          <cell r="C24346">
            <v>44280</v>
          </cell>
        </row>
        <row r="24347">
          <cell r="A24347" t="str">
            <v>DABUR21MAR475PE</v>
          </cell>
          <cell r="B24347">
            <v>14683650</v>
          </cell>
          <cell r="C24347">
            <v>44280</v>
          </cell>
        </row>
        <row r="24348">
          <cell r="A24348" t="str">
            <v>DABUR21MAR480CE</v>
          </cell>
          <cell r="B24348">
            <v>14683906</v>
          </cell>
          <cell r="C24348">
            <v>44280</v>
          </cell>
        </row>
        <row r="24349">
          <cell r="A24349" t="str">
            <v>DABUR21MAR480PE</v>
          </cell>
          <cell r="B24349">
            <v>14684162</v>
          </cell>
          <cell r="C24349">
            <v>44280</v>
          </cell>
        </row>
        <row r="24350">
          <cell r="A24350" t="str">
            <v>DABUR21MAR485CE</v>
          </cell>
          <cell r="B24350">
            <v>14684418</v>
          </cell>
          <cell r="C24350">
            <v>44280</v>
          </cell>
        </row>
        <row r="24351">
          <cell r="A24351" t="str">
            <v>DABUR21MAR485PE</v>
          </cell>
          <cell r="B24351">
            <v>14684674</v>
          </cell>
          <cell r="C24351">
            <v>44280</v>
          </cell>
        </row>
        <row r="24352">
          <cell r="A24352" t="str">
            <v>DABUR21MAR490CE</v>
          </cell>
          <cell r="B24352">
            <v>14684930</v>
          </cell>
          <cell r="C24352">
            <v>44280</v>
          </cell>
        </row>
        <row r="24353">
          <cell r="A24353" t="str">
            <v>DABUR21MAR490PE</v>
          </cell>
          <cell r="B24353">
            <v>14685186</v>
          </cell>
          <cell r="C24353">
            <v>44280</v>
          </cell>
        </row>
        <row r="24354">
          <cell r="A24354" t="str">
            <v>DABUR21MAR495CE</v>
          </cell>
          <cell r="B24354">
            <v>14685442</v>
          </cell>
          <cell r="C24354">
            <v>44280</v>
          </cell>
        </row>
        <row r="24355">
          <cell r="A24355" t="str">
            <v>DABUR21MAR495PE</v>
          </cell>
          <cell r="B24355">
            <v>14685698</v>
          </cell>
          <cell r="C24355">
            <v>44280</v>
          </cell>
        </row>
        <row r="24356">
          <cell r="A24356" t="str">
            <v>DABUR21MAR500CE</v>
          </cell>
          <cell r="B24356">
            <v>14685954</v>
          </cell>
          <cell r="C24356">
            <v>44280</v>
          </cell>
        </row>
        <row r="24357">
          <cell r="A24357" t="str">
            <v>DABUR21MAR500PE</v>
          </cell>
          <cell r="B24357">
            <v>14686210</v>
          </cell>
          <cell r="C24357">
            <v>44280</v>
          </cell>
        </row>
        <row r="24358">
          <cell r="A24358" t="str">
            <v>DABUR21MAR505CE</v>
          </cell>
          <cell r="B24358">
            <v>14686466</v>
          </cell>
          <cell r="C24358">
            <v>44280</v>
          </cell>
        </row>
        <row r="24359">
          <cell r="A24359" t="str">
            <v>DABUR21MAR505PE</v>
          </cell>
          <cell r="B24359">
            <v>14686722</v>
          </cell>
          <cell r="C24359">
            <v>44280</v>
          </cell>
        </row>
        <row r="24360">
          <cell r="A24360" t="str">
            <v>DABUR21MAR510CE</v>
          </cell>
          <cell r="B24360">
            <v>14686978</v>
          </cell>
          <cell r="C24360">
            <v>44280</v>
          </cell>
        </row>
        <row r="24361">
          <cell r="A24361" t="str">
            <v>DABUR21MAR510PE</v>
          </cell>
          <cell r="B24361">
            <v>14687234</v>
          </cell>
          <cell r="C24361">
            <v>44280</v>
          </cell>
        </row>
        <row r="24362">
          <cell r="A24362" t="str">
            <v>DABUR21MAR515CE</v>
          </cell>
          <cell r="B24362">
            <v>14687490</v>
          </cell>
          <cell r="C24362">
            <v>44280</v>
          </cell>
        </row>
        <row r="24363">
          <cell r="A24363" t="str">
            <v>DABUR21MAR515PE</v>
          </cell>
          <cell r="B24363">
            <v>14687746</v>
          </cell>
          <cell r="C24363">
            <v>44280</v>
          </cell>
        </row>
        <row r="24364">
          <cell r="A24364" t="str">
            <v>DABUR21MAR520CE</v>
          </cell>
          <cell r="B24364">
            <v>14688002</v>
          </cell>
          <cell r="C24364">
            <v>44280</v>
          </cell>
        </row>
        <row r="24365">
          <cell r="A24365" t="str">
            <v>DABUR21MAR520PE</v>
          </cell>
          <cell r="B24365">
            <v>14688258</v>
          </cell>
          <cell r="C24365">
            <v>44280</v>
          </cell>
        </row>
        <row r="24366">
          <cell r="A24366" t="str">
            <v>DABUR21MAR525CE</v>
          </cell>
          <cell r="B24366">
            <v>14688514</v>
          </cell>
          <cell r="C24366">
            <v>44280</v>
          </cell>
        </row>
        <row r="24367">
          <cell r="A24367" t="str">
            <v>DABUR21MAR525PE</v>
          </cell>
          <cell r="B24367">
            <v>14688770</v>
          </cell>
          <cell r="C24367">
            <v>44280</v>
          </cell>
        </row>
        <row r="24368">
          <cell r="A24368" t="str">
            <v>DABUR21MAR530CE</v>
          </cell>
          <cell r="B24368">
            <v>14689026</v>
          </cell>
          <cell r="C24368">
            <v>44280</v>
          </cell>
        </row>
        <row r="24369">
          <cell r="A24369" t="str">
            <v>DABUR21MAR530PE</v>
          </cell>
          <cell r="B24369">
            <v>14689282</v>
          </cell>
          <cell r="C24369">
            <v>44280</v>
          </cell>
        </row>
        <row r="24370">
          <cell r="A24370" t="str">
            <v>DABUR21MAR535CE</v>
          </cell>
          <cell r="B24370">
            <v>14689538</v>
          </cell>
          <cell r="C24370">
            <v>44280</v>
          </cell>
        </row>
        <row r="24371">
          <cell r="A24371" t="str">
            <v>DABUR21MAR535PE</v>
          </cell>
          <cell r="B24371">
            <v>14689794</v>
          </cell>
          <cell r="C24371">
            <v>44280</v>
          </cell>
        </row>
        <row r="24372">
          <cell r="A24372" t="str">
            <v>DABUR21MAR540CE</v>
          </cell>
          <cell r="B24372">
            <v>14690050</v>
          </cell>
          <cell r="C24372">
            <v>44280</v>
          </cell>
        </row>
        <row r="24373">
          <cell r="A24373" t="str">
            <v>DABUR21MAR540PE</v>
          </cell>
          <cell r="B24373">
            <v>14690306</v>
          </cell>
          <cell r="C24373">
            <v>44280</v>
          </cell>
        </row>
        <row r="24374">
          <cell r="A24374" t="str">
            <v>DABUR21MAR545CE</v>
          </cell>
          <cell r="B24374">
            <v>14691586</v>
          </cell>
          <cell r="C24374">
            <v>44280</v>
          </cell>
        </row>
        <row r="24375">
          <cell r="A24375" t="str">
            <v>DABUR21MAR545PE</v>
          </cell>
          <cell r="B24375">
            <v>14691842</v>
          </cell>
          <cell r="C24375">
            <v>44280</v>
          </cell>
        </row>
        <row r="24376">
          <cell r="A24376" t="str">
            <v>DABUR21MAR550CE</v>
          </cell>
          <cell r="B24376">
            <v>14692098</v>
          </cell>
          <cell r="C24376">
            <v>44280</v>
          </cell>
        </row>
        <row r="24377">
          <cell r="A24377" t="str">
            <v>DABUR21MAR550PE</v>
          </cell>
          <cell r="B24377">
            <v>14692354</v>
          </cell>
          <cell r="C24377">
            <v>44280</v>
          </cell>
        </row>
        <row r="24378">
          <cell r="A24378" t="str">
            <v>DABUR21MAR555CE</v>
          </cell>
          <cell r="B24378">
            <v>14692610</v>
          </cell>
          <cell r="C24378">
            <v>44280</v>
          </cell>
        </row>
        <row r="24379">
          <cell r="A24379" t="str">
            <v>DABUR21MAR555PE</v>
          </cell>
          <cell r="B24379">
            <v>14692866</v>
          </cell>
          <cell r="C24379">
            <v>44280</v>
          </cell>
        </row>
        <row r="24380">
          <cell r="A24380" t="str">
            <v>DABUR21MAR560CE</v>
          </cell>
          <cell r="B24380">
            <v>14693122</v>
          </cell>
          <cell r="C24380">
            <v>44280</v>
          </cell>
        </row>
        <row r="24381">
          <cell r="A24381" t="str">
            <v>DABUR21MAR560PE</v>
          </cell>
          <cell r="B24381">
            <v>14693378</v>
          </cell>
          <cell r="C24381">
            <v>44280</v>
          </cell>
        </row>
        <row r="24382">
          <cell r="A24382" t="str">
            <v>DABUR21MAR565CE</v>
          </cell>
          <cell r="B24382">
            <v>14693634</v>
          </cell>
          <cell r="C24382">
            <v>44280</v>
          </cell>
        </row>
        <row r="24383">
          <cell r="A24383" t="str">
            <v>DABUR21MAR565PE</v>
          </cell>
          <cell r="B24383">
            <v>14694402</v>
          </cell>
          <cell r="C24383">
            <v>44280</v>
          </cell>
        </row>
        <row r="24384">
          <cell r="A24384" t="str">
            <v>DABUR21MAR570CE</v>
          </cell>
          <cell r="B24384">
            <v>14694914</v>
          </cell>
          <cell r="C24384">
            <v>44280</v>
          </cell>
        </row>
        <row r="24385">
          <cell r="A24385" t="str">
            <v>DABUR21MAR570PE</v>
          </cell>
          <cell r="B24385">
            <v>14695170</v>
          </cell>
          <cell r="C24385">
            <v>44280</v>
          </cell>
        </row>
        <row r="24386">
          <cell r="A24386" t="str">
            <v>DABUR21MAR575CE</v>
          </cell>
          <cell r="B24386">
            <v>14695426</v>
          </cell>
          <cell r="C24386">
            <v>44280</v>
          </cell>
        </row>
        <row r="24387">
          <cell r="A24387" t="str">
            <v>DABUR21MAR575PE</v>
          </cell>
          <cell r="B24387">
            <v>14695682</v>
          </cell>
          <cell r="C24387">
            <v>44280</v>
          </cell>
        </row>
        <row r="24388">
          <cell r="A24388" t="str">
            <v>DABUR21MAR580CE</v>
          </cell>
          <cell r="B24388">
            <v>14695938</v>
          </cell>
          <cell r="C24388">
            <v>44280</v>
          </cell>
        </row>
        <row r="24389">
          <cell r="A24389" t="str">
            <v>DABUR21MAR580PE</v>
          </cell>
          <cell r="B24389">
            <v>14696194</v>
          </cell>
          <cell r="C24389">
            <v>44280</v>
          </cell>
        </row>
        <row r="24390">
          <cell r="A24390" t="str">
            <v>DABUR21MAR585CE</v>
          </cell>
          <cell r="B24390">
            <v>14696450</v>
          </cell>
          <cell r="C24390">
            <v>44280</v>
          </cell>
        </row>
        <row r="24391">
          <cell r="A24391" t="str">
            <v>DABUR21MAR585PE</v>
          </cell>
          <cell r="B24391">
            <v>14696706</v>
          </cell>
          <cell r="C24391">
            <v>44280</v>
          </cell>
        </row>
        <row r="24392">
          <cell r="A24392" t="str">
            <v>DABUR21MAR590CE</v>
          </cell>
          <cell r="B24392">
            <v>14696962</v>
          </cell>
          <cell r="C24392">
            <v>44280</v>
          </cell>
        </row>
        <row r="24393">
          <cell r="A24393" t="str">
            <v>DABUR21MAR590PE</v>
          </cell>
          <cell r="B24393">
            <v>14697218</v>
          </cell>
          <cell r="C24393">
            <v>44280</v>
          </cell>
        </row>
        <row r="24394">
          <cell r="A24394" t="str">
            <v>DABUR21MAR595CE</v>
          </cell>
          <cell r="B24394">
            <v>14697474</v>
          </cell>
          <cell r="C24394">
            <v>44280</v>
          </cell>
        </row>
        <row r="24395">
          <cell r="A24395" t="str">
            <v>DABUR21MAR595PE</v>
          </cell>
          <cell r="B24395">
            <v>14697730</v>
          </cell>
          <cell r="C24395">
            <v>44280</v>
          </cell>
        </row>
        <row r="24396">
          <cell r="A24396" t="str">
            <v>DABUR21MAR600CE</v>
          </cell>
          <cell r="B24396">
            <v>14697986</v>
          </cell>
          <cell r="C24396">
            <v>44280</v>
          </cell>
        </row>
        <row r="24397">
          <cell r="A24397" t="str">
            <v>DABUR21MAR600PE</v>
          </cell>
          <cell r="B24397">
            <v>14698242</v>
          </cell>
          <cell r="C24397">
            <v>44280</v>
          </cell>
        </row>
        <row r="24398">
          <cell r="A24398" t="str">
            <v>DABUR21MAR605CE</v>
          </cell>
          <cell r="B24398">
            <v>14698498</v>
          </cell>
          <cell r="C24398">
            <v>44280</v>
          </cell>
        </row>
        <row r="24399">
          <cell r="A24399" t="str">
            <v>DABUR21MAR605PE</v>
          </cell>
          <cell r="B24399">
            <v>14698754</v>
          </cell>
          <cell r="C24399">
            <v>44280</v>
          </cell>
        </row>
        <row r="24400">
          <cell r="A24400" t="str">
            <v>DABUR21MAR610CE</v>
          </cell>
          <cell r="B24400">
            <v>14699010</v>
          </cell>
          <cell r="C24400">
            <v>44280</v>
          </cell>
        </row>
        <row r="24401">
          <cell r="A24401" t="str">
            <v>DABUR21MAR610PE</v>
          </cell>
          <cell r="B24401">
            <v>14699266</v>
          </cell>
          <cell r="C24401">
            <v>44280</v>
          </cell>
        </row>
        <row r="24402">
          <cell r="A24402" t="str">
            <v>DABUR21MAR615CE</v>
          </cell>
          <cell r="B24402">
            <v>14699522</v>
          </cell>
          <cell r="C24402">
            <v>44280</v>
          </cell>
        </row>
        <row r="24403">
          <cell r="A24403" t="str">
            <v>DABUR21MAR615PE</v>
          </cell>
          <cell r="B24403">
            <v>14699778</v>
          </cell>
          <cell r="C24403">
            <v>44280</v>
          </cell>
        </row>
        <row r="24404">
          <cell r="A24404" t="str">
            <v>DABUR21MAR620CE</v>
          </cell>
          <cell r="B24404">
            <v>14700034</v>
          </cell>
          <cell r="C24404">
            <v>44280</v>
          </cell>
        </row>
        <row r="24405">
          <cell r="A24405" t="str">
            <v>DABUR21MAR620PE</v>
          </cell>
          <cell r="B24405">
            <v>14700290</v>
          </cell>
          <cell r="C24405">
            <v>44280</v>
          </cell>
        </row>
        <row r="24406">
          <cell r="A24406" t="str">
            <v>DABUR21MAR625CE</v>
          </cell>
          <cell r="B24406">
            <v>14700546</v>
          </cell>
          <cell r="C24406">
            <v>44280</v>
          </cell>
        </row>
        <row r="24407">
          <cell r="A24407" t="str">
            <v>DABUR21MAR625PE</v>
          </cell>
          <cell r="B24407">
            <v>14700802</v>
          </cell>
          <cell r="C24407">
            <v>44280</v>
          </cell>
        </row>
        <row r="24408">
          <cell r="A24408" t="str">
            <v>DABUR21MAR630CE</v>
          </cell>
          <cell r="B24408">
            <v>14701058</v>
          </cell>
          <cell r="C24408">
            <v>44280</v>
          </cell>
        </row>
        <row r="24409">
          <cell r="A24409" t="str">
            <v>DABUR21MAR630PE</v>
          </cell>
          <cell r="B24409">
            <v>14701314</v>
          </cell>
          <cell r="C24409">
            <v>44280</v>
          </cell>
        </row>
        <row r="24410">
          <cell r="A24410" t="str">
            <v>DABUR21MAR635CE</v>
          </cell>
          <cell r="B24410">
            <v>14701570</v>
          </cell>
          <cell r="C24410">
            <v>44280</v>
          </cell>
        </row>
        <row r="24411">
          <cell r="A24411" t="str">
            <v>DABUR21MAR635PE</v>
          </cell>
          <cell r="B24411">
            <v>14701826</v>
          </cell>
          <cell r="C24411">
            <v>44280</v>
          </cell>
        </row>
        <row r="24412">
          <cell r="A24412" t="str">
            <v>DABUR21MAR640CE</v>
          </cell>
          <cell r="B24412">
            <v>14702082</v>
          </cell>
          <cell r="C24412">
            <v>44280</v>
          </cell>
        </row>
        <row r="24413">
          <cell r="A24413" t="str">
            <v>DABUR21MAR640PE</v>
          </cell>
          <cell r="B24413">
            <v>14702338</v>
          </cell>
          <cell r="C24413">
            <v>44280</v>
          </cell>
        </row>
        <row r="24414">
          <cell r="A24414" t="str">
            <v>DABUR21MAR645CE</v>
          </cell>
          <cell r="B24414">
            <v>14702594</v>
          </cell>
          <cell r="C24414">
            <v>44280</v>
          </cell>
        </row>
        <row r="24415">
          <cell r="A24415" t="str">
            <v>DABUR21MAR645PE</v>
          </cell>
          <cell r="B24415">
            <v>14702850</v>
          </cell>
          <cell r="C24415">
            <v>44280</v>
          </cell>
        </row>
        <row r="24416">
          <cell r="A24416" t="str">
            <v>DABUR21MAR650CE</v>
          </cell>
          <cell r="B24416">
            <v>14703106</v>
          </cell>
          <cell r="C24416">
            <v>44280</v>
          </cell>
        </row>
        <row r="24417">
          <cell r="A24417" t="str">
            <v>DABUR21MAR650PE</v>
          </cell>
          <cell r="B24417">
            <v>14703362</v>
          </cell>
          <cell r="C24417">
            <v>44280</v>
          </cell>
        </row>
        <row r="24418">
          <cell r="A24418" t="str">
            <v>DABUR21APR370CE</v>
          </cell>
          <cell r="B24418">
            <v>19991298</v>
          </cell>
          <cell r="C24418">
            <v>44315</v>
          </cell>
        </row>
        <row r="24419">
          <cell r="A24419" t="str">
            <v>DABUR21APR370PE</v>
          </cell>
          <cell r="B24419">
            <v>19991554</v>
          </cell>
          <cell r="C24419">
            <v>44315</v>
          </cell>
        </row>
        <row r="24420">
          <cell r="A24420" t="str">
            <v>DABUR21APR375CE</v>
          </cell>
          <cell r="B24420">
            <v>19991810</v>
          </cell>
          <cell r="C24420">
            <v>44315</v>
          </cell>
        </row>
        <row r="24421">
          <cell r="A24421" t="str">
            <v>DABUR21APR375PE</v>
          </cell>
          <cell r="B24421">
            <v>19992066</v>
          </cell>
          <cell r="C24421">
            <v>44315</v>
          </cell>
        </row>
        <row r="24422">
          <cell r="A24422" t="str">
            <v>DABUR21APR380CE</v>
          </cell>
          <cell r="B24422">
            <v>19992322</v>
          </cell>
          <cell r="C24422">
            <v>44315</v>
          </cell>
        </row>
        <row r="24423">
          <cell r="A24423" t="str">
            <v>DABUR21APR380PE</v>
          </cell>
          <cell r="B24423">
            <v>19992578</v>
          </cell>
          <cell r="C24423">
            <v>44315</v>
          </cell>
        </row>
        <row r="24424">
          <cell r="A24424" t="str">
            <v>DABUR21APR385CE</v>
          </cell>
          <cell r="B24424">
            <v>19992834</v>
          </cell>
          <cell r="C24424">
            <v>44315</v>
          </cell>
        </row>
        <row r="24425">
          <cell r="A24425" t="str">
            <v>DABUR21APR385PE</v>
          </cell>
          <cell r="B24425">
            <v>19993090</v>
          </cell>
          <cell r="C24425">
            <v>44315</v>
          </cell>
        </row>
        <row r="24426">
          <cell r="A24426" t="str">
            <v>DABUR21APR390CE</v>
          </cell>
          <cell r="B24426">
            <v>19993346</v>
          </cell>
          <cell r="C24426">
            <v>44315</v>
          </cell>
        </row>
        <row r="24427">
          <cell r="A24427" t="str">
            <v>DABUR21APR390PE</v>
          </cell>
          <cell r="B24427">
            <v>19993602</v>
          </cell>
          <cell r="C24427">
            <v>44315</v>
          </cell>
        </row>
        <row r="24428">
          <cell r="A24428" t="str">
            <v>DABUR21APR395CE</v>
          </cell>
          <cell r="B24428">
            <v>19993858</v>
          </cell>
          <cell r="C24428">
            <v>44315</v>
          </cell>
        </row>
        <row r="24429">
          <cell r="A24429" t="str">
            <v>DABUR21APR395PE</v>
          </cell>
          <cell r="B24429">
            <v>19994114</v>
          </cell>
          <cell r="C24429">
            <v>44315</v>
          </cell>
        </row>
        <row r="24430">
          <cell r="A24430" t="str">
            <v>DABUR21APR400CE</v>
          </cell>
          <cell r="B24430">
            <v>19994370</v>
          </cell>
          <cell r="C24430">
            <v>44315</v>
          </cell>
        </row>
        <row r="24431">
          <cell r="A24431" t="str">
            <v>DABUR21APR400PE</v>
          </cell>
          <cell r="B24431">
            <v>19994626</v>
          </cell>
          <cell r="C24431">
            <v>44315</v>
          </cell>
        </row>
        <row r="24432">
          <cell r="A24432" t="str">
            <v>DABUR21APR405CE</v>
          </cell>
          <cell r="B24432">
            <v>19994882</v>
          </cell>
          <cell r="C24432">
            <v>44315</v>
          </cell>
        </row>
        <row r="24433">
          <cell r="A24433" t="str">
            <v>DABUR21APR405PE</v>
          </cell>
          <cell r="B24433">
            <v>19995138</v>
          </cell>
          <cell r="C24433">
            <v>44315</v>
          </cell>
        </row>
        <row r="24434">
          <cell r="A24434" t="str">
            <v>DABUR21APR410CE</v>
          </cell>
          <cell r="B24434">
            <v>19995394</v>
          </cell>
          <cell r="C24434">
            <v>44315</v>
          </cell>
        </row>
        <row r="24435">
          <cell r="A24435" t="str">
            <v>DABUR21APR410PE</v>
          </cell>
          <cell r="B24435">
            <v>19995650</v>
          </cell>
          <cell r="C24435">
            <v>44315</v>
          </cell>
        </row>
        <row r="24436">
          <cell r="A24436" t="str">
            <v>DABUR21APR415CE</v>
          </cell>
          <cell r="B24436">
            <v>19995906</v>
          </cell>
          <cell r="C24436">
            <v>44315</v>
          </cell>
        </row>
        <row r="24437">
          <cell r="A24437" t="str">
            <v>DABUR21APR415PE</v>
          </cell>
          <cell r="B24437">
            <v>19996162</v>
          </cell>
          <cell r="C24437">
            <v>44315</v>
          </cell>
        </row>
        <row r="24438">
          <cell r="A24438" t="str">
            <v>DABUR21APR420CE</v>
          </cell>
          <cell r="B24438">
            <v>19996418</v>
          </cell>
          <cell r="C24438">
            <v>44315</v>
          </cell>
        </row>
        <row r="24439">
          <cell r="A24439" t="str">
            <v>DABUR21APR420PE</v>
          </cell>
          <cell r="B24439">
            <v>19996674</v>
          </cell>
          <cell r="C24439">
            <v>44315</v>
          </cell>
        </row>
        <row r="24440">
          <cell r="A24440" t="str">
            <v>DABUR21APR425CE</v>
          </cell>
          <cell r="B24440">
            <v>19996930</v>
          </cell>
          <cell r="C24440">
            <v>44315</v>
          </cell>
        </row>
        <row r="24441">
          <cell r="A24441" t="str">
            <v>DABUR21APR425PE</v>
          </cell>
          <cell r="B24441">
            <v>19997186</v>
          </cell>
          <cell r="C24441">
            <v>44315</v>
          </cell>
        </row>
        <row r="24442">
          <cell r="A24442" t="str">
            <v>DABUR21APR430CE</v>
          </cell>
          <cell r="B24442">
            <v>19997442</v>
          </cell>
          <cell r="C24442">
            <v>44315</v>
          </cell>
        </row>
        <row r="24443">
          <cell r="A24443" t="str">
            <v>DABUR21APR430PE</v>
          </cell>
          <cell r="B24443">
            <v>19997698</v>
          </cell>
          <cell r="C24443">
            <v>44315</v>
          </cell>
        </row>
        <row r="24444">
          <cell r="A24444" t="str">
            <v>DABUR21APR435CE</v>
          </cell>
          <cell r="B24444">
            <v>19997954</v>
          </cell>
          <cell r="C24444">
            <v>44315</v>
          </cell>
        </row>
        <row r="24445">
          <cell r="A24445" t="str">
            <v>DABUR21APR435PE</v>
          </cell>
          <cell r="B24445">
            <v>19998210</v>
          </cell>
          <cell r="C24445">
            <v>44315</v>
          </cell>
        </row>
        <row r="24446">
          <cell r="A24446" t="str">
            <v>DABUR21APR440CE</v>
          </cell>
          <cell r="B24446">
            <v>19998466</v>
          </cell>
          <cell r="C24446">
            <v>44315</v>
          </cell>
        </row>
        <row r="24447">
          <cell r="A24447" t="str">
            <v>DABUR21APR440PE</v>
          </cell>
          <cell r="B24447">
            <v>19999746</v>
          </cell>
          <cell r="C24447">
            <v>44315</v>
          </cell>
        </row>
        <row r="24448">
          <cell r="A24448" t="str">
            <v>DABUR21APR445CE</v>
          </cell>
          <cell r="B24448">
            <v>20000002</v>
          </cell>
          <cell r="C24448">
            <v>44315</v>
          </cell>
        </row>
        <row r="24449">
          <cell r="A24449" t="str">
            <v>DABUR21APR445PE</v>
          </cell>
          <cell r="B24449">
            <v>20000258</v>
          </cell>
          <cell r="C24449">
            <v>44315</v>
          </cell>
        </row>
        <row r="24450">
          <cell r="A24450" t="str">
            <v>DABUR21APR450CE</v>
          </cell>
          <cell r="B24450">
            <v>20000514</v>
          </cell>
          <cell r="C24450">
            <v>44315</v>
          </cell>
        </row>
        <row r="24451">
          <cell r="A24451" t="str">
            <v>DABUR21APR450PE</v>
          </cell>
          <cell r="B24451">
            <v>20000770</v>
          </cell>
          <cell r="C24451">
            <v>44315</v>
          </cell>
        </row>
        <row r="24452">
          <cell r="A24452" t="str">
            <v>DABUR21APR455CE</v>
          </cell>
          <cell r="B24452">
            <v>20001026</v>
          </cell>
          <cell r="C24452">
            <v>44315</v>
          </cell>
        </row>
        <row r="24453">
          <cell r="A24453" t="str">
            <v>DABUR21APR455PE</v>
          </cell>
          <cell r="B24453">
            <v>20001282</v>
          </cell>
          <cell r="C24453">
            <v>44315</v>
          </cell>
        </row>
        <row r="24454">
          <cell r="A24454" t="str">
            <v>DABUR21APR460CE</v>
          </cell>
          <cell r="B24454">
            <v>20001538</v>
          </cell>
          <cell r="C24454">
            <v>44315</v>
          </cell>
        </row>
        <row r="24455">
          <cell r="A24455" t="str">
            <v>DABUR21APR460PE</v>
          </cell>
          <cell r="B24455">
            <v>20001794</v>
          </cell>
          <cell r="C24455">
            <v>44315</v>
          </cell>
        </row>
        <row r="24456">
          <cell r="A24456" t="str">
            <v>DABUR21APR465CE</v>
          </cell>
          <cell r="B24456">
            <v>20002050</v>
          </cell>
          <cell r="C24456">
            <v>44315</v>
          </cell>
        </row>
        <row r="24457">
          <cell r="A24457" t="str">
            <v>DABUR21APR465PE</v>
          </cell>
          <cell r="B24457">
            <v>20002306</v>
          </cell>
          <cell r="C24457">
            <v>44315</v>
          </cell>
        </row>
        <row r="24458">
          <cell r="A24458" t="str">
            <v>DABUR21APR470CE</v>
          </cell>
          <cell r="B24458">
            <v>20002562</v>
          </cell>
          <cell r="C24458">
            <v>44315</v>
          </cell>
        </row>
        <row r="24459">
          <cell r="A24459" t="str">
            <v>DABUR21APR470PE</v>
          </cell>
          <cell r="B24459">
            <v>20002818</v>
          </cell>
          <cell r="C24459">
            <v>44315</v>
          </cell>
        </row>
        <row r="24460">
          <cell r="A24460" t="str">
            <v>DABUR21APR475CE</v>
          </cell>
          <cell r="B24460">
            <v>20003074</v>
          </cell>
          <cell r="C24460">
            <v>44315</v>
          </cell>
        </row>
        <row r="24461">
          <cell r="A24461" t="str">
            <v>DABUR21APR475PE</v>
          </cell>
          <cell r="B24461">
            <v>20003330</v>
          </cell>
          <cell r="C24461">
            <v>44315</v>
          </cell>
        </row>
        <row r="24462">
          <cell r="A24462" t="str">
            <v>DABUR21APR480CE</v>
          </cell>
          <cell r="B24462">
            <v>20003586</v>
          </cell>
          <cell r="C24462">
            <v>44315</v>
          </cell>
        </row>
        <row r="24463">
          <cell r="A24463" t="str">
            <v>DABUR21APR480PE</v>
          </cell>
          <cell r="B24463">
            <v>20003842</v>
          </cell>
          <cell r="C24463">
            <v>44315</v>
          </cell>
        </row>
        <row r="24464">
          <cell r="A24464" t="str">
            <v>DABUR21APR485CE</v>
          </cell>
          <cell r="B24464">
            <v>20004098</v>
          </cell>
          <cell r="C24464">
            <v>44315</v>
          </cell>
        </row>
        <row r="24465">
          <cell r="A24465" t="str">
            <v>DABUR21APR485PE</v>
          </cell>
          <cell r="B24465">
            <v>20004354</v>
          </cell>
          <cell r="C24465">
            <v>44315</v>
          </cell>
        </row>
        <row r="24466">
          <cell r="A24466" t="str">
            <v>DABUR21APR490CE</v>
          </cell>
          <cell r="B24466">
            <v>20004610</v>
          </cell>
          <cell r="C24466">
            <v>44315</v>
          </cell>
        </row>
        <row r="24467">
          <cell r="A24467" t="str">
            <v>DABUR21APR490PE</v>
          </cell>
          <cell r="B24467">
            <v>20004866</v>
          </cell>
          <cell r="C24467">
            <v>44315</v>
          </cell>
        </row>
        <row r="24468">
          <cell r="A24468" t="str">
            <v>DABUR21APR495CE</v>
          </cell>
          <cell r="B24468">
            <v>20005122</v>
          </cell>
          <cell r="C24468">
            <v>44315</v>
          </cell>
        </row>
        <row r="24469">
          <cell r="A24469" t="str">
            <v>DABUR21APR495PE</v>
          </cell>
          <cell r="B24469">
            <v>20005378</v>
          </cell>
          <cell r="C24469">
            <v>44315</v>
          </cell>
        </row>
        <row r="24470">
          <cell r="A24470" t="str">
            <v>DABUR21APR500CE</v>
          </cell>
          <cell r="B24470">
            <v>20005634</v>
          </cell>
          <cell r="C24470">
            <v>44315</v>
          </cell>
        </row>
        <row r="24471">
          <cell r="A24471" t="str">
            <v>DABUR21APR500PE</v>
          </cell>
          <cell r="B24471">
            <v>20005890</v>
          </cell>
          <cell r="C24471">
            <v>44315</v>
          </cell>
        </row>
        <row r="24472">
          <cell r="A24472" t="str">
            <v>DABUR21APR505CE</v>
          </cell>
          <cell r="B24472">
            <v>20006146</v>
          </cell>
          <cell r="C24472">
            <v>44315</v>
          </cell>
        </row>
        <row r="24473">
          <cell r="A24473" t="str">
            <v>DABUR21APR505PE</v>
          </cell>
          <cell r="B24473">
            <v>20006402</v>
          </cell>
          <cell r="C24473">
            <v>44315</v>
          </cell>
        </row>
        <row r="24474">
          <cell r="A24474" t="str">
            <v>DABUR21APR510CE</v>
          </cell>
          <cell r="B24474">
            <v>20006658</v>
          </cell>
          <cell r="C24474">
            <v>44315</v>
          </cell>
        </row>
        <row r="24475">
          <cell r="A24475" t="str">
            <v>DABUR21APR510PE</v>
          </cell>
          <cell r="B24475">
            <v>20006914</v>
          </cell>
          <cell r="C24475">
            <v>44315</v>
          </cell>
        </row>
        <row r="24476">
          <cell r="A24476" t="str">
            <v>DABUR21APR515CE</v>
          </cell>
          <cell r="B24476">
            <v>20007170</v>
          </cell>
          <cell r="C24476">
            <v>44315</v>
          </cell>
        </row>
        <row r="24477">
          <cell r="A24477" t="str">
            <v>DABUR21APR515PE</v>
          </cell>
          <cell r="B24477">
            <v>20007426</v>
          </cell>
          <cell r="C24477">
            <v>44315</v>
          </cell>
        </row>
        <row r="24478">
          <cell r="A24478" t="str">
            <v>DABUR21APR520CE</v>
          </cell>
          <cell r="B24478">
            <v>20007682</v>
          </cell>
          <cell r="C24478">
            <v>44315</v>
          </cell>
        </row>
        <row r="24479">
          <cell r="A24479" t="str">
            <v>DABUR21APR520PE</v>
          </cell>
          <cell r="B24479">
            <v>20007938</v>
          </cell>
          <cell r="C24479">
            <v>44315</v>
          </cell>
        </row>
        <row r="24480">
          <cell r="A24480" t="str">
            <v>DABUR21APR525CE</v>
          </cell>
          <cell r="B24480">
            <v>20008194</v>
          </cell>
          <cell r="C24480">
            <v>44315</v>
          </cell>
        </row>
        <row r="24481">
          <cell r="A24481" t="str">
            <v>DABUR21APR525PE</v>
          </cell>
          <cell r="B24481">
            <v>20008450</v>
          </cell>
          <cell r="C24481">
            <v>44315</v>
          </cell>
        </row>
        <row r="24482">
          <cell r="A24482" t="str">
            <v>DABUR21APR530CE</v>
          </cell>
          <cell r="B24482">
            <v>20008706</v>
          </cell>
          <cell r="C24482">
            <v>44315</v>
          </cell>
        </row>
        <row r="24483">
          <cell r="A24483" t="str">
            <v>DABUR21APR530PE</v>
          </cell>
          <cell r="B24483">
            <v>20008962</v>
          </cell>
          <cell r="C24483">
            <v>44315</v>
          </cell>
        </row>
        <row r="24484">
          <cell r="A24484" t="str">
            <v>DABUR21APR535CE</v>
          </cell>
          <cell r="B24484">
            <v>20009218</v>
          </cell>
          <cell r="C24484">
            <v>44315</v>
          </cell>
        </row>
        <row r="24485">
          <cell r="A24485" t="str">
            <v>DABUR21APR535PE</v>
          </cell>
          <cell r="B24485">
            <v>20009474</v>
          </cell>
          <cell r="C24485">
            <v>44315</v>
          </cell>
        </row>
        <row r="24486">
          <cell r="A24486" t="str">
            <v>DABUR21APR540CE</v>
          </cell>
          <cell r="B24486">
            <v>20009730</v>
          </cell>
          <cell r="C24486">
            <v>44315</v>
          </cell>
        </row>
        <row r="24487">
          <cell r="A24487" t="str">
            <v>DABUR21APR540PE</v>
          </cell>
          <cell r="B24487">
            <v>20009986</v>
          </cell>
          <cell r="C24487">
            <v>44315</v>
          </cell>
        </row>
        <row r="24488">
          <cell r="A24488" t="str">
            <v>DABUR21APR545CE</v>
          </cell>
          <cell r="B24488">
            <v>20010242</v>
          </cell>
          <cell r="C24488">
            <v>44315</v>
          </cell>
        </row>
        <row r="24489">
          <cell r="A24489" t="str">
            <v>DABUR21APR545PE</v>
          </cell>
          <cell r="B24489">
            <v>20012546</v>
          </cell>
          <cell r="C24489">
            <v>44315</v>
          </cell>
        </row>
        <row r="24490">
          <cell r="A24490" t="str">
            <v>DABUR21APR550CE</v>
          </cell>
          <cell r="B24490">
            <v>20012802</v>
          </cell>
          <cell r="C24490">
            <v>44315</v>
          </cell>
        </row>
        <row r="24491">
          <cell r="A24491" t="str">
            <v>DABUR21APR550PE</v>
          </cell>
          <cell r="B24491">
            <v>20013058</v>
          </cell>
          <cell r="C24491">
            <v>44315</v>
          </cell>
        </row>
        <row r="24492">
          <cell r="A24492" t="str">
            <v>DABUR21APR555CE</v>
          </cell>
          <cell r="B24492">
            <v>20013314</v>
          </cell>
          <cell r="C24492">
            <v>44315</v>
          </cell>
        </row>
        <row r="24493">
          <cell r="A24493" t="str">
            <v>DABUR21APR555PE</v>
          </cell>
          <cell r="B24493">
            <v>20013570</v>
          </cell>
          <cell r="C24493">
            <v>44315</v>
          </cell>
        </row>
        <row r="24494">
          <cell r="A24494" t="str">
            <v>DABUR21APR560CE</v>
          </cell>
          <cell r="B24494">
            <v>20013826</v>
          </cell>
          <cell r="C24494">
            <v>44315</v>
          </cell>
        </row>
        <row r="24495">
          <cell r="A24495" t="str">
            <v>DABUR21APR560PE</v>
          </cell>
          <cell r="B24495">
            <v>20014082</v>
          </cell>
          <cell r="C24495">
            <v>44315</v>
          </cell>
        </row>
        <row r="24496">
          <cell r="A24496" t="str">
            <v>DABUR21APR565CE</v>
          </cell>
          <cell r="B24496">
            <v>20014338</v>
          </cell>
          <cell r="C24496">
            <v>44315</v>
          </cell>
        </row>
        <row r="24497">
          <cell r="A24497" t="str">
            <v>DABUR21APR565PE</v>
          </cell>
          <cell r="B24497">
            <v>20014594</v>
          </cell>
          <cell r="C24497">
            <v>44315</v>
          </cell>
        </row>
        <row r="24498">
          <cell r="A24498" t="str">
            <v>DABUR21APR570CE</v>
          </cell>
          <cell r="B24498">
            <v>20014850</v>
          </cell>
          <cell r="C24498">
            <v>44315</v>
          </cell>
        </row>
        <row r="24499">
          <cell r="A24499" t="str">
            <v>DABUR21APR570PE</v>
          </cell>
          <cell r="B24499">
            <v>20015106</v>
          </cell>
          <cell r="C24499">
            <v>44315</v>
          </cell>
        </row>
        <row r="24500">
          <cell r="A24500" t="str">
            <v>DABUR21APR575CE</v>
          </cell>
          <cell r="B24500">
            <v>20015362</v>
          </cell>
          <cell r="C24500">
            <v>44315</v>
          </cell>
        </row>
        <row r="24501">
          <cell r="A24501" t="str">
            <v>DABUR21APR575PE</v>
          </cell>
          <cell r="B24501">
            <v>20015618</v>
          </cell>
          <cell r="C24501">
            <v>44315</v>
          </cell>
        </row>
        <row r="24502">
          <cell r="A24502" t="str">
            <v>DABUR21APR580CE</v>
          </cell>
          <cell r="B24502">
            <v>20015874</v>
          </cell>
          <cell r="C24502">
            <v>44315</v>
          </cell>
        </row>
        <row r="24503">
          <cell r="A24503" t="str">
            <v>DABUR21APR580PE</v>
          </cell>
          <cell r="B24503">
            <v>20016130</v>
          </cell>
          <cell r="C24503">
            <v>44315</v>
          </cell>
        </row>
        <row r="24504">
          <cell r="A24504" t="str">
            <v>DABUR21APR585CE</v>
          </cell>
          <cell r="B24504">
            <v>20016386</v>
          </cell>
          <cell r="C24504">
            <v>44315</v>
          </cell>
        </row>
        <row r="24505">
          <cell r="A24505" t="str">
            <v>DABUR21APR585PE</v>
          </cell>
          <cell r="B24505">
            <v>20016642</v>
          </cell>
          <cell r="C24505">
            <v>44315</v>
          </cell>
        </row>
        <row r="24506">
          <cell r="A24506" t="str">
            <v>DABUR21APR590CE</v>
          </cell>
          <cell r="B24506">
            <v>20016898</v>
          </cell>
          <cell r="C24506">
            <v>44315</v>
          </cell>
        </row>
        <row r="24507">
          <cell r="A24507" t="str">
            <v>DABUR21APR590PE</v>
          </cell>
          <cell r="B24507">
            <v>20017154</v>
          </cell>
          <cell r="C24507">
            <v>44315</v>
          </cell>
        </row>
        <row r="24508">
          <cell r="A24508" t="str">
            <v>DABUR21APR595CE</v>
          </cell>
          <cell r="B24508">
            <v>20017410</v>
          </cell>
          <cell r="C24508">
            <v>44315</v>
          </cell>
        </row>
        <row r="24509">
          <cell r="A24509" t="str">
            <v>DABUR21APR595PE</v>
          </cell>
          <cell r="B24509">
            <v>20017666</v>
          </cell>
          <cell r="C24509">
            <v>44315</v>
          </cell>
        </row>
        <row r="24510">
          <cell r="A24510" t="str">
            <v>DABUR21APR600CE</v>
          </cell>
          <cell r="B24510">
            <v>20017922</v>
          </cell>
          <cell r="C24510">
            <v>44315</v>
          </cell>
        </row>
        <row r="24511">
          <cell r="A24511" t="str">
            <v>DABUR21APR600PE</v>
          </cell>
          <cell r="B24511">
            <v>20018178</v>
          </cell>
          <cell r="C24511">
            <v>44315</v>
          </cell>
        </row>
        <row r="24512">
          <cell r="A24512" t="str">
            <v>DABUR21APR605CE</v>
          </cell>
          <cell r="B24512">
            <v>20018434</v>
          </cell>
          <cell r="C24512">
            <v>44315</v>
          </cell>
        </row>
        <row r="24513">
          <cell r="A24513" t="str">
            <v>DABUR21APR605PE</v>
          </cell>
          <cell r="B24513">
            <v>20018690</v>
          </cell>
          <cell r="C24513">
            <v>44315</v>
          </cell>
        </row>
        <row r="24514">
          <cell r="A24514" t="str">
            <v>DABUR21APR610CE</v>
          </cell>
          <cell r="B24514">
            <v>20018946</v>
          </cell>
          <cell r="C24514">
            <v>44315</v>
          </cell>
        </row>
        <row r="24515">
          <cell r="A24515" t="str">
            <v>DABUR21APR610PE</v>
          </cell>
          <cell r="B24515">
            <v>20019202</v>
          </cell>
          <cell r="C24515">
            <v>44315</v>
          </cell>
        </row>
        <row r="24516">
          <cell r="A24516" t="str">
            <v>DABUR21APR615CE</v>
          </cell>
          <cell r="B24516">
            <v>20019458</v>
          </cell>
          <cell r="C24516">
            <v>44315</v>
          </cell>
        </row>
        <row r="24517">
          <cell r="A24517" t="str">
            <v>DABUR21APR615PE</v>
          </cell>
          <cell r="B24517">
            <v>20019714</v>
          </cell>
          <cell r="C24517">
            <v>44315</v>
          </cell>
        </row>
        <row r="24518">
          <cell r="A24518" t="str">
            <v>DABUR21APR620CE</v>
          </cell>
          <cell r="B24518">
            <v>20019970</v>
          </cell>
          <cell r="C24518">
            <v>44315</v>
          </cell>
        </row>
        <row r="24519">
          <cell r="A24519" t="str">
            <v>DABUR21APR620PE</v>
          </cell>
          <cell r="B24519">
            <v>20020226</v>
          </cell>
          <cell r="C24519">
            <v>44315</v>
          </cell>
        </row>
        <row r="24520">
          <cell r="A24520" t="str">
            <v>DABUR21APR625CE</v>
          </cell>
          <cell r="B24520">
            <v>20020482</v>
          </cell>
          <cell r="C24520">
            <v>44315</v>
          </cell>
        </row>
        <row r="24521">
          <cell r="A24521" t="str">
            <v>DABUR21APR625PE</v>
          </cell>
          <cell r="B24521">
            <v>20020738</v>
          </cell>
          <cell r="C24521">
            <v>44315</v>
          </cell>
        </row>
        <row r="24522">
          <cell r="A24522" t="str">
            <v>DABUR21APR630CE</v>
          </cell>
          <cell r="B24522">
            <v>20020994</v>
          </cell>
          <cell r="C24522">
            <v>44315</v>
          </cell>
        </row>
        <row r="24523">
          <cell r="A24523" t="str">
            <v>DABUR21APR630PE</v>
          </cell>
          <cell r="B24523">
            <v>20021250</v>
          </cell>
          <cell r="C24523">
            <v>44315</v>
          </cell>
        </row>
        <row r="24524">
          <cell r="A24524" t="str">
            <v>DABUR21APR635CE</v>
          </cell>
          <cell r="B24524">
            <v>20021506</v>
          </cell>
          <cell r="C24524">
            <v>44315</v>
          </cell>
        </row>
        <row r="24525">
          <cell r="A24525" t="str">
            <v>DABUR21APR635PE</v>
          </cell>
          <cell r="B24525">
            <v>20021762</v>
          </cell>
          <cell r="C24525">
            <v>44315</v>
          </cell>
        </row>
        <row r="24526">
          <cell r="A24526" t="str">
            <v>DABUR21APR640CE</v>
          </cell>
          <cell r="B24526">
            <v>20022018</v>
          </cell>
          <cell r="C24526">
            <v>44315</v>
          </cell>
        </row>
        <row r="24527">
          <cell r="A24527" t="str">
            <v>DABUR21APR640PE</v>
          </cell>
          <cell r="B24527">
            <v>20022274</v>
          </cell>
          <cell r="C24527">
            <v>44315</v>
          </cell>
        </row>
        <row r="24528">
          <cell r="A24528" t="str">
            <v>DABUR21APR645CE</v>
          </cell>
          <cell r="B24528">
            <v>20022530</v>
          </cell>
          <cell r="C24528">
            <v>44315</v>
          </cell>
        </row>
        <row r="24529">
          <cell r="A24529" t="str">
            <v>DABUR21APR645PE</v>
          </cell>
          <cell r="B24529">
            <v>20022786</v>
          </cell>
          <cell r="C24529">
            <v>44315</v>
          </cell>
        </row>
        <row r="24530">
          <cell r="A24530" t="str">
            <v>DABUR21APR650CE</v>
          </cell>
          <cell r="B24530">
            <v>20023042</v>
          </cell>
          <cell r="C24530">
            <v>44315</v>
          </cell>
        </row>
        <row r="24531">
          <cell r="A24531" t="str">
            <v>DABUR21APR650PE</v>
          </cell>
          <cell r="B24531">
            <v>20023298</v>
          </cell>
          <cell r="C24531">
            <v>44315</v>
          </cell>
        </row>
        <row r="24532">
          <cell r="A24532" t="str">
            <v>DIVISLAB21FEB2350CE</v>
          </cell>
          <cell r="B24532">
            <v>21358850</v>
          </cell>
          <cell r="C24532">
            <v>44252</v>
          </cell>
        </row>
        <row r="24533">
          <cell r="A24533" t="str">
            <v>DIVISLAB21FEB2350PE</v>
          </cell>
          <cell r="B24533">
            <v>21359106</v>
          </cell>
          <cell r="C24533">
            <v>44252</v>
          </cell>
        </row>
        <row r="24534">
          <cell r="A24534" t="str">
            <v>DIVISLAB21FEB2400CE</v>
          </cell>
          <cell r="B24534">
            <v>21359874</v>
          </cell>
          <cell r="C24534">
            <v>44252</v>
          </cell>
        </row>
        <row r="24535">
          <cell r="A24535" t="str">
            <v>DIVISLAB21FEB2400PE</v>
          </cell>
          <cell r="B24535">
            <v>21360130</v>
          </cell>
          <cell r="C24535">
            <v>44252</v>
          </cell>
        </row>
        <row r="24536">
          <cell r="A24536" t="str">
            <v>DIVISLAB21FEB2450CE</v>
          </cell>
          <cell r="B24536">
            <v>21360386</v>
          </cell>
          <cell r="C24536">
            <v>44252</v>
          </cell>
        </row>
        <row r="24537">
          <cell r="A24537" t="str">
            <v>DIVISLAB21FEB2450PE</v>
          </cell>
          <cell r="B24537">
            <v>21384194</v>
          </cell>
          <cell r="C24537">
            <v>44252</v>
          </cell>
        </row>
        <row r="24538">
          <cell r="A24538" t="str">
            <v>DIVISLAB21FEB2500CE</v>
          </cell>
          <cell r="B24538">
            <v>21384450</v>
          </cell>
          <cell r="C24538">
            <v>44252</v>
          </cell>
        </row>
        <row r="24539">
          <cell r="A24539" t="str">
            <v>DIVISLAB21FEB2500PE</v>
          </cell>
          <cell r="B24539">
            <v>21384706</v>
          </cell>
          <cell r="C24539">
            <v>44252</v>
          </cell>
        </row>
        <row r="24540">
          <cell r="A24540" t="str">
            <v>DIVISLAB21FEB2550CE</v>
          </cell>
          <cell r="B24540">
            <v>21384962</v>
          </cell>
          <cell r="C24540">
            <v>44252</v>
          </cell>
        </row>
        <row r="24541">
          <cell r="A24541" t="str">
            <v>DIVISLAB21FEB2550PE</v>
          </cell>
          <cell r="B24541">
            <v>21402370</v>
          </cell>
          <cell r="C24541">
            <v>44252</v>
          </cell>
        </row>
        <row r="24542">
          <cell r="A24542" t="str">
            <v>DIVISLAB21FEB2600CE</v>
          </cell>
          <cell r="B24542">
            <v>21402626</v>
          </cell>
          <cell r="C24542">
            <v>44252</v>
          </cell>
        </row>
        <row r="24543">
          <cell r="A24543" t="str">
            <v>DIVISLAB21FEB2600PE</v>
          </cell>
          <cell r="B24543">
            <v>21402882</v>
          </cell>
          <cell r="C24543">
            <v>44252</v>
          </cell>
        </row>
        <row r="24544">
          <cell r="A24544" t="str">
            <v>DIVISLAB21FEB2650CE</v>
          </cell>
          <cell r="B24544">
            <v>21403138</v>
          </cell>
          <cell r="C24544">
            <v>44252</v>
          </cell>
        </row>
        <row r="24545">
          <cell r="A24545" t="str">
            <v>DIVISLAB21FEB2650PE</v>
          </cell>
          <cell r="B24545">
            <v>21403394</v>
          </cell>
          <cell r="C24545">
            <v>44252</v>
          </cell>
        </row>
        <row r="24546">
          <cell r="A24546" t="str">
            <v>DIVISLAB21FEB2700CE</v>
          </cell>
          <cell r="B24546">
            <v>21403650</v>
          </cell>
          <cell r="C24546">
            <v>44252</v>
          </cell>
        </row>
        <row r="24547">
          <cell r="A24547" t="str">
            <v>DIVISLAB21FEB2700PE</v>
          </cell>
          <cell r="B24547">
            <v>21403906</v>
          </cell>
          <cell r="C24547">
            <v>44252</v>
          </cell>
        </row>
        <row r="24548">
          <cell r="A24548" t="str">
            <v>DIVISLAB21FEB2750CE</v>
          </cell>
          <cell r="B24548">
            <v>21404162</v>
          </cell>
          <cell r="C24548">
            <v>44252</v>
          </cell>
        </row>
        <row r="24549">
          <cell r="A24549" t="str">
            <v>DIVISLAB21FEB2750PE</v>
          </cell>
          <cell r="B24549">
            <v>21404418</v>
          </cell>
          <cell r="C24549">
            <v>44252</v>
          </cell>
        </row>
        <row r="24550">
          <cell r="A24550" t="str">
            <v>DIVISLAB21FEB2800CE</v>
          </cell>
          <cell r="B24550">
            <v>21404674</v>
          </cell>
          <cell r="C24550">
            <v>44252</v>
          </cell>
        </row>
        <row r="24551">
          <cell r="A24551" t="str">
            <v>DIVISLAB21FEB2800PE</v>
          </cell>
          <cell r="B24551">
            <v>21404930</v>
          </cell>
          <cell r="C24551">
            <v>44252</v>
          </cell>
        </row>
        <row r="24552">
          <cell r="A24552" t="str">
            <v>DIVISLAB21FEB2850CE</v>
          </cell>
          <cell r="B24552">
            <v>21405186</v>
          </cell>
          <cell r="C24552">
            <v>44252</v>
          </cell>
        </row>
        <row r="24553">
          <cell r="A24553" t="str">
            <v>DIVISLAB21FEB2850PE</v>
          </cell>
          <cell r="B24553">
            <v>21405442</v>
          </cell>
          <cell r="C24553">
            <v>44252</v>
          </cell>
        </row>
        <row r="24554">
          <cell r="A24554" t="str">
            <v>DIVISLAB21FEB2900CE</v>
          </cell>
          <cell r="B24554">
            <v>21405698</v>
          </cell>
          <cell r="C24554">
            <v>44252</v>
          </cell>
        </row>
        <row r="24555">
          <cell r="A24555" t="str">
            <v>DIVISLAB21FEB2900PE</v>
          </cell>
          <cell r="B24555">
            <v>21405954</v>
          </cell>
          <cell r="C24555">
            <v>44252</v>
          </cell>
        </row>
        <row r="24556">
          <cell r="A24556" t="str">
            <v>DIVISLAB21FEB2950CE</v>
          </cell>
          <cell r="B24556">
            <v>21406210</v>
          </cell>
          <cell r="C24556">
            <v>44252</v>
          </cell>
        </row>
        <row r="24557">
          <cell r="A24557" t="str">
            <v>DIVISLAB21FEB2950PE</v>
          </cell>
          <cell r="B24557">
            <v>21406466</v>
          </cell>
          <cell r="C24557">
            <v>44252</v>
          </cell>
        </row>
        <row r="24558">
          <cell r="A24558" t="str">
            <v>DIVISLAB21FEB3000CE</v>
          </cell>
          <cell r="B24558">
            <v>21406722</v>
          </cell>
          <cell r="C24558">
            <v>44252</v>
          </cell>
        </row>
        <row r="24559">
          <cell r="A24559" t="str">
            <v>DIVISLAB21FEB3000PE</v>
          </cell>
          <cell r="B24559">
            <v>21406978</v>
          </cell>
          <cell r="C24559">
            <v>44252</v>
          </cell>
        </row>
        <row r="24560">
          <cell r="A24560" t="str">
            <v>DIVISLAB21FEB3050CE</v>
          </cell>
          <cell r="B24560">
            <v>21407234</v>
          </cell>
          <cell r="C24560">
            <v>44252</v>
          </cell>
        </row>
        <row r="24561">
          <cell r="A24561" t="str">
            <v>DIVISLAB21FEB3050PE</v>
          </cell>
          <cell r="B24561">
            <v>21407490</v>
          </cell>
          <cell r="C24561">
            <v>44252</v>
          </cell>
        </row>
        <row r="24562">
          <cell r="A24562" t="str">
            <v>DIVISLAB21FEB3100CE</v>
          </cell>
          <cell r="B24562">
            <v>21408514</v>
          </cell>
          <cell r="C24562">
            <v>44252</v>
          </cell>
        </row>
        <row r="24563">
          <cell r="A24563" t="str">
            <v>DIVISLAB21FEB3100PE</v>
          </cell>
          <cell r="B24563">
            <v>21408770</v>
          </cell>
          <cell r="C24563">
            <v>44252</v>
          </cell>
        </row>
        <row r="24564">
          <cell r="A24564" t="str">
            <v>DIVISLAB21FEB3150CE</v>
          </cell>
          <cell r="B24564">
            <v>21409026</v>
          </cell>
          <cell r="C24564">
            <v>44252</v>
          </cell>
        </row>
        <row r="24565">
          <cell r="A24565" t="str">
            <v>DIVISLAB21FEB3150PE</v>
          </cell>
          <cell r="B24565">
            <v>21409282</v>
          </cell>
          <cell r="C24565">
            <v>44252</v>
          </cell>
        </row>
        <row r="24566">
          <cell r="A24566" t="str">
            <v>DIVISLAB21FEB3200CE</v>
          </cell>
          <cell r="B24566">
            <v>21411074</v>
          </cell>
          <cell r="C24566">
            <v>44252</v>
          </cell>
        </row>
        <row r="24567">
          <cell r="A24567" t="str">
            <v>DIVISLAB21FEB3200PE</v>
          </cell>
          <cell r="B24567">
            <v>21411330</v>
          </cell>
          <cell r="C24567">
            <v>44252</v>
          </cell>
        </row>
        <row r="24568">
          <cell r="A24568" t="str">
            <v>DIVISLAB21FEB3250CE</v>
          </cell>
          <cell r="B24568">
            <v>21411586</v>
          </cell>
          <cell r="C24568">
            <v>44252</v>
          </cell>
        </row>
        <row r="24569">
          <cell r="A24569" t="str">
            <v>DIVISLAB21FEB3250PE</v>
          </cell>
          <cell r="B24569">
            <v>21411842</v>
          </cell>
          <cell r="C24569">
            <v>44252</v>
          </cell>
        </row>
        <row r="24570">
          <cell r="A24570" t="str">
            <v>DIVISLAB21FEB3300CE</v>
          </cell>
          <cell r="B24570">
            <v>21412098</v>
          </cell>
          <cell r="C24570">
            <v>44252</v>
          </cell>
        </row>
        <row r="24571">
          <cell r="A24571" t="str">
            <v>DIVISLAB21FEB3300PE</v>
          </cell>
          <cell r="B24571">
            <v>21412354</v>
          </cell>
          <cell r="C24571">
            <v>44252</v>
          </cell>
        </row>
        <row r="24572">
          <cell r="A24572" t="str">
            <v>DIVISLAB21FEB3350CE</v>
          </cell>
          <cell r="B24572">
            <v>21412610</v>
          </cell>
          <cell r="C24572">
            <v>44252</v>
          </cell>
        </row>
        <row r="24573">
          <cell r="A24573" t="str">
            <v>DIVISLAB21FEB3350PE</v>
          </cell>
          <cell r="B24573">
            <v>21412866</v>
          </cell>
          <cell r="C24573">
            <v>44252</v>
          </cell>
        </row>
        <row r="24574">
          <cell r="A24574" t="str">
            <v>DIVISLAB21FEB3400CE</v>
          </cell>
          <cell r="B24574">
            <v>21413122</v>
          </cell>
          <cell r="C24574">
            <v>44252</v>
          </cell>
        </row>
        <row r="24575">
          <cell r="A24575" t="str">
            <v>DIVISLAB21FEB3400PE</v>
          </cell>
          <cell r="B24575">
            <v>21413378</v>
          </cell>
          <cell r="C24575">
            <v>44252</v>
          </cell>
        </row>
        <row r="24576">
          <cell r="A24576" t="str">
            <v>DIVISLAB21FEB3450CE</v>
          </cell>
          <cell r="B24576">
            <v>21413634</v>
          </cell>
          <cell r="C24576">
            <v>44252</v>
          </cell>
        </row>
        <row r="24577">
          <cell r="A24577" t="str">
            <v>DIVISLAB21FEB3450PE</v>
          </cell>
          <cell r="B24577">
            <v>21413890</v>
          </cell>
          <cell r="C24577">
            <v>44252</v>
          </cell>
        </row>
        <row r="24578">
          <cell r="A24578" t="str">
            <v>DIVISLAB21FEB3500CE</v>
          </cell>
          <cell r="B24578">
            <v>21415682</v>
          </cell>
          <cell r="C24578">
            <v>44252</v>
          </cell>
        </row>
        <row r="24579">
          <cell r="A24579" t="str">
            <v>DIVISLAB21FEB3500PE</v>
          </cell>
          <cell r="B24579">
            <v>21415938</v>
          </cell>
          <cell r="C24579">
            <v>44252</v>
          </cell>
        </row>
        <row r="24580">
          <cell r="A24580" t="str">
            <v>DIVISLAB21FEB3550CE</v>
          </cell>
          <cell r="B24580">
            <v>21416194</v>
          </cell>
          <cell r="C24580">
            <v>44252</v>
          </cell>
        </row>
        <row r="24581">
          <cell r="A24581" t="str">
            <v>DIVISLAB21FEB3550PE</v>
          </cell>
          <cell r="B24581">
            <v>21416450</v>
          </cell>
          <cell r="C24581">
            <v>44252</v>
          </cell>
        </row>
        <row r="24582">
          <cell r="A24582" t="str">
            <v>DIVISLAB21FEB3600CE</v>
          </cell>
          <cell r="B24582">
            <v>21416706</v>
          </cell>
          <cell r="C24582">
            <v>44252</v>
          </cell>
        </row>
        <row r="24583">
          <cell r="A24583" t="str">
            <v>DIVISLAB21FEB3600PE</v>
          </cell>
          <cell r="B24583">
            <v>21416962</v>
          </cell>
          <cell r="C24583">
            <v>44252</v>
          </cell>
        </row>
        <row r="24584">
          <cell r="A24584" t="str">
            <v>DIVISLAB21FEB3650CE</v>
          </cell>
          <cell r="B24584">
            <v>21417218</v>
          </cell>
          <cell r="C24584">
            <v>44252</v>
          </cell>
        </row>
        <row r="24585">
          <cell r="A24585" t="str">
            <v>DIVISLAB21FEB3650PE</v>
          </cell>
          <cell r="B24585">
            <v>21417474</v>
          </cell>
          <cell r="C24585">
            <v>44252</v>
          </cell>
        </row>
        <row r="24586">
          <cell r="A24586" t="str">
            <v>DIVISLAB21FEB3700CE</v>
          </cell>
          <cell r="B24586">
            <v>21417730</v>
          </cell>
          <cell r="C24586">
            <v>44252</v>
          </cell>
        </row>
        <row r="24587">
          <cell r="A24587" t="str">
            <v>DIVISLAB21FEB3700PE</v>
          </cell>
          <cell r="B24587">
            <v>21417986</v>
          </cell>
          <cell r="C24587">
            <v>44252</v>
          </cell>
        </row>
        <row r="24588">
          <cell r="A24588" t="str">
            <v>DIVISLAB21FEB3750CE</v>
          </cell>
          <cell r="B24588">
            <v>21418242</v>
          </cell>
          <cell r="C24588">
            <v>44252</v>
          </cell>
        </row>
        <row r="24589">
          <cell r="A24589" t="str">
            <v>DIVISLAB21FEB3750PE</v>
          </cell>
          <cell r="B24589">
            <v>21433090</v>
          </cell>
          <cell r="C24589">
            <v>44252</v>
          </cell>
        </row>
        <row r="24590">
          <cell r="A24590" t="str">
            <v>DIVISLAB21FEB3800CE</v>
          </cell>
          <cell r="B24590">
            <v>21433346</v>
          </cell>
          <cell r="C24590">
            <v>44252</v>
          </cell>
        </row>
        <row r="24591">
          <cell r="A24591" t="str">
            <v>DIVISLAB21FEB3800PE</v>
          </cell>
          <cell r="B24591">
            <v>21433602</v>
          </cell>
          <cell r="C24591">
            <v>44252</v>
          </cell>
        </row>
        <row r="24592">
          <cell r="A24592" t="str">
            <v>DIVISLAB21FEB3850CE</v>
          </cell>
          <cell r="B24592">
            <v>21433858</v>
          </cell>
          <cell r="C24592">
            <v>44252</v>
          </cell>
        </row>
        <row r="24593">
          <cell r="A24593" t="str">
            <v>DIVISLAB21FEB3850PE</v>
          </cell>
          <cell r="B24593">
            <v>21434114</v>
          </cell>
          <cell r="C24593">
            <v>44252</v>
          </cell>
        </row>
        <row r="24594">
          <cell r="A24594" t="str">
            <v>DIVISLAB21FEB3900CE</v>
          </cell>
          <cell r="B24594">
            <v>21434370</v>
          </cell>
          <cell r="C24594">
            <v>44252</v>
          </cell>
        </row>
        <row r="24595">
          <cell r="A24595" t="str">
            <v>DIVISLAB21FEB3900PE</v>
          </cell>
          <cell r="B24595">
            <v>21434626</v>
          </cell>
          <cell r="C24595">
            <v>44252</v>
          </cell>
        </row>
        <row r="24596">
          <cell r="A24596" t="str">
            <v>DIVISLAB21FEB3950CE</v>
          </cell>
          <cell r="B24596">
            <v>21434882</v>
          </cell>
          <cell r="C24596">
            <v>44252</v>
          </cell>
        </row>
        <row r="24597">
          <cell r="A24597" t="str">
            <v>DIVISLAB21FEB3950PE</v>
          </cell>
          <cell r="B24597">
            <v>21456898</v>
          </cell>
          <cell r="C24597">
            <v>44252</v>
          </cell>
        </row>
        <row r="24598">
          <cell r="A24598" t="str">
            <v>DIVISLAB21FEB4000CE</v>
          </cell>
          <cell r="B24598">
            <v>21457154</v>
          </cell>
          <cell r="C24598">
            <v>44252</v>
          </cell>
        </row>
        <row r="24599">
          <cell r="A24599" t="str">
            <v>DIVISLAB21FEB4000PE</v>
          </cell>
          <cell r="B24599">
            <v>21457410</v>
          </cell>
          <cell r="C24599">
            <v>44252</v>
          </cell>
        </row>
        <row r="24600">
          <cell r="A24600" t="str">
            <v>DIVISLAB21FEB4050CE</v>
          </cell>
          <cell r="B24600">
            <v>21457666</v>
          </cell>
          <cell r="C24600">
            <v>44252</v>
          </cell>
        </row>
        <row r="24601">
          <cell r="A24601" t="str">
            <v>DIVISLAB21FEB4050PE</v>
          </cell>
          <cell r="B24601">
            <v>21457922</v>
          </cell>
          <cell r="C24601">
            <v>44252</v>
          </cell>
        </row>
        <row r="24602">
          <cell r="A24602" t="str">
            <v>DIVISLAB21FEB4100CE</v>
          </cell>
          <cell r="B24602">
            <v>21458178</v>
          </cell>
          <cell r="C24602">
            <v>44252</v>
          </cell>
        </row>
        <row r="24603">
          <cell r="A24603" t="str">
            <v>DIVISLAB21FEB4100PE</v>
          </cell>
          <cell r="B24603">
            <v>21474818</v>
          </cell>
          <cell r="C24603">
            <v>44252</v>
          </cell>
        </row>
        <row r="24604">
          <cell r="A24604" t="str">
            <v>DIVISLAB21FEB4150CE</v>
          </cell>
          <cell r="B24604">
            <v>21475074</v>
          </cell>
          <cell r="C24604">
            <v>44252</v>
          </cell>
        </row>
        <row r="24605">
          <cell r="A24605" t="str">
            <v>DIVISLAB21FEB4150PE</v>
          </cell>
          <cell r="B24605">
            <v>21475330</v>
          </cell>
          <cell r="C24605">
            <v>44252</v>
          </cell>
        </row>
        <row r="24606">
          <cell r="A24606" t="str">
            <v>DIVISLAB21FEB4200CE</v>
          </cell>
          <cell r="B24606">
            <v>21475586</v>
          </cell>
          <cell r="C24606">
            <v>44252</v>
          </cell>
        </row>
        <row r="24607">
          <cell r="A24607" t="str">
            <v>DIVISLAB21FEB4200PE</v>
          </cell>
          <cell r="B24607">
            <v>21475842</v>
          </cell>
          <cell r="C24607">
            <v>44252</v>
          </cell>
        </row>
        <row r="24608">
          <cell r="A24608" t="str">
            <v>DIVISLAB21FEB4250CE</v>
          </cell>
          <cell r="B24608">
            <v>21476098</v>
          </cell>
          <cell r="C24608">
            <v>44252</v>
          </cell>
        </row>
        <row r="24609">
          <cell r="A24609" t="str">
            <v>DIVISLAB21FEB4250PE</v>
          </cell>
          <cell r="B24609">
            <v>21481730</v>
          </cell>
          <cell r="C24609">
            <v>44252</v>
          </cell>
        </row>
        <row r="24610">
          <cell r="A24610" t="str">
            <v>DIVISLAB21FEB4300CE</v>
          </cell>
          <cell r="B24610">
            <v>21481986</v>
          </cell>
          <cell r="C24610">
            <v>44252</v>
          </cell>
        </row>
        <row r="24611">
          <cell r="A24611" t="str">
            <v>DIVISLAB21FEB4300PE</v>
          </cell>
          <cell r="B24611">
            <v>21482242</v>
          </cell>
          <cell r="C24611">
            <v>44252</v>
          </cell>
        </row>
        <row r="24612">
          <cell r="A24612" t="str">
            <v>DIVISLAB21FEB4350CE</v>
          </cell>
          <cell r="B24612">
            <v>21482498</v>
          </cell>
          <cell r="C24612">
            <v>44252</v>
          </cell>
        </row>
        <row r="24613">
          <cell r="A24613" t="str">
            <v>DIVISLAB21FEB4350PE</v>
          </cell>
          <cell r="B24613">
            <v>21482754</v>
          </cell>
          <cell r="C24613">
            <v>44252</v>
          </cell>
        </row>
        <row r="24614">
          <cell r="A24614" t="str">
            <v>DIVISLAB21FEB4400CE</v>
          </cell>
          <cell r="B24614">
            <v>21483010</v>
          </cell>
          <cell r="C24614">
            <v>44252</v>
          </cell>
        </row>
        <row r="24615">
          <cell r="A24615" t="str">
            <v>DIVISLAB21FEB4400PE</v>
          </cell>
          <cell r="B24615">
            <v>21483266</v>
          </cell>
          <cell r="C24615">
            <v>44252</v>
          </cell>
        </row>
        <row r="24616">
          <cell r="A24616" t="str">
            <v>DIVISLAB21FEB4450CE</v>
          </cell>
          <cell r="B24616">
            <v>21483522</v>
          </cell>
          <cell r="C24616">
            <v>44252</v>
          </cell>
        </row>
        <row r="24617">
          <cell r="A24617" t="str">
            <v>DIVISLAB21FEB4450PE</v>
          </cell>
          <cell r="B24617">
            <v>21483778</v>
          </cell>
          <cell r="C24617">
            <v>44252</v>
          </cell>
        </row>
        <row r="24618">
          <cell r="A24618" t="str">
            <v>DIVISLAB21FEB4500CE</v>
          </cell>
          <cell r="B24618">
            <v>21484034</v>
          </cell>
          <cell r="C24618">
            <v>44252</v>
          </cell>
        </row>
        <row r="24619">
          <cell r="A24619" t="str">
            <v>DIVISLAB21FEB4500PE</v>
          </cell>
          <cell r="B24619">
            <v>21484290</v>
          </cell>
          <cell r="C24619">
            <v>44252</v>
          </cell>
        </row>
        <row r="24620">
          <cell r="A24620" t="str">
            <v>DIVISLAB21FEB4550CE</v>
          </cell>
          <cell r="B24620">
            <v>21484546</v>
          </cell>
          <cell r="C24620">
            <v>44252</v>
          </cell>
        </row>
        <row r="24621">
          <cell r="A24621" t="str">
            <v>DIVISLAB21FEB4550PE</v>
          </cell>
          <cell r="B24621">
            <v>21484802</v>
          </cell>
          <cell r="C24621">
            <v>44252</v>
          </cell>
        </row>
        <row r="24622">
          <cell r="A24622" t="str">
            <v>DIVISLAB21FEB4600CE</v>
          </cell>
          <cell r="B24622">
            <v>21485058</v>
          </cell>
          <cell r="C24622">
            <v>44252</v>
          </cell>
        </row>
        <row r="24623">
          <cell r="A24623" t="str">
            <v>DIVISLAB21FEB4600PE</v>
          </cell>
          <cell r="B24623">
            <v>21485314</v>
          </cell>
          <cell r="C24623">
            <v>44252</v>
          </cell>
        </row>
        <row r="24624">
          <cell r="A24624" t="str">
            <v>DIVISLAB21FEB4650CE</v>
          </cell>
          <cell r="B24624">
            <v>21485570</v>
          </cell>
          <cell r="C24624">
            <v>44252</v>
          </cell>
        </row>
        <row r="24625">
          <cell r="A24625" t="str">
            <v>DIVISLAB21FEB4650PE</v>
          </cell>
          <cell r="B24625">
            <v>21485826</v>
          </cell>
          <cell r="C24625">
            <v>44252</v>
          </cell>
        </row>
        <row r="24626">
          <cell r="A24626" t="str">
            <v>DIVISLAB21MAR2350CE</v>
          </cell>
          <cell r="B24626">
            <v>14724866</v>
          </cell>
          <cell r="C24626">
            <v>44280</v>
          </cell>
        </row>
        <row r="24627">
          <cell r="A24627" t="str">
            <v>DIVISLAB21MAR2350PE</v>
          </cell>
          <cell r="B24627">
            <v>14725122</v>
          </cell>
          <cell r="C24627">
            <v>44280</v>
          </cell>
        </row>
        <row r="24628">
          <cell r="A24628" t="str">
            <v>DIVISLAB21MAR2400CE</v>
          </cell>
          <cell r="B24628">
            <v>14725890</v>
          </cell>
          <cell r="C24628">
            <v>44280</v>
          </cell>
        </row>
        <row r="24629">
          <cell r="A24629" t="str">
            <v>DIVISLAB21MAR2400PE</v>
          </cell>
          <cell r="B24629">
            <v>14726146</v>
          </cell>
          <cell r="C24629">
            <v>44280</v>
          </cell>
        </row>
        <row r="24630">
          <cell r="A24630" t="str">
            <v>DIVISLAB21MAR2450CE</v>
          </cell>
          <cell r="B24630">
            <v>14726402</v>
          </cell>
          <cell r="C24630">
            <v>44280</v>
          </cell>
        </row>
        <row r="24631">
          <cell r="A24631" t="str">
            <v>DIVISLAB21MAR2450PE</v>
          </cell>
          <cell r="B24631">
            <v>14726658</v>
          </cell>
          <cell r="C24631">
            <v>44280</v>
          </cell>
        </row>
        <row r="24632">
          <cell r="A24632" t="str">
            <v>DIVISLAB21MAR2500CE</v>
          </cell>
          <cell r="B24632">
            <v>14726914</v>
          </cell>
          <cell r="C24632">
            <v>44280</v>
          </cell>
        </row>
        <row r="24633">
          <cell r="A24633" t="str">
            <v>DIVISLAB21MAR2500PE</v>
          </cell>
          <cell r="B24633">
            <v>14727170</v>
          </cell>
          <cell r="C24633">
            <v>44280</v>
          </cell>
        </row>
        <row r="24634">
          <cell r="A24634" t="str">
            <v>DIVISLAB21MAR2550CE</v>
          </cell>
          <cell r="B24634">
            <v>14727426</v>
          </cell>
          <cell r="C24634">
            <v>44280</v>
          </cell>
        </row>
        <row r="24635">
          <cell r="A24635" t="str">
            <v>DIVISLAB21MAR2550PE</v>
          </cell>
          <cell r="B24635">
            <v>14727682</v>
          </cell>
          <cell r="C24635">
            <v>44280</v>
          </cell>
        </row>
        <row r="24636">
          <cell r="A24636" t="str">
            <v>DIVISLAB21MAR2600CE</v>
          </cell>
          <cell r="B24636">
            <v>14727938</v>
          </cell>
          <cell r="C24636">
            <v>44280</v>
          </cell>
        </row>
        <row r="24637">
          <cell r="A24637" t="str">
            <v>DIVISLAB21MAR2600PE</v>
          </cell>
          <cell r="B24637">
            <v>14728194</v>
          </cell>
          <cell r="C24637">
            <v>44280</v>
          </cell>
        </row>
        <row r="24638">
          <cell r="A24638" t="str">
            <v>DIVISLAB21MAR2650CE</v>
          </cell>
          <cell r="B24638">
            <v>14728450</v>
          </cell>
          <cell r="C24638">
            <v>44280</v>
          </cell>
        </row>
        <row r="24639">
          <cell r="A24639" t="str">
            <v>DIVISLAB21MAR2650PE</v>
          </cell>
          <cell r="B24639">
            <v>14728706</v>
          </cell>
          <cell r="C24639">
            <v>44280</v>
          </cell>
        </row>
        <row r="24640">
          <cell r="A24640" t="str">
            <v>DIVISLAB21MAR2700CE</v>
          </cell>
          <cell r="B24640">
            <v>14728962</v>
          </cell>
          <cell r="C24640">
            <v>44280</v>
          </cell>
        </row>
        <row r="24641">
          <cell r="A24641" t="str">
            <v>DIVISLAB21MAR2700PE</v>
          </cell>
          <cell r="B24641">
            <v>14729474</v>
          </cell>
          <cell r="C24641">
            <v>44280</v>
          </cell>
        </row>
        <row r="24642">
          <cell r="A24642" t="str">
            <v>DIVISLAB21MAR2750CE</v>
          </cell>
          <cell r="B24642">
            <v>14729730</v>
          </cell>
          <cell r="C24642">
            <v>44280</v>
          </cell>
        </row>
        <row r="24643">
          <cell r="A24643" t="str">
            <v>DIVISLAB21MAR2750PE</v>
          </cell>
          <cell r="B24643">
            <v>14730242</v>
          </cell>
          <cell r="C24643">
            <v>44280</v>
          </cell>
        </row>
        <row r="24644">
          <cell r="A24644" t="str">
            <v>DIVISLAB21MAR2800CE</v>
          </cell>
          <cell r="B24644">
            <v>14730498</v>
          </cell>
          <cell r="C24644">
            <v>44280</v>
          </cell>
        </row>
        <row r="24645">
          <cell r="A24645" t="str">
            <v>DIVISLAB21MAR2800PE</v>
          </cell>
          <cell r="B24645">
            <v>14730754</v>
          </cell>
          <cell r="C24645">
            <v>44280</v>
          </cell>
        </row>
        <row r="24646">
          <cell r="A24646" t="str">
            <v>DIVISLAB21MAR2850CE</v>
          </cell>
          <cell r="B24646">
            <v>14731010</v>
          </cell>
          <cell r="C24646">
            <v>44280</v>
          </cell>
        </row>
        <row r="24647">
          <cell r="A24647" t="str">
            <v>DIVISLAB21MAR2850PE</v>
          </cell>
          <cell r="B24647">
            <v>14731266</v>
          </cell>
          <cell r="C24647">
            <v>44280</v>
          </cell>
        </row>
        <row r="24648">
          <cell r="A24648" t="str">
            <v>DIVISLAB21MAR2900CE</v>
          </cell>
          <cell r="B24648">
            <v>14731522</v>
          </cell>
          <cell r="C24648">
            <v>44280</v>
          </cell>
        </row>
        <row r="24649">
          <cell r="A24649" t="str">
            <v>DIVISLAB21MAR2900PE</v>
          </cell>
          <cell r="B24649">
            <v>14731778</v>
          </cell>
          <cell r="C24649">
            <v>44280</v>
          </cell>
        </row>
        <row r="24650">
          <cell r="A24650" t="str">
            <v>DIVISLAB21MAR2950CE</v>
          </cell>
          <cell r="B24650">
            <v>14732034</v>
          </cell>
          <cell r="C24650">
            <v>44280</v>
          </cell>
        </row>
        <row r="24651">
          <cell r="A24651" t="str">
            <v>DIVISLAB21MAR2950PE</v>
          </cell>
          <cell r="B24651">
            <v>14733570</v>
          </cell>
          <cell r="C24651">
            <v>44280</v>
          </cell>
        </row>
        <row r="24652">
          <cell r="A24652" t="str">
            <v>DIVISLAB21MAR3000CE</v>
          </cell>
          <cell r="B24652">
            <v>14733826</v>
          </cell>
          <cell r="C24652">
            <v>44280</v>
          </cell>
        </row>
        <row r="24653">
          <cell r="A24653" t="str">
            <v>DIVISLAB21MAR3000PE</v>
          </cell>
          <cell r="B24653">
            <v>14734082</v>
          </cell>
          <cell r="C24653">
            <v>44280</v>
          </cell>
        </row>
        <row r="24654">
          <cell r="A24654" t="str">
            <v>DIVISLAB21MAR3050CE</v>
          </cell>
          <cell r="B24654">
            <v>14734338</v>
          </cell>
          <cell r="C24654">
            <v>44280</v>
          </cell>
        </row>
        <row r="24655">
          <cell r="A24655" t="str">
            <v>DIVISLAB21MAR3050PE</v>
          </cell>
          <cell r="B24655">
            <v>14734594</v>
          </cell>
          <cell r="C24655">
            <v>44280</v>
          </cell>
        </row>
        <row r="24656">
          <cell r="A24656" t="str">
            <v>DIVISLAB21MAR3100CE</v>
          </cell>
          <cell r="B24656">
            <v>14734850</v>
          </cell>
          <cell r="C24656">
            <v>44280</v>
          </cell>
        </row>
        <row r="24657">
          <cell r="A24657" t="str">
            <v>DIVISLAB21MAR3100PE</v>
          </cell>
          <cell r="B24657">
            <v>14735106</v>
          </cell>
          <cell r="C24657">
            <v>44280</v>
          </cell>
        </row>
        <row r="24658">
          <cell r="A24658" t="str">
            <v>DIVISLAB21MAR3150CE</v>
          </cell>
          <cell r="B24658">
            <v>14735362</v>
          </cell>
          <cell r="C24658">
            <v>44280</v>
          </cell>
        </row>
        <row r="24659">
          <cell r="A24659" t="str">
            <v>DIVISLAB21MAR3150PE</v>
          </cell>
          <cell r="B24659">
            <v>14735618</v>
          </cell>
          <cell r="C24659">
            <v>44280</v>
          </cell>
        </row>
        <row r="24660">
          <cell r="A24660" t="str">
            <v>DIVISLAB21MAR3200CE</v>
          </cell>
          <cell r="B24660">
            <v>14735874</v>
          </cell>
          <cell r="C24660">
            <v>44280</v>
          </cell>
        </row>
        <row r="24661">
          <cell r="A24661" t="str">
            <v>DIVISLAB21MAR3200PE</v>
          </cell>
          <cell r="B24661">
            <v>14736130</v>
          </cell>
          <cell r="C24661">
            <v>44280</v>
          </cell>
        </row>
        <row r="24662">
          <cell r="A24662" t="str">
            <v>DIVISLAB21MAR3250CE</v>
          </cell>
          <cell r="B24662">
            <v>14736386</v>
          </cell>
          <cell r="C24662">
            <v>44280</v>
          </cell>
        </row>
        <row r="24663">
          <cell r="A24663" t="str">
            <v>DIVISLAB21MAR3250PE</v>
          </cell>
          <cell r="B24663">
            <v>14736642</v>
          </cell>
          <cell r="C24663">
            <v>44280</v>
          </cell>
        </row>
        <row r="24664">
          <cell r="A24664" t="str">
            <v>DIVISLAB21MAR3300CE</v>
          </cell>
          <cell r="B24664">
            <v>14736898</v>
          </cell>
          <cell r="C24664">
            <v>44280</v>
          </cell>
        </row>
        <row r="24665">
          <cell r="A24665" t="str">
            <v>DIVISLAB21MAR3300PE</v>
          </cell>
          <cell r="B24665">
            <v>14737154</v>
          </cell>
          <cell r="C24665">
            <v>44280</v>
          </cell>
        </row>
        <row r="24666">
          <cell r="A24666" t="str">
            <v>DIVISLAB21MAR3350CE</v>
          </cell>
          <cell r="B24666">
            <v>14737410</v>
          </cell>
          <cell r="C24666">
            <v>44280</v>
          </cell>
        </row>
        <row r="24667">
          <cell r="A24667" t="str">
            <v>DIVISLAB21MAR3350PE</v>
          </cell>
          <cell r="B24667">
            <v>14739714</v>
          </cell>
          <cell r="C24667">
            <v>44280</v>
          </cell>
        </row>
        <row r="24668">
          <cell r="A24668" t="str">
            <v>DIVISLAB21MAR3400CE</v>
          </cell>
          <cell r="B24668">
            <v>14739970</v>
          </cell>
          <cell r="C24668">
            <v>44280</v>
          </cell>
        </row>
        <row r="24669">
          <cell r="A24669" t="str">
            <v>DIVISLAB21MAR3400PE</v>
          </cell>
          <cell r="B24669">
            <v>14740226</v>
          </cell>
          <cell r="C24669">
            <v>44280</v>
          </cell>
        </row>
        <row r="24670">
          <cell r="A24670" t="str">
            <v>DIVISLAB21MAR3450CE</v>
          </cell>
          <cell r="B24670">
            <v>14740482</v>
          </cell>
          <cell r="C24670">
            <v>44280</v>
          </cell>
        </row>
        <row r="24671">
          <cell r="A24671" t="str">
            <v>DIVISLAB21MAR3450PE</v>
          </cell>
          <cell r="B24671">
            <v>14740738</v>
          </cell>
          <cell r="C24671">
            <v>44280</v>
          </cell>
        </row>
        <row r="24672">
          <cell r="A24672" t="str">
            <v>DIVISLAB21MAR3500CE</v>
          </cell>
          <cell r="B24672">
            <v>14740994</v>
          </cell>
          <cell r="C24672">
            <v>44280</v>
          </cell>
        </row>
        <row r="24673">
          <cell r="A24673" t="str">
            <v>DIVISLAB21MAR3500PE</v>
          </cell>
          <cell r="B24673">
            <v>14741250</v>
          </cell>
          <cell r="C24673">
            <v>44280</v>
          </cell>
        </row>
        <row r="24674">
          <cell r="A24674" t="str">
            <v>DIVISLAB21MAR3550CE</v>
          </cell>
          <cell r="B24674">
            <v>14741506</v>
          </cell>
          <cell r="C24674">
            <v>44280</v>
          </cell>
        </row>
        <row r="24675">
          <cell r="A24675" t="str">
            <v>DIVISLAB21MAR3550PE</v>
          </cell>
          <cell r="B24675">
            <v>14741762</v>
          </cell>
          <cell r="C24675">
            <v>44280</v>
          </cell>
        </row>
        <row r="24676">
          <cell r="A24676" t="str">
            <v>DIVISLAB21MAR3600CE</v>
          </cell>
          <cell r="B24676">
            <v>14742018</v>
          </cell>
          <cell r="C24676">
            <v>44280</v>
          </cell>
        </row>
        <row r="24677">
          <cell r="A24677" t="str">
            <v>DIVISLAB21MAR3600PE</v>
          </cell>
          <cell r="B24677">
            <v>14742274</v>
          </cell>
          <cell r="C24677">
            <v>44280</v>
          </cell>
        </row>
        <row r="24678">
          <cell r="A24678" t="str">
            <v>DIVISLAB21MAR3650CE</v>
          </cell>
          <cell r="B24678">
            <v>14742530</v>
          </cell>
          <cell r="C24678">
            <v>44280</v>
          </cell>
        </row>
        <row r="24679">
          <cell r="A24679" t="str">
            <v>DIVISLAB21MAR3650PE</v>
          </cell>
          <cell r="B24679">
            <v>14742786</v>
          </cell>
          <cell r="C24679">
            <v>44280</v>
          </cell>
        </row>
        <row r="24680">
          <cell r="A24680" t="str">
            <v>DIVISLAB21MAR3700CE</v>
          </cell>
          <cell r="B24680">
            <v>14743042</v>
          </cell>
          <cell r="C24680">
            <v>44280</v>
          </cell>
        </row>
        <row r="24681">
          <cell r="A24681" t="str">
            <v>DIVISLAB21MAR3700PE</v>
          </cell>
          <cell r="B24681">
            <v>14743298</v>
          </cell>
          <cell r="C24681">
            <v>44280</v>
          </cell>
        </row>
        <row r="24682">
          <cell r="A24682" t="str">
            <v>DIVISLAB21MAR3750CE</v>
          </cell>
          <cell r="B24682">
            <v>14743554</v>
          </cell>
          <cell r="C24682">
            <v>44280</v>
          </cell>
        </row>
        <row r="24683">
          <cell r="A24683" t="str">
            <v>DIVISLAB21MAR3750PE</v>
          </cell>
          <cell r="B24683">
            <v>14743810</v>
          </cell>
          <cell r="C24683">
            <v>44280</v>
          </cell>
        </row>
        <row r="24684">
          <cell r="A24684" t="str">
            <v>DIVISLAB21MAR3800CE</v>
          </cell>
          <cell r="B24684">
            <v>14744066</v>
          </cell>
          <cell r="C24684">
            <v>44280</v>
          </cell>
        </row>
        <row r="24685">
          <cell r="A24685" t="str">
            <v>DIVISLAB21MAR3800PE</v>
          </cell>
          <cell r="B24685">
            <v>14744322</v>
          </cell>
          <cell r="C24685">
            <v>44280</v>
          </cell>
        </row>
        <row r="24686">
          <cell r="A24686" t="str">
            <v>DIVISLAB21MAR3850CE</v>
          </cell>
          <cell r="B24686">
            <v>14744578</v>
          </cell>
          <cell r="C24686">
            <v>44280</v>
          </cell>
        </row>
        <row r="24687">
          <cell r="A24687" t="str">
            <v>DIVISLAB21MAR3850PE</v>
          </cell>
          <cell r="B24687">
            <v>14744834</v>
          </cell>
          <cell r="C24687">
            <v>44280</v>
          </cell>
        </row>
        <row r="24688">
          <cell r="A24688" t="str">
            <v>DIVISLAB21MAR3900CE</v>
          </cell>
          <cell r="B24688">
            <v>14745090</v>
          </cell>
          <cell r="C24688">
            <v>44280</v>
          </cell>
        </row>
        <row r="24689">
          <cell r="A24689" t="str">
            <v>DIVISLAB21MAR3900PE</v>
          </cell>
          <cell r="B24689">
            <v>14745346</v>
          </cell>
          <cell r="C24689">
            <v>44280</v>
          </cell>
        </row>
        <row r="24690">
          <cell r="A24690" t="str">
            <v>DIVISLAB21MAR3950CE</v>
          </cell>
          <cell r="B24690">
            <v>14745602</v>
          </cell>
          <cell r="C24690">
            <v>44280</v>
          </cell>
        </row>
        <row r="24691">
          <cell r="A24691" t="str">
            <v>DIVISLAB21MAR3950PE</v>
          </cell>
          <cell r="B24691">
            <v>14745858</v>
          </cell>
          <cell r="C24691">
            <v>44280</v>
          </cell>
        </row>
        <row r="24692">
          <cell r="A24692" t="str">
            <v>DIVISLAB21MAR4000CE</v>
          </cell>
          <cell r="B24692">
            <v>14746114</v>
          </cell>
          <cell r="C24692">
            <v>44280</v>
          </cell>
        </row>
        <row r="24693">
          <cell r="A24693" t="str">
            <v>DIVISLAB21MAR4000PE</v>
          </cell>
          <cell r="B24693">
            <v>14746370</v>
          </cell>
          <cell r="C24693">
            <v>44280</v>
          </cell>
        </row>
        <row r="24694">
          <cell r="A24694" t="str">
            <v>DIVISLAB21MAR4050CE</v>
          </cell>
          <cell r="B24694">
            <v>14746626</v>
          </cell>
          <cell r="C24694">
            <v>44280</v>
          </cell>
        </row>
        <row r="24695">
          <cell r="A24695" t="str">
            <v>DIVISLAB21MAR4050PE</v>
          </cell>
          <cell r="B24695">
            <v>14746882</v>
          </cell>
          <cell r="C24695">
            <v>44280</v>
          </cell>
        </row>
        <row r="24696">
          <cell r="A24696" t="str">
            <v>DIVISLAB21MAR4100CE</v>
          </cell>
          <cell r="B24696">
            <v>14747138</v>
          </cell>
          <cell r="C24696">
            <v>44280</v>
          </cell>
        </row>
        <row r="24697">
          <cell r="A24697" t="str">
            <v>DIVISLAB21MAR4100PE</v>
          </cell>
          <cell r="B24697">
            <v>14747394</v>
          </cell>
          <cell r="C24697">
            <v>44280</v>
          </cell>
        </row>
        <row r="24698">
          <cell r="A24698" t="str">
            <v>DIVISLAB21MAR4150CE</v>
          </cell>
          <cell r="B24698">
            <v>14747650</v>
          </cell>
          <cell r="C24698">
            <v>44280</v>
          </cell>
        </row>
        <row r="24699">
          <cell r="A24699" t="str">
            <v>DIVISLAB21MAR4150PE</v>
          </cell>
          <cell r="B24699">
            <v>14747906</v>
          </cell>
          <cell r="C24699">
            <v>44280</v>
          </cell>
        </row>
        <row r="24700">
          <cell r="A24700" t="str">
            <v>DIVISLAB21MAR4200CE</v>
          </cell>
          <cell r="B24700">
            <v>14748162</v>
          </cell>
          <cell r="C24700">
            <v>44280</v>
          </cell>
        </row>
        <row r="24701">
          <cell r="A24701" t="str">
            <v>DIVISLAB21MAR4200PE</v>
          </cell>
          <cell r="B24701">
            <v>14748674</v>
          </cell>
          <cell r="C24701">
            <v>44280</v>
          </cell>
        </row>
        <row r="24702">
          <cell r="A24702" t="str">
            <v>DIVISLAB21MAR4250CE</v>
          </cell>
          <cell r="B24702">
            <v>14748930</v>
          </cell>
          <cell r="C24702">
            <v>44280</v>
          </cell>
        </row>
        <row r="24703">
          <cell r="A24703" t="str">
            <v>DIVISLAB21MAR4250PE</v>
          </cell>
          <cell r="B24703">
            <v>14749186</v>
          </cell>
          <cell r="C24703">
            <v>44280</v>
          </cell>
        </row>
        <row r="24704">
          <cell r="A24704" t="str">
            <v>DIVISLAB21MAR4300CE</v>
          </cell>
          <cell r="B24704">
            <v>14749442</v>
          </cell>
          <cell r="C24704">
            <v>44280</v>
          </cell>
        </row>
        <row r="24705">
          <cell r="A24705" t="str">
            <v>DIVISLAB21MAR4300PE</v>
          </cell>
          <cell r="B24705">
            <v>14749698</v>
          </cell>
          <cell r="C24705">
            <v>44280</v>
          </cell>
        </row>
        <row r="24706">
          <cell r="A24706" t="str">
            <v>DIVISLAB21MAR4350CE</v>
          </cell>
          <cell r="B24706">
            <v>14749954</v>
          </cell>
          <cell r="C24706">
            <v>44280</v>
          </cell>
        </row>
        <row r="24707">
          <cell r="A24707" t="str">
            <v>DIVISLAB21MAR4350PE</v>
          </cell>
          <cell r="B24707">
            <v>14750210</v>
          </cell>
          <cell r="C24707">
            <v>44280</v>
          </cell>
        </row>
        <row r="24708">
          <cell r="A24708" t="str">
            <v>DIVISLAB21MAR4400CE</v>
          </cell>
          <cell r="B24708">
            <v>14750466</v>
          </cell>
          <cell r="C24708">
            <v>44280</v>
          </cell>
        </row>
        <row r="24709">
          <cell r="A24709" t="str">
            <v>DIVISLAB21MAR4400PE</v>
          </cell>
          <cell r="B24709">
            <v>14750722</v>
          </cell>
          <cell r="C24709">
            <v>44280</v>
          </cell>
        </row>
        <row r="24710">
          <cell r="A24710" t="str">
            <v>DIVISLAB21MAR4450CE</v>
          </cell>
          <cell r="B24710">
            <v>14750978</v>
          </cell>
          <cell r="C24710">
            <v>44280</v>
          </cell>
        </row>
        <row r="24711">
          <cell r="A24711" t="str">
            <v>DIVISLAB21MAR4450PE</v>
          </cell>
          <cell r="B24711">
            <v>14751234</v>
          </cell>
          <cell r="C24711">
            <v>44280</v>
          </cell>
        </row>
        <row r="24712">
          <cell r="A24712" t="str">
            <v>DIVISLAB21MAR4500CE</v>
          </cell>
          <cell r="B24712">
            <v>14751490</v>
          </cell>
          <cell r="C24712">
            <v>44280</v>
          </cell>
        </row>
        <row r="24713">
          <cell r="A24713" t="str">
            <v>DIVISLAB21MAR4500PE</v>
          </cell>
          <cell r="B24713">
            <v>14751746</v>
          </cell>
          <cell r="C24713">
            <v>44280</v>
          </cell>
        </row>
        <row r="24714">
          <cell r="A24714" t="str">
            <v>DIVISLAB21MAR4550CE</v>
          </cell>
          <cell r="B24714">
            <v>14752002</v>
          </cell>
          <cell r="C24714">
            <v>44280</v>
          </cell>
        </row>
        <row r="24715">
          <cell r="A24715" t="str">
            <v>DIVISLAB21MAR4550PE</v>
          </cell>
          <cell r="B24715">
            <v>14752258</v>
          </cell>
          <cell r="C24715">
            <v>44280</v>
          </cell>
        </row>
        <row r="24716">
          <cell r="A24716" t="str">
            <v>DIVISLAB21MAR4600CE</v>
          </cell>
          <cell r="B24716">
            <v>14753538</v>
          </cell>
          <cell r="C24716">
            <v>44280</v>
          </cell>
        </row>
        <row r="24717">
          <cell r="A24717" t="str">
            <v>DIVISLAB21MAR4600PE</v>
          </cell>
          <cell r="B24717">
            <v>14754050</v>
          </cell>
          <cell r="C24717">
            <v>44280</v>
          </cell>
        </row>
        <row r="24718">
          <cell r="A24718" t="str">
            <v>DIVISLAB21MAR4650CE</v>
          </cell>
          <cell r="B24718">
            <v>14754306</v>
          </cell>
          <cell r="C24718">
            <v>44280</v>
          </cell>
        </row>
        <row r="24719">
          <cell r="A24719" t="str">
            <v>DIVISLAB21MAR4650PE</v>
          </cell>
          <cell r="B24719">
            <v>14754562</v>
          </cell>
          <cell r="C24719">
            <v>44280</v>
          </cell>
        </row>
        <row r="24720">
          <cell r="A24720" t="str">
            <v>DIVISLAB21APR2350CE</v>
          </cell>
          <cell r="B24720">
            <v>20046594</v>
          </cell>
          <cell r="C24720">
            <v>44315</v>
          </cell>
        </row>
        <row r="24721">
          <cell r="A24721" t="str">
            <v>DIVISLAB21APR2350PE</v>
          </cell>
          <cell r="B24721">
            <v>20046850</v>
          </cell>
          <cell r="C24721">
            <v>44315</v>
          </cell>
        </row>
        <row r="24722">
          <cell r="A24722" t="str">
            <v>DIVISLAB21APR2400CE</v>
          </cell>
          <cell r="B24722">
            <v>20047106</v>
          </cell>
          <cell r="C24722">
            <v>44315</v>
          </cell>
        </row>
        <row r="24723">
          <cell r="A24723" t="str">
            <v>DIVISLAB21APR2400PE</v>
          </cell>
          <cell r="B24723">
            <v>20047362</v>
          </cell>
          <cell r="C24723">
            <v>44315</v>
          </cell>
        </row>
        <row r="24724">
          <cell r="A24724" t="str">
            <v>DIVISLAB21APR2450CE</v>
          </cell>
          <cell r="B24724">
            <v>20047618</v>
          </cell>
          <cell r="C24724">
            <v>44315</v>
          </cell>
        </row>
        <row r="24725">
          <cell r="A24725" t="str">
            <v>DIVISLAB21APR2450PE</v>
          </cell>
          <cell r="B24725">
            <v>20047874</v>
          </cell>
          <cell r="C24725">
            <v>44315</v>
          </cell>
        </row>
        <row r="24726">
          <cell r="A24726" t="str">
            <v>DIVISLAB21APR2500CE</v>
          </cell>
          <cell r="B24726">
            <v>20048130</v>
          </cell>
          <cell r="C24726">
            <v>44315</v>
          </cell>
        </row>
        <row r="24727">
          <cell r="A24727" t="str">
            <v>DIVISLAB21APR2500PE</v>
          </cell>
          <cell r="B24727">
            <v>20048386</v>
          </cell>
          <cell r="C24727">
            <v>44315</v>
          </cell>
        </row>
        <row r="24728">
          <cell r="A24728" t="str">
            <v>DIVISLAB21APR2550CE</v>
          </cell>
          <cell r="B24728">
            <v>20048642</v>
          </cell>
          <cell r="C24728">
            <v>44315</v>
          </cell>
        </row>
        <row r="24729">
          <cell r="A24729" t="str">
            <v>DIVISLAB21APR2550PE</v>
          </cell>
          <cell r="B24729">
            <v>20048898</v>
          </cell>
          <cell r="C24729">
            <v>44315</v>
          </cell>
        </row>
        <row r="24730">
          <cell r="A24730" t="str">
            <v>DIVISLAB21APR2600CE</v>
          </cell>
          <cell r="B24730">
            <v>20049154</v>
          </cell>
          <cell r="C24730">
            <v>44315</v>
          </cell>
        </row>
        <row r="24731">
          <cell r="A24731" t="str">
            <v>DIVISLAB21APR2600PE</v>
          </cell>
          <cell r="B24731">
            <v>20049410</v>
          </cell>
          <cell r="C24731">
            <v>44315</v>
          </cell>
        </row>
        <row r="24732">
          <cell r="A24732" t="str">
            <v>DIVISLAB21APR2650CE</v>
          </cell>
          <cell r="B24732">
            <v>20049666</v>
          </cell>
          <cell r="C24732">
            <v>44315</v>
          </cell>
        </row>
        <row r="24733">
          <cell r="A24733" t="str">
            <v>DIVISLAB21APR2650PE</v>
          </cell>
          <cell r="B24733">
            <v>20049922</v>
          </cell>
          <cell r="C24733">
            <v>44315</v>
          </cell>
        </row>
        <row r="24734">
          <cell r="A24734" t="str">
            <v>DIVISLAB21APR2700CE</v>
          </cell>
          <cell r="B24734">
            <v>20050178</v>
          </cell>
          <cell r="C24734">
            <v>44315</v>
          </cell>
        </row>
        <row r="24735">
          <cell r="A24735" t="str">
            <v>DIVISLAB21APR2700PE</v>
          </cell>
          <cell r="B24735">
            <v>20050434</v>
          </cell>
          <cell r="C24735">
            <v>44315</v>
          </cell>
        </row>
        <row r="24736">
          <cell r="A24736" t="str">
            <v>DIVISLAB21APR2750CE</v>
          </cell>
          <cell r="B24736">
            <v>20050690</v>
          </cell>
          <cell r="C24736">
            <v>44315</v>
          </cell>
        </row>
        <row r="24737">
          <cell r="A24737" t="str">
            <v>DIVISLAB21APR2750PE</v>
          </cell>
          <cell r="B24737">
            <v>20050946</v>
          </cell>
          <cell r="C24737">
            <v>44315</v>
          </cell>
        </row>
        <row r="24738">
          <cell r="A24738" t="str">
            <v>DIVISLAB21APR2800CE</v>
          </cell>
          <cell r="B24738">
            <v>20051202</v>
          </cell>
          <cell r="C24738">
            <v>44315</v>
          </cell>
        </row>
        <row r="24739">
          <cell r="A24739" t="str">
            <v>DIVISLAB21APR2800PE</v>
          </cell>
          <cell r="B24739">
            <v>20051458</v>
          </cell>
          <cell r="C24739">
            <v>44315</v>
          </cell>
        </row>
        <row r="24740">
          <cell r="A24740" t="str">
            <v>DIVISLAB21APR2850CE</v>
          </cell>
          <cell r="B24740">
            <v>20051714</v>
          </cell>
          <cell r="C24740">
            <v>44315</v>
          </cell>
        </row>
        <row r="24741">
          <cell r="A24741" t="str">
            <v>DIVISLAB21APR2850PE</v>
          </cell>
          <cell r="B24741">
            <v>20051970</v>
          </cell>
          <cell r="C24741">
            <v>44315</v>
          </cell>
        </row>
        <row r="24742">
          <cell r="A24742" t="str">
            <v>DIVISLAB21APR2900CE</v>
          </cell>
          <cell r="B24742">
            <v>20052226</v>
          </cell>
          <cell r="C24742">
            <v>44315</v>
          </cell>
        </row>
        <row r="24743">
          <cell r="A24743" t="str">
            <v>DIVISLAB21APR2900PE</v>
          </cell>
          <cell r="B24743">
            <v>20052482</v>
          </cell>
          <cell r="C24743">
            <v>44315</v>
          </cell>
        </row>
        <row r="24744">
          <cell r="A24744" t="str">
            <v>DIVISLAB21APR2950CE</v>
          </cell>
          <cell r="B24744">
            <v>20052738</v>
          </cell>
          <cell r="C24744">
            <v>44315</v>
          </cell>
        </row>
        <row r="24745">
          <cell r="A24745" t="str">
            <v>DIVISLAB21APR2950PE</v>
          </cell>
          <cell r="B24745">
            <v>20052994</v>
          </cell>
          <cell r="C24745">
            <v>44315</v>
          </cell>
        </row>
        <row r="24746">
          <cell r="A24746" t="str">
            <v>DIVISLAB21APR3000CE</v>
          </cell>
          <cell r="B24746">
            <v>20053250</v>
          </cell>
          <cell r="C24746">
            <v>44315</v>
          </cell>
        </row>
        <row r="24747">
          <cell r="A24747" t="str">
            <v>DIVISLAB21APR3000PE</v>
          </cell>
          <cell r="B24747">
            <v>20053506</v>
          </cell>
          <cell r="C24747">
            <v>44315</v>
          </cell>
        </row>
        <row r="24748">
          <cell r="A24748" t="str">
            <v>DIVISLAB21APR3050CE</v>
          </cell>
          <cell r="B24748">
            <v>20053762</v>
          </cell>
          <cell r="C24748">
            <v>44315</v>
          </cell>
        </row>
        <row r="24749">
          <cell r="A24749" t="str">
            <v>DIVISLAB21APR3050PE</v>
          </cell>
          <cell r="B24749">
            <v>20054018</v>
          </cell>
          <cell r="C24749">
            <v>44315</v>
          </cell>
        </row>
        <row r="24750">
          <cell r="A24750" t="str">
            <v>DIVISLAB21APR3100CE</v>
          </cell>
          <cell r="B24750">
            <v>20054274</v>
          </cell>
          <cell r="C24750">
            <v>44315</v>
          </cell>
        </row>
        <row r="24751">
          <cell r="A24751" t="str">
            <v>DIVISLAB21APR3100PE</v>
          </cell>
          <cell r="B24751">
            <v>20054530</v>
          </cell>
          <cell r="C24751">
            <v>44315</v>
          </cell>
        </row>
        <row r="24752">
          <cell r="A24752" t="str">
            <v>DIVISLAB21APR3150CE</v>
          </cell>
          <cell r="B24752">
            <v>20054786</v>
          </cell>
          <cell r="C24752">
            <v>44315</v>
          </cell>
        </row>
        <row r="24753">
          <cell r="A24753" t="str">
            <v>DIVISLAB21APR3150PE</v>
          </cell>
          <cell r="B24753">
            <v>20055042</v>
          </cell>
          <cell r="C24753">
            <v>44315</v>
          </cell>
        </row>
        <row r="24754">
          <cell r="A24754" t="str">
            <v>DIVISLAB21APR3200CE</v>
          </cell>
          <cell r="B24754">
            <v>20055298</v>
          </cell>
          <cell r="C24754">
            <v>44315</v>
          </cell>
        </row>
        <row r="24755">
          <cell r="A24755" t="str">
            <v>DIVISLAB21APR3200PE</v>
          </cell>
          <cell r="B24755">
            <v>20055554</v>
          </cell>
          <cell r="C24755">
            <v>44315</v>
          </cell>
        </row>
        <row r="24756">
          <cell r="A24756" t="str">
            <v>DIVISLAB21APR3250CE</v>
          </cell>
          <cell r="B24756">
            <v>20055810</v>
          </cell>
          <cell r="C24756">
            <v>44315</v>
          </cell>
        </row>
        <row r="24757">
          <cell r="A24757" t="str">
            <v>DIVISLAB21APR3250PE</v>
          </cell>
          <cell r="B24757">
            <v>20056066</v>
          </cell>
          <cell r="C24757">
            <v>44315</v>
          </cell>
        </row>
        <row r="24758">
          <cell r="A24758" t="str">
            <v>DIVISLAB21APR3300CE</v>
          </cell>
          <cell r="B24758">
            <v>20056322</v>
          </cell>
          <cell r="C24758">
            <v>44315</v>
          </cell>
        </row>
        <row r="24759">
          <cell r="A24759" t="str">
            <v>DIVISLAB21APR3300PE</v>
          </cell>
          <cell r="B24759">
            <v>20056578</v>
          </cell>
          <cell r="C24759">
            <v>44315</v>
          </cell>
        </row>
        <row r="24760">
          <cell r="A24760" t="str">
            <v>DIVISLAB21APR3350CE</v>
          </cell>
          <cell r="B24760">
            <v>20056834</v>
          </cell>
          <cell r="C24760">
            <v>44315</v>
          </cell>
        </row>
        <row r="24761">
          <cell r="A24761" t="str">
            <v>DIVISLAB21APR3350PE</v>
          </cell>
          <cell r="B24761">
            <v>20057090</v>
          </cell>
          <cell r="C24761">
            <v>44315</v>
          </cell>
        </row>
        <row r="24762">
          <cell r="A24762" t="str">
            <v>DIVISLAB21APR3400CE</v>
          </cell>
          <cell r="B24762">
            <v>20057346</v>
          </cell>
          <cell r="C24762">
            <v>44315</v>
          </cell>
        </row>
        <row r="24763">
          <cell r="A24763" t="str">
            <v>DIVISLAB21APR3400PE</v>
          </cell>
          <cell r="B24763">
            <v>20057602</v>
          </cell>
          <cell r="C24763">
            <v>44315</v>
          </cell>
        </row>
        <row r="24764">
          <cell r="A24764" t="str">
            <v>DIVISLAB21APR3450CE</v>
          </cell>
          <cell r="B24764">
            <v>20057858</v>
          </cell>
          <cell r="C24764">
            <v>44315</v>
          </cell>
        </row>
        <row r="24765">
          <cell r="A24765" t="str">
            <v>DIVISLAB21APR3450PE</v>
          </cell>
          <cell r="B24765">
            <v>20058114</v>
          </cell>
          <cell r="C24765">
            <v>44315</v>
          </cell>
        </row>
        <row r="24766">
          <cell r="A24766" t="str">
            <v>DIVISLAB21APR3500CE</v>
          </cell>
          <cell r="B24766">
            <v>20058370</v>
          </cell>
          <cell r="C24766">
            <v>44315</v>
          </cell>
        </row>
        <row r="24767">
          <cell r="A24767" t="str">
            <v>DIVISLAB21APR3500PE</v>
          </cell>
          <cell r="B24767">
            <v>20058626</v>
          </cell>
          <cell r="C24767">
            <v>44315</v>
          </cell>
        </row>
        <row r="24768">
          <cell r="A24768" t="str">
            <v>DIVISLAB21APR3550CE</v>
          </cell>
          <cell r="B24768">
            <v>20058882</v>
          </cell>
          <cell r="C24768">
            <v>44315</v>
          </cell>
        </row>
        <row r="24769">
          <cell r="A24769" t="str">
            <v>DIVISLAB21APR3550PE</v>
          </cell>
          <cell r="B24769">
            <v>20059138</v>
          </cell>
          <cell r="C24769">
            <v>44315</v>
          </cell>
        </row>
        <row r="24770">
          <cell r="A24770" t="str">
            <v>DIVISLAB21APR3600CE</v>
          </cell>
          <cell r="B24770">
            <v>20059394</v>
          </cell>
          <cell r="C24770">
            <v>44315</v>
          </cell>
        </row>
        <row r="24771">
          <cell r="A24771" t="str">
            <v>DIVISLAB21APR3600PE</v>
          </cell>
          <cell r="B24771">
            <v>20059650</v>
          </cell>
          <cell r="C24771">
            <v>44315</v>
          </cell>
        </row>
        <row r="24772">
          <cell r="A24772" t="str">
            <v>DIVISLAB21APR3650CE</v>
          </cell>
          <cell r="B24772">
            <v>20059906</v>
          </cell>
          <cell r="C24772">
            <v>44315</v>
          </cell>
        </row>
        <row r="24773">
          <cell r="A24773" t="str">
            <v>DIVISLAB21APR3650PE</v>
          </cell>
          <cell r="B24773">
            <v>20060162</v>
          </cell>
          <cell r="C24773">
            <v>44315</v>
          </cell>
        </row>
        <row r="24774">
          <cell r="A24774" t="str">
            <v>DIVISLAB21APR3700CE</v>
          </cell>
          <cell r="B24774">
            <v>20060418</v>
          </cell>
          <cell r="C24774">
            <v>44315</v>
          </cell>
        </row>
        <row r="24775">
          <cell r="A24775" t="str">
            <v>DIVISLAB21APR3700PE</v>
          </cell>
          <cell r="B24775">
            <v>20060674</v>
          </cell>
          <cell r="C24775">
            <v>44315</v>
          </cell>
        </row>
        <row r="24776">
          <cell r="A24776" t="str">
            <v>DIVISLAB21APR3750CE</v>
          </cell>
          <cell r="B24776">
            <v>20060930</v>
          </cell>
          <cell r="C24776">
            <v>44315</v>
          </cell>
        </row>
        <row r="24777">
          <cell r="A24777" t="str">
            <v>DIVISLAB21APR3750PE</v>
          </cell>
          <cell r="B24777">
            <v>20061186</v>
          </cell>
          <cell r="C24777">
            <v>44315</v>
          </cell>
        </row>
        <row r="24778">
          <cell r="A24778" t="str">
            <v>DIVISLAB21APR3800CE</v>
          </cell>
          <cell r="B24778">
            <v>20061442</v>
          </cell>
          <cell r="C24778">
            <v>44315</v>
          </cell>
        </row>
        <row r="24779">
          <cell r="A24779" t="str">
            <v>DIVISLAB21APR3800PE</v>
          </cell>
          <cell r="B24779">
            <v>20061698</v>
          </cell>
          <cell r="C24779">
            <v>44315</v>
          </cell>
        </row>
        <row r="24780">
          <cell r="A24780" t="str">
            <v>DIVISLAB21APR3850CE</v>
          </cell>
          <cell r="B24780">
            <v>20061954</v>
          </cell>
          <cell r="C24780">
            <v>44315</v>
          </cell>
        </row>
        <row r="24781">
          <cell r="A24781" t="str">
            <v>DIVISLAB21APR3850PE</v>
          </cell>
          <cell r="B24781">
            <v>20062210</v>
          </cell>
          <cell r="C24781">
            <v>44315</v>
          </cell>
        </row>
        <row r="24782">
          <cell r="A24782" t="str">
            <v>DIVISLAB21APR3900CE</v>
          </cell>
          <cell r="B24782">
            <v>20062466</v>
          </cell>
          <cell r="C24782">
            <v>44315</v>
          </cell>
        </row>
        <row r="24783">
          <cell r="A24783" t="str">
            <v>DIVISLAB21APR3900PE</v>
          </cell>
          <cell r="B24783">
            <v>20062722</v>
          </cell>
          <cell r="C24783">
            <v>44315</v>
          </cell>
        </row>
        <row r="24784">
          <cell r="A24784" t="str">
            <v>DIVISLAB21APR3950CE</v>
          </cell>
          <cell r="B24784">
            <v>20062978</v>
          </cell>
          <cell r="C24784">
            <v>44315</v>
          </cell>
        </row>
        <row r="24785">
          <cell r="A24785" t="str">
            <v>DIVISLAB21APR3950PE</v>
          </cell>
          <cell r="B24785">
            <v>20063234</v>
          </cell>
          <cell r="C24785">
            <v>44315</v>
          </cell>
        </row>
        <row r="24786">
          <cell r="A24786" t="str">
            <v>DIVISLAB21APR4000CE</v>
          </cell>
          <cell r="B24786">
            <v>20063490</v>
          </cell>
          <cell r="C24786">
            <v>44315</v>
          </cell>
        </row>
        <row r="24787">
          <cell r="A24787" t="str">
            <v>DIVISLAB21APR4000PE</v>
          </cell>
          <cell r="B24787">
            <v>20063746</v>
          </cell>
          <cell r="C24787">
            <v>44315</v>
          </cell>
        </row>
        <row r="24788">
          <cell r="A24788" t="str">
            <v>DIVISLAB21APR4050CE</v>
          </cell>
          <cell r="B24788">
            <v>20064002</v>
          </cell>
          <cell r="C24788">
            <v>44315</v>
          </cell>
        </row>
        <row r="24789">
          <cell r="A24789" t="str">
            <v>DIVISLAB21APR4050PE</v>
          </cell>
          <cell r="B24789">
            <v>20064258</v>
          </cell>
          <cell r="C24789">
            <v>44315</v>
          </cell>
        </row>
        <row r="24790">
          <cell r="A24790" t="str">
            <v>DIVISLAB21APR4100CE</v>
          </cell>
          <cell r="B24790">
            <v>20064514</v>
          </cell>
          <cell r="C24790">
            <v>44315</v>
          </cell>
        </row>
        <row r="24791">
          <cell r="A24791" t="str">
            <v>DIVISLAB21APR4100PE</v>
          </cell>
          <cell r="B24791">
            <v>20064770</v>
          </cell>
          <cell r="C24791">
            <v>44315</v>
          </cell>
        </row>
        <row r="24792">
          <cell r="A24792" t="str">
            <v>DIVISLAB21APR4150CE</v>
          </cell>
          <cell r="B24792">
            <v>20065026</v>
          </cell>
          <cell r="C24792">
            <v>44315</v>
          </cell>
        </row>
        <row r="24793">
          <cell r="A24793" t="str">
            <v>DIVISLAB21APR4150PE</v>
          </cell>
          <cell r="B24793">
            <v>20065282</v>
          </cell>
          <cell r="C24793">
            <v>44315</v>
          </cell>
        </row>
        <row r="24794">
          <cell r="A24794" t="str">
            <v>DIVISLAB21APR4200CE</v>
          </cell>
          <cell r="B24794">
            <v>20065538</v>
          </cell>
          <cell r="C24794">
            <v>44315</v>
          </cell>
        </row>
        <row r="24795">
          <cell r="A24795" t="str">
            <v>DIVISLAB21APR4200PE</v>
          </cell>
          <cell r="B24795">
            <v>20065794</v>
          </cell>
          <cell r="C24795">
            <v>44315</v>
          </cell>
        </row>
        <row r="24796">
          <cell r="A24796" t="str">
            <v>DIVISLAB21APR4250CE</v>
          </cell>
          <cell r="B24796">
            <v>20066050</v>
          </cell>
          <cell r="C24796">
            <v>44315</v>
          </cell>
        </row>
        <row r="24797">
          <cell r="A24797" t="str">
            <v>DIVISLAB21APR4250PE</v>
          </cell>
          <cell r="B24797">
            <v>20066306</v>
          </cell>
          <cell r="C24797">
            <v>44315</v>
          </cell>
        </row>
        <row r="24798">
          <cell r="A24798" t="str">
            <v>DIVISLAB21APR4300CE</v>
          </cell>
          <cell r="B24798">
            <v>20066562</v>
          </cell>
          <cell r="C24798">
            <v>44315</v>
          </cell>
        </row>
        <row r="24799">
          <cell r="A24799" t="str">
            <v>DIVISLAB21APR4300PE</v>
          </cell>
          <cell r="B24799">
            <v>20066818</v>
          </cell>
          <cell r="C24799">
            <v>44315</v>
          </cell>
        </row>
        <row r="24800">
          <cell r="A24800" t="str">
            <v>DIVISLAB21APR4350CE</v>
          </cell>
          <cell r="B24800">
            <v>20067074</v>
          </cell>
          <cell r="C24800">
            <v>44315</v>
          </cell>
        </row>
        <row r="24801">
          <cell r="A24801" t="str">
            <v>DIVISLAB21APR4350PE</v>
          </cell>
          <cell r="B24801">
            <v>20067330</v>
          </cell>
          <cell r="C24801">
            <v>44315</v>
          </cell>
        </row>
        <row r="24802">
          <cell r="A24802" t="str">
            <v>DIVISLAB21APR4400CE</v>
          </cell>
          <cell r="B24802">
            <v>20067586</v>
          </cell>
          <cell r="C24802">
            <v>44315</v>
          </cell>
        </row>
        <row r="24803">
          <cell r="A24803" t="str">
            <v>DIVISLAB21APR4400PE</v>
          </cell>
          <cell r="B24803">
            <v>20067842</v>
          </cell>
          <cell r="C24803">
            <v>44315</v>
          </cell>
        </row>
        <row r="24804">
          <cell r="A24804" t="str">
            <v>DIVISLAB21APR4450CE</v>
          </cell>
          <cell r="B24804">
            <v>20068098</v>
          </cell>
          <cell r="C24804">
            <v>44315</v>
          </cell>
        </row>
        <row r="24805">
          <cell r="A24805" t="str">
            <v>DIVISLAB21APR4450PE</v>
          </cell>
          <cell r="B24805">
            <v>20068354</v>
          </cell>
          <cell r="C24805">
            <v>44315</v>
          </cell>
        </row>
        <row r="24806">
          <cell r="A24806" t="str">
            <v>DIVISLAB21APR4500CE</v>
          </cell>
          <cell r="B24806">
            <v>20068610</v>
          </cell>
          <cell r="C24806">
            <v>44315</v>
          </cell>
        </row>
        <row r="24807">
          <cell r="A24807" t="str">
            <v>DIVISLAB21APR4500PE</v>
          </cell>
          <cell r="B24807">
            <v>20069378</v>
          </cell>
          <cell r="C24807">
            <v>44315</v>
          </cell>
        </row>
        <row r="24808">
          <cell r="A24808" t="str">
            <v>DIVISLAB21APR4550CE</v>
          </cell>
          <cell r="B24808">
            <v>20069634</v>
          </cell>
          <cell r="C24808">
            <v>44315</v>
          </cell>
        </row>
        <row r="24809">
          <cell r="A24809" t="str">
            <v>DIVISLAB21APR4550PE</v>
          </cell>
          <cell r="B24809">
            <v>20069890</v>
          </cell>
          <cell r="C24809">
            <v>44315</v>
          </cell>
        </row>
        <row r="24810">
          <cell r="A24810" t="str">
            <v>DIVISLAB21APR4600CE</v>
          </cell>
          <cell r="B24810">
            <v>20070146</v>
          </cell>
          <cell r="C24810">
            <v>44315</v>
          </cell>
        </row>
        <row r="24811">
          <cell r="A24811" t="str">
            <v>DIVISLAB21APR4600PE</v>
          </cell>
          <cell r="B24811">
            <v>20070402</v>
          </cell>
          <cell r="C24811">
            <v>44315</v>
          </cell>
        </row>
        <row r="24812">
          <cell r="A24812" t="str">
            <v>DIVISLAB21APR4650CE</v>
          </cell>
          <cell r="B24812">
            <v>20070658</v>
          </cell>
          <cell r="C24812">
            <v>44315</v>
          </cell>
        </row>
        <row r="24813">
          <cell r="A24813" t="str">
            <v>DIVISLAB21APR4650PE</v>
          </cell>
          <cell r="B24813">
            <v>20070914</v>
          </cell>
          <cell r="C24813">
            <v>44315</v>
          </cell>
        </row>
        <row r="24814">
          <cell r="A24814" t="str">
            <v>DLF21FEB115CE</v>
          </cell>
          <cell r="B24814">
            <v>21489410</v>
          </cell>
          <cell r="C24814">
            <v>44252</v>
          </cell>
        </row>
        <row r="24815">
          <cell r="A24815" t="str">
            <v>DLF21FEB115PE</v>
          </cell>
          <cell r="B24815">
            <v>21489666</v>
          </cell>
          <cell r="C24815">
            <v>44252</v>
          </cell>
        </row>
        <row r="24816">
          <cell r="A24816" t="str">
            <v>DLF21FEB120CE</v>
          </cell>
          <cell r="B24816">
            <v>21489922</v>
          </cell>
          <cell r="C24816">
            <v>44252</v>
          </cell>
        </row>
        <row r="24817">
          <cell r="A24817" t="str">
            <v>DLF21FEB120PE</v>
          </cell>
          <cell r="B24817">
            <v>21490178</v>
          </cell>
          <cell r="C24817">
            <v>44252</v>
          </cell>
        </row>
        <row r="24818">
          <cell r="A24818" t="str">
            <v>DLF21FEB125CE</v>
          </cell>
          <cell r="B24818">
            <v>21490434</v>
          </cell>
          <cell r="C24818">
            <v>44252</v>
          </cell>
        </row>
        <row r="24819">
          <cell r="A24819" t="str">
            <v>DLF21FEB125PE</v>
          </cell>
          <cell r="B24819">
            <v>21496834</v>
          </cell>
          <cell r="C24819">
            <v>44252</v>
          </cell>
        </row>
        <row r="24820">
          <cell r="A24820" t="str">
            <v>DLF21FEB130CE</v>
          </cell>
          <cell r="B24820">
            <v>21497090</v>
          </cell>
          <cell r="C24820">
            <v>44252</v>
          </cell>
        </row>
        <row r="24821">
          <cell r="A24821" t="str">
            <v>DLF21FEB130PE</v>
          </cell>
          <cell r="B24821">
            <v>21497346</v>
          </cell>
          <cell r="C24821">
            <v>44252</v>
          </cell>
        </row>
        <row r="24822">
          <cell r="A24822" t="str">
            <v>DLF21FEB135CE</v>
          </cell>
          <cell r="B24822">
            <v>21497602</v>
          </cell>
          <cell r="C24822">
            <v>44252</v>
          </cell>
        </row>
        <row r="24823">
          <cell r="A24823" t="str">
            <v>DLF21FEB135PE</v>
          </cell>
          <cell r="B24823">
            <v>21497858</v>
          </cell>
          <cell r="C24823">
            <v>44252</v>
          </cell>
        </row>
        <row r="24824">
          <cell r="A24824" t="str">
            <v>DLF21FEB140CE</v>
          </cell>
          <cell r="B24824">
            <v>21498114</v>
          </cell>
          <cell r="C24824">
            <v>44252</v>
          </cell>
        </row>
        <row r="24825">
          <cell r="A24825" t="str">
            <v>DLF21FEB140PE</v>
          </cell>
          <cell r="B24825">
            <v>21498370</v>
          </cell>
          <cell r="C24825">
            <v>44252</v>
          </cell>
        </row>
        <row r="24826">
          <cell r="A24826" t="str">
            <v>DLF21FEB145CE</v>
          </cell>
          <cell r="B24826">
            <v>21498626</v>
          </cell>
          <cell r="C24826">
            <v>44252</v>
          </cell>
        </row>
        <row r="24827">
          <cell r="A24827" t="str">
            <v>DLF21FEB145PE</v>
          </cell>
          <cell r="B24827">
            <v>21499394</v>
          </cell>
          <cell r="C24827">
            <v>44252</v>
          </cell>
        </row>
        <row r="24828">
          <cell r="A24828" t="str">
            <v>DLF21FEB150CE</v>
          </cell>
          <cell r="B24828">
            <v>21499650</v>
          </cell>
          <cell r="C24828">
            <v>44252</v>
          </cell>
        </row>
        <row r="24829">
          <cell r="A24829" t="str">
            <v>DLF21FEB150PE</v>
          </cell>
          <cell r="B24829">
            <v>21499906</v>
          </cell>
          <cell r="C24829">
            <v>44252</v>
          </cell>
        </row>
        <row r="24830">
          <cell r="A24830" t="str">
            <v>DLF21FEB155CE</v>
          </cell>
          <cell r="B24830">
            <v>21500162</v>
          </cell>
          <cell r="C24830">
            <v>44252</v>
          </cell>
        </row>
        <row r="24831">
          <cell r="A24831" t="str">
            <v>DLF21FEB155PE</v>
          </cell>
          <cell r="B24831">
            <v>21500418</v>
          </cell>
          <cell r="C24831">
            <v>44252</v>
          </cell>
        </row>
        <row r="24832">
          <cell r="A24832" t="str">
            <v>DLF21FEB160CE</v>
          </cell>
          <cell r="B24832">
            <v>21500674</v>
          </cell>
          <cell r="C24832">
            <v>44252</v>
          </cell>
        </row>
        <row r="24833">
          <cell r="A24833" t="str">
            <v>DLF21FEB160PE</v>
          </cell>
          <cell r="B24833">
            <v>21500930</v>
          </cell>
          <cell r="C24833">
            <v>44252</v>
          </cell>
        </row>
        <row r="24834">
          <cell r="A24834" t="str">
            <v>DLF21FEB165CE</v>
          </cell>
          <cell r="B24834">
            <v>21501186</v>
          </cell>
          <cell r="C24834">
            <v>44252</v>
          </cell>
        </row>
        <row r="24835">
          <cell r="A24835" t="str">
            <v>DLF21FEB165PE</v>
          </cell>
          <cell r="B24835">
            <v>21501442</v>
          </cell>
          <cell r="C24835">
            <v>44252</v>
          </cell>
        </row>
        <row r="24836">
          <cell r="A24836" t="str">
            <v>DLF21FEB170CE</v>
          </cell>
          <cell r="B24836">
            <v>21501698</v>
          </cell>
          <cell r="C24836">
            <v>44252</v>
          </cell>
        </row>
        <row r="24837">
          <cell r="A24837" t="str">
            <v>DLF21FEB170PE</v>
          </cell>
          <cell r="B24837">
            <v>21501954</v>
          </cell>
          <cell r="C24837">
            <v>44252</v>
          </cell>
        </row>
        <row r="24838">
          <cell r="A24838" t="str">
            <v>DLF21FEB175CE</v>
          </cell>
          <cell r="B24838">
            <v>21502210</v>
          </cell>
          <cell r="C24838">
            <v>44252</v>
          </cell>
        </row>
        <row r="24839">
          <cell r="A24839" t="str">
            <v>DLF21FEB175PE</v>
          </cell>
          <cell r="B24839">
            <v>21614594</v>
          </cell>
          <cell r="C24839">
            <v>44252</v>
          </cell>
        </row>
        <row r="24840">
          <cell r="A24840" t="str">
            <v>DLF21FEB180CE</v>
          </cell>
          <cell r="B24840">
            <v>21614850</v>
          </cell>
          <cell r="C24840">
            <v>44252</v>
          </cell>
        </row>
        <row r="24841">
          <cell r="A24841" t="str">
            <v>DLF21FEB180PE</v>
          </cell>
          <cell r="B24841">
            <v>21615106</v>
          </cell>
          <cell r="C24841">
            <v>44252</v>
          </cell>
        </row>
        <row r="24842">
          <cell r="A24842" t="str">
            <v>DLF21FEB185CE</v>
          </cell>
          <cell r="B24842">
            <v>21615362</v>
          </cell>
          <cell r="C24842">
            <v>44252</v>
          </cell>
        </row>
        <row r="24843">
          <cell r="A24843" t="str">
            <v>DLF21FEB185PE</v>
          </cell>
          <cell r="B24843">
            <v>21615618</v>
          </cell>
          <cell r="C24843">
            <v>44252</v>
          </cell>
        </row>
        <row r="24844">
          <cell r="A24844" t="str">
            <v>DLF21FEB190CE</v>
          </cell>
          <cell r="B24844">
            <v>21615874</v>
          </cell>
          <cell r="C24844">
            <v>44252</v>
          </cell>
        </row>
        <row r="24845">
          <cell r="A24845" t="str">
            <v>DLF21FEB190PE</v>
          </cell>
          <cell r="B24845">
            <v>21616130</v>
          </cell>
          <cell r="C24845">
            <v>44252</v>
          </cell>
        </row>
        <row r="24846">
          <cell r="A24846" t="str">
            <v>DLF21FEB195CE</v>
          </cell>
          <cell r="B24846">
            <v>21616386</v>
          </cell>
          <cell r="C24846">
            <v>44252</v>
          </cell>
        </row>
        <row r="24847">
          <cell r="A24847" t="str">
            <v>DLF21FEB195PE</v>
          </cell>
          <cell r="B24847">
            <v>21616642</v>
          </cell>
          <cell r="C24847">
            <v>44252</v>
          </cell>
        </row>
        <row r="24848">
          <cell r="A24848" t="str">
            <v>DLF21FEB200CE</v>
          </cell>
          <cell r="B24848">
            <v>21616898</v>
          </cell>
          <cell r="C24848">
            <v>44252</v>
          </cell>
        </row>
        <row r="24849">
          <cell r="A24849" t="str">
            <v>DLF21FEB200PE</v>
          </cell>
          <cell r="B24849">
            <v>21617154</v>
          </cell>
          <cell r="C24849">
            <v>44252</v>
          </cell>
        </row>
        <row r="24850">
          <cell r="A24850" t="str">
            <v>DLF21FEB205CE</v>
          </cell>
          <cell r="B24850">
            <v>21617410</v>
          </cell>
          <cell r="C24850">
            <v>44252</v>
          </cell>
        </row>
        <row r="24851">
          <cell r="A24851" t="str">
            <v>DLF21FEB205PE</v>
          </cell>
          <cell r="B24851">
            <v>21617666</v>
          </cell>
          <cell r="C24851">
            <v>44252</v>
          </cell>
        </row>
        <row r="24852">
          <cell r="A24852" t="str">
            <v>DLF21FEB210CE</v>
          </cell>
          <cell r="B24852">
            <v>21617922</v>
          </cell>
          <cell r="C24852">
            <v>44252</v>
          </cell>
        </row>
        <row r="24853">
          <cell r="A24853" t="str">
            <v>DLF21FEB210PE</v>
          </cell>
          <cell r="B24853">
            <v>21618178</v>
          </cell>
          <cell r="C24853">
            <v>44252</v>
          </cell>
        </row>
        <row r="24854">
          <cell r="A24854" t="str">
            <v>DLF21FEB215CE</v>
          </cell>
          <cell r="B24854">
            <v>21618434</v>
          </cell>
          <cell r="C24854">
            <v>44252</v>
          </cell>
        </row>
        <row r="24855">
          <cell r="A24855" t="str">
            <v>DLF21FEB215PE</v>
          </cell>
          <cell r="B24855">
            <v>21618690</v>
          </cell>
          <cell r="C24855">
            <v>44252</v>
          </cell>
        </row>
        <row r="24856">
          <cell r="A24856" t="str">
            <v>DLF21FEB220CE</v>
          </cell>
          <cell r="B24856">
            <v>21618946</v>
          </cell>
          <cell r="C24856">
            <v>44252</v>
          </cell>
        </row>
        <row r="24857">
          <cell r="A24857" t="str">
            <v>DLF21FEB220PE</v>
          </cell>
          <cell r="B24857">
            <v>21619202</v>
          </cell>
          <cell r="C24857">
            <v>44252</v>
          </cell>
        </row>
        <row r="24858">
          <cell r="A24858" t="str">
            <v>DLF21FEB225CE</v>
          </cell>
          <cell r="B24858">
            <v>21619458</v>
          </cell>
          <cell r="C24858">
            <v>44252</v>
          </cell>
        </row>
        <row r="24859">
          <cell r="A24859" t="str">
            <v>DLF21FEB225PE</v>
          </cell>
          <cell r="B24859">
            <v>21619714</v>
          </cell>
          <cell r="C24859">
            <v>44252</v>
          </cell>
        </row>
        <row r="24860">
          <cell r="A24860" t="str">
            <v>DLF21FEB230CE</v>
          </cell>
          <cell r="B24860">
            <v>21619970</v>
          </cell>
          <cell r="C24860">
            <v>44252</v>
          </cell>
        </row>
        <row r="24861">
          <cell r="A24861" t="str">
            <v>DLF21FEB230PE</v>
          </cell>
          <cell r="B24861">
            <v>21620226</v>
          </cell>
          <cell r="C24861">
            <v>44252</v>
          </cell>
        </row>
        <row r="24862">
          <cell r="A24862" t="str">
            <v>DLF21FEB235CE</v>
          </cell>
          <cell r="B24862">
            <v>21620482</v>
          </cell>
          <cell r="C24862">
            <v>44252</v>
          </cell>
        </row>
        <row r="24863">
          <cell r="A24863" t="str">
            <v>DLF21FEB235PE</v>
          </cell>
          <cell r="B24863">
            <v>21620738</v>
          </cell>
          <cell r="C24863">
            <v>44252</v>
          </cell>
        </row>
        <row r="24864">
          <cell r="A24864" t="str">
            <v>DLF21FEB240CE</v>
          </cell>
          <cell r="B24864">
            <v>21620994</v>
          </cell>
          <cell r="C24864">
            <v>44252</v>
          </cell>
        </row>
        <row r="24865">
          <cell r="A24865" t="str">
            <v>DLF21FEB240PE</v>
          </cell>
          <cell r="B24865">
            <v>21621250</v>
          </cell>
          <cell r="C24865">
            <v>44252</v>
          </cell>
        </row>
        <row r="24866">
          <cell r="A24866" t="str">
            <v>DLF21FEB245CE</v>
          </cell>
          <cell r="B24866">
            <v>21621506</v>
          </cell>
          <cell r="C24866">
            <v>44252</v>
          </cell>
        </row>
        <row r="24867">
          <cell r="A24867" t="str">
            <v>DLF21FEB245PE</v>
          </cell>
          <cell r="B24867">
            <v>21644546</v>
          </cell>
          <cell r="C24867">
            <v>44252</v>
          </cell>
        </row>
        <row r="24868">
          <cell r="A24868" t="str">
            <v>DLF21FEB250CE</v>
          </cell>
          <cell r="B24868">
            <v>21644802</v>
          </cell>
          <cell r="C24868">
            <v>44252</v>
          </cell>
        </row>
        <row r="24869">
          <cell r="A24869" t="str">
            <v>DLF21FEB250PE</v>
          </cell>
          <cell r="B24869">
            <v>21645058</v>
          </cell>
          <cell r="C24869">
            <v>44252</v>
          </cell>
        </row>
        <row r="24870">
          <cell r="A24870" t="str">
            <v>DLF21FEB255CE</v>
          </cell>
          <cell r="B24870">
            <v>21645314</v>
          </cell>
          <cell r="C24870">
            <v>44252</v>
          </cell>
        </row>
        <row r="24871">
          <cell r="A24871" t="str">
            <v>DLF21FEB255PE</v>
          </cell>
          <cell r="B24871">
            <v>21645570</v>
          </cell>
          <cell r="C24871">
            <v>44252</v>
          </cell>
        </row>
        <row r="24872">
          <cell r="A24872" t="str">
            <v>DLF21FEB260CE</v>
          </cell>
          <cell r="B24872">
            <v>9630722</v>
          </cell>
          <cell r="C24872">
            <v>44252</v>
          </cell>
        </row>
        <row r="24873">
          <cell r="A24873" t="str">
            <v>DLF21FEB260PE</v>
          </cell>
          <cell r="B24873">
            <v>9630978</v>
          </cell>
          <cell r="C24873">
            <v>44252</v>
          </cell>
        </row>
        <row r="24874">
          <cell r="A24874" t="str">
            <v>DLF21FEB265CE</v>
          </cell>
          <cell r="B24874">
            <v>9632002</v>
          </cell>
          <cell r="C24874">
            <v>44252</v>
          </cell>
        </row>
        <row r="24875">
          <cell r="A24875" t="str">
            <v>DLF21FEB265PE</v>
          </cell>
          <cell r="B24875">
            <v>9632258</v>
          </cell>
          <cell r="C24875">
            <v>44252</v>
          </cell>
        </row>
        <row r="24876">
          <cell r="A24876" t="str">
            <v>DLF21FEB270CE</v>
          </cell>
          <cell r="B24876">
            <v>9882114</v>
          </cell>
          <cell r="C24876">
            <v>44252</v>
          </cell>
        </row>
        <row r="24877">
          <cell r="A24877" t="str">
            <v>DLF21FEB270PE</v>
          </cell>
          <cell r="B24877">
            <v>9882370</v>
          </cell>
          <cell r="C24877">
            <v>44252</v>
          </cell>
        </row>
        <row r="24878">
          <cell r="A24878" t="str">
            <v>DLF21FEB275CE</v>
          </cell>
          <cell r="B24878">
            <v>10352130</v>
          </cell>
          <cell r="C24878">
            <v>44252</v>
          </cell>
        </row>
        <row r="24879">
          <cell r="A24879" t="str">
            <v>DLF21FEB275PE</v>
          </cell>
          <cell r="B24879">
            <v>10352898</v>
          </cell>
          <cell r="C24879">
            <v>44252</v>
          </cell>
        </row>
        <row r="24880">
          <cell r="A24880" t="str">
            <v>DLF21FEB280CE</v>
          </cell>
          <cell r="B24880">
            <v>10232066</v>
          </cell>
          <cell r="C24880">
            <v>44252</v>
          </cell>
        </row>
        <row r="24881">
          <cell r="A24881" t="str">
            <v>DLF21FEB280PE</v>
          </cell>
          <cell r="B24881">
            <v>10234370</v>
          </cell>
          <cell r="C24881">
            <v>44252</v>
          </cell>
        </row>
        <row r="24882">
          <cell r="A24882" t="str">
            <v>DLF21FEB285CE</v>
          </cell>
          <cell r="B24882">
            <v>11589890</v>
          </cell>
          <cell r="C24882">
            <v>44252</v>
          </cell>
        </row>
        <row r="24883">
          <cell r="A24883" t="str">
            <v>DLF21FEB285PE</v>
          </cell>
          <cell r="B24883">
            <v>11590146</v>
          </cell>
          <cell r="C24883">
            <v>44252</v>
          </cell>
        </row>
        <row r="24884">
          <cell r="A24884" t="str">
            <v>DLF21FEB290CE</v>
          </cell>
          <cell r="B24884">
            <v>11590402</v>
          </cell>
          <cell r="C24884">
            <v>44252</v>
          </cell>
        </row>
        <row r="24885">
          <cell r="A24885" t="str">
            <v>DLF21FEB290PE</v>
          </cell>
          <cell r="B24885">
            <v>11591170</v>
          </cell>
          <cell r="C24885">
            <v>44252</v>
          </cell>
        </row>
        <row r="24886">
          <cell r="A24886" t="str">
            <v>DLF21FEB295CE</v>
          </cell>
          <cell r="B24886">
            <v>11984642</v>
          </cell>
          <cell r="C24886">
            <v>44252</v>
          </cell>
        </row>
        <row r="24887">
          <cell r="A24887" t="str">
            <v>DLF21FEB295PE</v>
          </cell>
          <cell r="B24887">
            <v>11988738</v>
          </cell>
          <cell r="C24887">
            <v>44252</v>
          </cell>
        </row>
        <row r="24888">
          <cell r="A24888" t="str">
            <v>DLF21FEB300CE</v>
          </cell>
          <cell r="B24888">
            <v>11989762</v>
          </cell>
          <cell r="C24888">
            <v>44252</v>
          </cell>
        </row>
        <row r="24889">
          <cell r="A24889" t="str">
            <v>DLF21FEB300PE</v>
          </cell>
          <cell r="B24889">
            <v>11995394</v>
          </cell>
          <cell r="C24889">
            <v>44252</v>
          </cell>
        </row>
        <row r="24890">
          <cell r="A24890" t="str">
            <v>DLF21FEB305CE</v>
          </cell>
          <cell r="B24890">
            <v>11995650</v>
          </cell>
          <cell r="C24890">
            <v>44252</v>
          </cell>
        </row>
        <row r="24891">
          <cell r="A24891" t="str">
            <v>DLF21FEB305PE</v>
          </cell>
          <cell r="B24891">
            <v>11995906</v>
          </cell>
          <cell r="C24891">
            <v>44252</v>
          </cell>
        </row>
        <row r="24892">
          <cell r="A24892" t="str">
            <v>DLF21FEB310CE</v>
          </cell>
          <cell r="B24892">
            <v>14766338</v>
          </cell>
          <cell r="C24892">
            <v>44252</v>
          </cell>
        </row>
        <row r="24893">
          <cell r="A24893" t="str">
            <v>DLF21FEB310PE</v>
          </cell>
          <cell r="B24893">
            <v>14766594</v>
          </cell>
          <cell r="C24893">
            <v>44252</v>
          </cell>
        </row>
        <row r="24894">
          <cell r="A24894" t="str">
            <v>DLF21FEB315CE</v>
          </cell>
          <cell r="B24894">
            <v>14766850</v>
          </cell>
          <cell r="C24894">
            <v>44252</v>
          </cell>
        </row>
        <row r="24895">
          <cell r="A24895" t="str">
            <v>DLF21FEB315PE</v>
          </cell>
          <cell r="B24895">
            <v>14767106</v>
          </cell>
          <cell r="C24895">
            <v>44252</v>
          </cell>
        </row>
        <row r="24896">
          <cell r="A24896" t="str">
            <v>DLF21FEB320CE</v>
          </cell>
          <cell r="B24896">
            <v>14767362</v>
          </cell>
          <cell r="C24896">
            <v>44252</v>
          </cell>
        </row>
        <row r="24897">
          <cell r="A24897" t="str">
            <v>DLF21FEB320PE</v>
          </cell>
          <cell r="B24897">
            <v>14767618</v>
          </cell>
          <cell r="C24897">
            <v>44252</v>
          </cell>
        </row>
        <row r="24898">
          <cell r="A24898" t="str">
            <v>DLF21FEB325CE</v>
          </cell>
          <cell r="B24898">
            <v>14767874</v>
          </cell>
          <cell r="C24898">
            <v>44252</v>
          </cell>
        </row>
        <row r="24899">
          <cell r="A24899" t="str">
            <v>DLF21FEB325PE</v>
          </cell>
          <cell r="B24899">
            <v>14768130</v>
          </cell>
          <cell r="C24899">
            <v>44252</v>
          </cell>
        </row>
        <row r="24900">
          <cell r="A24900" t="str">
            <v>DLF21FEB330CE</v>
          </cell>
          <cell r="B24900">
            <v>9068034</v>
          </cell>
          <cell r="C24900">
            <v>44252</v>
          </cell>
        </row>
        <row r="24901">
          <cell r="A24901" t="str">
            <v>DLF21FEB330PE</v>
          </cell>
          <cell r="B24901">
            <v>9068290</v>
          </cell>
          <cell r="C24901">
            <v>44252</v>
          </cell>
        </row>
        <row r="24902">
          <cell r="A24902" t="str">
            <v>DLF21FEB335CE</v>
          </cell>
          <cell r="B24902">
            <v>9436674</v>
          </cell>
          <cell r="C24902">
            <v>44252</v>
          </cell>
        </row>
        <row r="24903">
          <cell r="A24903" t="str">
            <v>DLF21FEB335PE</v>
          </cell>
          <cell r="B24903">
            <v>9436930</v>
          </cell>
          <cell r="C24903">
            <v>44252</v>
          </cell>
        </row>
        <row r="24904">
          <cell r="A24904" t="str">
            <v>DLF21FEB340CE</v>
          </cell>
          <cell r="B24904">
            <v>11826434</v>
          </cell>
          <cell r="C24904">
            <v>44252</v>
          </cell>
        </row>
        <row r="24905">
          <cell r="A24905" t="str">
            <v>DLF21FEB340PE</v>
          </cell>
          <cell r="B24905">
            <v>11826690</v>
          </cell>
          <cell r="C24905">
            <v>44252</v>
          </cell>
        </row>
        <row r="24906">
          <cell r="A24906" t="str">
            <v>DLF21FEB345CE</v>
          </cell>
          <cell r="B24906">
            <v>13183234</v>
          </cell>
          <cell r="C24906">
            <v>44252</v>
          </cell>
        </row>
        <row r="24907">
          <cell r="A24907" t="str">
            <v>DLF21FEB345PE</v>
          </cell>
          <cell r="B24907">
            <v>13183490</v>
          </cell>
          <cell r="C24907">
            <v>44252</v>
          </cell>
        </row>
        <row r="24908">
          <cell r="A24908" t="str">
            <v>DLF21FEB350CE</v>
          </cell>
          <cell r="B24908">
            <v>13189378</v>
          </cell>
          <cell r="C24908">
            <v>44252</v>
          </cell>
        </row>
        <row r="24909">
          <cell r="A24909" t="str">
            <v>DLF21FEB350PE</v>
          </cell>
          <cell r="B24909">
            <v>13189634</v>
          </cell>
          <cell r="C24909">
            <v>44252</v>
          </cell>
        </row>
        <row r="24910">
          <cell r="A24910" t="str">
            <v>DLF21FEB355CE</v>
          </cell>
          <cell r="B24910">
            <v>13189890</v>
          </cell>
          <cell r="C24910">
            <v>44252</v>
          </cell>
        </row>
        <row r="24911">
          <cell r="A24911" t="str">
            <v>DLF21FEB355PE</v>
          </cell>
          <cell r="B24911">
            <v>13190146</v>
          </cell>
          <cell r="C24911">
            <v>44252</v>
          </cell>
        </row>
        <row r="24912">
          <cell r="A24912" t="str">
            <v>DLF21FEB360CE</v>
          </cell>
          <cell r="B24912">
            <v>13190402</v>
          </cell>
          <cell r="C24912">
            <v>44252</v>
          </cell>
        </row>
        <row r="24913">
          <cell r="A24913" t="str">
            <v>DLF21FEB360PE</v>
          </cell>
          <cell r="B24913">
            <v>13190658</v>
          </cell>
          <cell r="C24913">
            <v>44252</v>
          </cell>
        </row>
        <row r="24914">
          <cell r="A24914" t="str">
            <v>DLF21FEB365CE</v>
          </cell>
          <cell r="B24914">
            <v>13689090</v>
          </cell>
          <cell r="C24914">
            <v>44252</v>
          </cell>
        </row>
        <row r="24915">
          <cell r="A24915" t="str">
            <v>DLF21FEB365PE</v>
          </cell>
          <cell r="B24915">
            <v>13690114</v>
          </cell>
          <cell r="C24915">
            <v>44252</v>
          </cell>
        </row>
        <row r="24916">
          <cell r="A24916" t="str">
            <v>DLF21MAR145CE</v>
          </cell>
          <cell r="B24916">
            <v>14768386</v>
          </cell>
          <cell r="C24916">
            <v>44280</v>
          </cell>
        </row>
        <row r="24917">
          <cell r="A24917" t="str">
            <v>DLF21MAR145PE</v>
          </cell>
          <cell r="B24917">
            <v>14768642</v>
          </cell>
          <cell r="C24917">
            <v>44280</v>
          </cell>
        </row>
        <row r="24918">
          <cell r="A24918" t="str">
            <v>DLF21MAR150CE</v>
          </cell>
          <cell r="B24918">
            <v>14768898</v>
          </cell>
          <cell r="C24918">
            <v>44280</v>
          </cell>
        </row>
        <row r="24919">
          <cell r="A24919" t="str">
            <v>DLF21MAR150PE</v>
          </cell>
          <cell r="B24919">
            <v>14769154</v>
          </cell>
          <cell r="C24919">
            <v>44280</v>
          </cell>
        </row>
        <row r="24920">
          <cell r="A24920" t="str">
            <v>DLF21MAR155CE</v>
          </cell>
          <cell r="B24920">
            <v>14769410</v>
          </cell>
          <cell r="C24920">
            <v>44280</v>
          </cell>
        </row>
        <row r="24921">
          <cell r="A24921" t="str">
            <v>DLF21MAR155PE</v>
          </cell>
          <cell r="B24921">
            <v>14770690</v>
          </cell>
          <cell r="C24921">
            <v>44280</v>
          </cell>
        </row>
        <row r="24922">
          <cell r="A24922" t="str">
            <v>DLF21MAR160CE</v>
          </cell>
          <cell r="B24922">
            <v>14770946</v>
          </cell>
          <cell r="C24922">
            <v>44280</v>
          </cell>
        </row>
        <row r="24923">
          <cell r="A24923" t="str">
            <v>DLF21MAR160PE</v>
          </cell>
          <cell r="B24923">
            <v>14771202</v>
          </cell>
          <cell r="C24923">
            <v>44280</v>
          </cell>
        </row>
        <row r="24924">
          <cell r="A24924" t="str">
            <v>DLF21MAR165CE</v>
          </cell>
          <cell r="B24924">
            <v>14771458</v>
          </cell>
          <cell r="C24924">
            <v>44280</v>
          </cell>
        </row>
        <row r="24925">
          <cell r="A24925" t="str">
            <v>DLF21MAR165PE</v>
          </cell>
          <cell r="B24925">
            <v>14772226</v>
          </cell>
          <cell r="C24925">
            <v>44280</v>
          </cell>
        </row>
        <row r="24926">
          <cell r="A24926" t="str">
            <v>DLF21MAR170CE</v>
          </cell>
          <cell r="B24926">
            <v>14772482</v>
          </cell>
          <cell r="C24926">
            <v>44280</v>
          </cell>
        </row>
        <row r="24927">
          <cell r="A24927" t="str">
            <v>DLF21MAR170PE</v>
          </cell>
          <cell r="B24927">
            <v>14772738</v>
          </cell>
          <cell r="C24927">
            <v>44280</v>
          </cell>
        </row>
        <row r="24928">
          <cell r="A24928" t="str">
            <v>DLF21MAR175CE</v>
          </cell>
          <cell r="B24928">
            <v>14772994</v>
          </cell>
          <cell r="C24928">
            <v>44280</v>
          </cell>
        </row>
        <row r="24929">
          <cell r="A24929" t="str">
            <v>DLF21MAR175PE</v>
          </cell>
          <cell r="B24929">
            <v>14773250</v>
          </cell>
          <cell r="C24929">
            <v>44280</v>
          </cell>
        </row>
        <row r="24930">
          <cell r="A24930" t="str">
            <v>DLF21MAR180CE</v>
          </cell>
          <cell r="B24930">
            <v>14773506</v>
          </cell>
          <cell r="C24930">
            <v>44280</v>
          </cell>
        </row>
        <row r="24931">
          <cell r="A24931" t="str">
            <v>DLF21MAR180PE</v>
          </cell>
          <cell r="B24931">
            <v>14773762</v>
          </cell>
          <cell r="C24931">
            <v>44280</v>
          </cell>
        </row>
        <row r="24932">
          <cell r="A24932" t="str">
            <v>DLF21MAR185CE</v>
          </cell>
          <cell r="B24932">
            <v>14774018</v>
          </cell>
          <cell r="C24932">
            <v>44280</v>
          </cell>
        </row>
        <row r="24933">
          <cell r="A24933" t="str">
            <v>DLF21MAR185PE</v>
          </cell>
          <cell r="B24933">
            <v>14774274</v>
          </cell>
          <cell r="C24933">
            <v>44280</v>
          </cell>
        </row>
        <row r="24934">
          <cell r="A24934" t="str">
            <v>DLF21MAR190CE</v>
          </cell>
          <cell r="B24934">
            <v>14774530</v>
          </cell>
          <cell r="C24934">
            <v>44280</v>
          </cell>
        </row>
        <row r="24935">
          <cell r="A24935" t="str">
            <v>DLF21MAR190PE</v>
          </cell>
          <cell r="B24935">
            <v>14774786</v>
          </cell>
          <cell r="C24935">
            <v>44280</v>
          </cell>
        </row>
        <row r="24936">
          <cell r="A24936" t="str">
            <v>DLF21MAR195CE</v>
          </cell>
          <cell r="B24936">
            <v>14775042</v>
          </cell>
          <cell r="C24936">
            <v>44280</v>
          </cell>
        </row>
        <row r="24937">
          <cell r="A24937" t="str">
            <v>DLF21MAR195PE</v>
          </cell>
          <cell r="B24937">
            <v>14775298</v>
          </cell>
          <cell r="C24937">
            <v>44280</v>
          </cell>
        </row>
        <row r="24938">
          <cell r="A24938" t="str">
            <v>DLF21MAR200CE</v>
          </cell>
          <cell r="B24938">
            <v>14776066</v>
          </cell>
          <cell r="C24938">
            <v>44280</v>
          </cell>
        </row>
        <row r="24939">
          <cell r="A24939" t="str">
            <v>DLF21MAR200PE</v>
          </cell>
          <cell r="B24939">
            <v>14776322</v>
          </cell>
          <cell r="C24939">
            <v>44280</v>
          </cell>
        </row>
        <row r="24940">
          <cell r="A24940" t="str">
            <v>DLF21MAR205CE</v>
          </cell>
          <cell r="B24940">
            <v>14776578</v>
          </cell>
          <cell r="C24940">
            <v>44280</v>
          </cell>
        </row>
        <row r="24941">
          <cell r="A24941" t="str">
            <v>DLF21MAR205PE</v>
          </cell>
          <cell r="B24941">
            <v>14776834</v>
          </cell>
          <cell r="C24941">
            <v>44280</v>
          </cell>
        </row>
        <row r="24942">
          <cell r="A24942" t="str">
            <v>DLF21MAR210CE</v>
          </cell>
          <cell r="B24942">
            <v>14777346</v>
          </cell>
          <cell r="C24942">
            <v>44280</v>
          </cell>
        </row>
        <row r="24943">
          <cell r="A24943" t="str">
            <v>DLF21MAR210PE</v>
          </cell>
          <cell r="B24943">
            <v>14777602</v>
          </cell>
          <cell r="C24943">
            <v>44280</v>
          </cell>
        </row>
        <row r="24944">
          <cell r="A24944" t="str">
            <v>DLF21MAR215CE</v>
          </cell>
          <cell r="B24944">
            <v>14779138</v>
          </cell>
          <cell r="C24944">
            <v>44280</v>
          </cell>
        </row>
        <row r="24945">
          <cell r="A24945" t="str">
            <v>DLF21MAR215PE</v>
          </cell>
          <cell r="B24945">
            <v>14779394</v>
          </cell>
          <cell r="C24945">
            <v>44280</v>
          </cell>
        </row>
        <row r="24946">
          <cell r="A24946" t="str">
            <v>DLF21MAR220CE</v>
          </cell>
          <cell r="B24946">
            <v>14779650</v>
          </cell>
          <cell r="C24946">
            <v>44280</v>
          </cell>
        </row>
        <row r="24947">
          <cell r="A24947" t="str">
            <v>DLF21MAR220PE</v>
          </cell>
          <cell r="B24947">
            <v>14779906</v>
          </cell>
          <cell r="C24947">
            <v>44280</v>
          </cell>
        </row>
        <row r="24948">
          <cell r="A24948" t="str">
            <v>DLF21MAR225CE</v>
          </cell>
          <cell r="B24948">
            <v>14780162</v>
          </cell>
          <cell r="C24948">
            <v>44280</v>
          </cell>
        </row>
        <row r="24949">
          <cell r="A24949" t="str">
            <v>DLF21MAR225PE</v>
          </cell>
          <cell r="B24949">
            <v>14781186</v>
          </cell>
          <cell r="C24949">
            <v>44280</v>
          </cell>
        </row>
        <row r="24950">
          <cell r="A24950" t="str">
            <v>DLF21MAR230CE</v>
          </cell>
          <cell r="B24950">
            <v>14781698</v>
          </cell>
          <cell r="C24950">
            <v>44280</v>
          </cell>
        </row>
        <row r="24951">
          <cell r="A24951" t="str">
            <v>DLF21MAR230PE</v>
          </cell>
          <cell r="B24951">
            <v>14781954</v>
          </cell>
          <cell r="C24951">
            <v>44280</v>
          </cell>
        </row>
        <row r="24952">
          <cell r="A24952" t="str">
            <v>DLF21MAR235CE</v>
          </cell>
          <cell r="B24952">
            <v>14782210</v>
          </cell>
          <cell r="C24952">
            <v>44280</v>
          </cell>
        </row>
        <row r="24953">
          <cell r="A24953" t="str">
            <v>DLF21MAR235PE</v>
          </cell>
          <cell r="B24953">
            <v>14782722</v>
          </cell>
          <cell r="C24953">
            <v>44280</v>
          </cell>
        </row>
        <row r="24954">
          <cell r="A24954" t="str">
            <v>DLF21MAR240CE</v>
          </cell>
          <cell r="B24954">
            <v>14782978</v>
          </cell>
          <cell r="C24954">
            <v>44280</v>
          </cell>
        </row>
        <row r="24955">
          <cell r="A24955" t="str">
            <v>DLF21MAR240PE</v>
          </cell>
          <cell r="B24955">
            <v>14783490</v>
          </cell>
          <cell r="C24955">
            <v>44280</v>
          </cell>
        </row>
        <row r="24956">
          <cell r="A24956" t="str">
            <v>DLF21MAR245CE</v>
          </cell>
          <cell r="B24956">
            <v>14783746</v>
          </cell>
          <cell r="C24956">
            <v>44280</v>
          </cell>
        </row>
        <row r="24957">
          <cell r="A24957" t="str">
            <v>DLF21MAR245PE</v>
          </cell>
          <cell r="B24957">
            <v>14784770</v>
          </cell>
          <cell r="C24957">
            <v>44280</v>
          </cell>
        </row>
        <row r="24958">
          <cell r="A24958" t="str">
            <v>DLF21MAR250CE</v>
          </cell>
          <cell r="B24958">
            <v>14785026</v>
          </cell>
          <cell r="C24958">
            <v>44280</v>
          </cell>
        </row>
        <row r="24959">
          <cell r="A24959" t="str">
            <v>DLF21MAR250PE</v>
          </cell>
          <cell r="B24959">
            <v>14785282</v>
          </cell>
          <cell r="C24959">
            <v>44280</v>
          </cell>
        </row>
        <row r="24960">
          <cell r="A24960" t="str">
            <v>DLF21MAR255CE</v>
          </cell>
          <cell r="B24960">
            <v>14785538</v>
          </cell>
          <cell r="C24960">
            <v>44280</v>
          </cell>
        </row>
        <row r="24961">
          <cell r="A24961" t="str">
            <v>DLF21MAR255PE</v>
          </cell>
          <cell r="B24961">
            <v>14786562</v>
          </cell>
          <cell r="C24961">
            <v>44280</v>
          </cell>
        </row>
        <row r="24962">
          <cell r="A24962" t="str">
            <v>DLF21MAR260CE</v>
          </cell>
          <cell r="B24962">
            <v>14786818</v>
          </cell>
          <cell r="C24962">
            <v>44280</v>
          </cell>
        </row>
        <row r="24963">
          <cell r="A24963" t="str">
            <v>DLF21MAR260PE</v>
          </cell>
          <cell r="B24963">
            <v>14787074</v>
          </cell>
          <cell r="C24963">
            <v>44280</v>
          </cell>
        </row>
        <row r="24964">
          <cell r="A24964" t="str">
            <v>DLF21MAR265CE</v>
          </cell>
          <cell r="B24964">
            <v>14787842</v>
          </cell>
          <cell r="C24964">
            <v>44280</v>
          </cell>
        </row>
        <row r="24965">
          <cell r="A24965" t="str">
            <v>DLF21MAR265PE</v>
          </cell>
          <cell r="B24965">
            <v>14788098</v>
          </cell>
          <cell r="C24965">
            <v>44280</v>
          </cell>
        </row>
        <row r="24966">
          <cell r="A24966" t="str">
            <v>DLF21MAR270CE</v>
          </cell>
          <cell r="B24966">
            <v>14788354</v>
          </cell>
          <cell r="C24966">
            <v>44280</v>
          </cell>
        </row>
        <row r="24967">
          <cell r="A24967" t="str">
            <v>DLF21MAR270PE</v>
          </cell>
          <cell r="B24967">
            <v>14788610</v>
          </cell>
          <cell r="C24967">
            <v>44280</v>
          </cell>
        </row>
        <row r="24968">
          <cell r="A24968" t="str">
            <v>DLF21MAR275CE</v>
          </cell>
          <cell r="B24968">
            <v>14789634</v>
          </cell>
          <cell r="C24968">
            <v>44280</v>
          </cell>
        </row>
        <row r="24969">
          <cell r="A24969" t="str">
            <v>DLF21MAR275PE</v>
          </cell>
          <cell r="B24969">
            <v>14789890</v>
          </cell>
          <cell r="C24969">
            <v>44280</v>
          </cell>
        </row>
        <row r="24970">
          <cell r="A24970" t="str">
            <v>DLF21MAR280CE</v>
          </cell>
          <cell r="B24970">
            <v>14790402</v>
          </cell>
          <cell r="C24970">
            <v>44280</v>
          </cell>
        </row>
        <row r="24971">
          <cell r="A24971" t="str">
            <v>DLF21MAR280PE</v>
          </cell>
          <cell r="B24971">
            <v>14791938</v>
          </cell>
          <cell r="C24971">
            <v>44280</v>
          </cell>
        </row>
        <row r="24972">
          <cell r="A24972" t="str">
            <v>DLF21MAR285CE</v>
          </cell>
          <cell r="B24972">
            <v>14792194</v>
          </cell>
          <cell r="C24972">
            <v>44280</v>
          </cell>
        </row>
        <row r="24973">
          <cell r="A24973" t="str">
            <v>DLF21MAR285PE</v>
          </cell>
          <cell r="B24973">
            <v>14792450</v>
          </cell>
          <cell r="C24973">
            <v>44280</v>
          </cell>
        </row>
        <row r="24974">
          <cell r="A24974" t="str">
            <v>DLF21MAR290CE</v>
          </cell>
          <cell r="B24974">
            <v>14792706</v>
          </cell>
          <cell r="C24974">
            <v>44280</v>
          </cell>
        </row>
        <row r="24975">
          <cell r="A24975" t="str">
            <v>DLF21MAR290PE</v>
          </cell>
          <cell r="B24975">
            <v>14792962</v>
          </cell>
          <cell r="C24975">
            <v>44280</v>
          </cell>
        </row>
        <row r="24976">
          <cell r="A24976" t="str">
            <v>DLF21MAR295CE</v>
          </cell>
          <cell r="B24976">
            <v>14793218</v>
          </cell>
          <cell r="C24976">
            <v>44280</v>
          </cell>
        </row>
        <row r="24977">
          <cell r="A24977" t="str">
            <v>DLF21MAR295PE</v>
          </cell>
          <cell r="B24977">
            <v>14793474</v>
          </cell>
          <cell r="C24977">
            <v>44280</v>
          </cell>
        </row>
        <row r="24978">
          <cell r="A24978" t="str">
            <v>DLF21MAR300CE</v>
          </cell>
          <cell r="B24978">
            <v>14793730</v>
          </cell>
          <cell r="C24978">
            <v>44280</v>
          </cell>
        </row>
        <row r="24979">
          <cell r="A24979" t="str">
            <v>DLF21MAR300PE</v>
          </cell>
          <cell r="B24979">
            <v>14793986</v>
          </cell>
          <cell r="C24979">
            <v>44280</v>
          </cell>
        </row>
        <row r="24980">
          <cell r="A24980" t="str">
            <v>DLF21MAR305CE</v>
          </cell>
          <cell r="B24980">
            <v>14794242</v>
          </cell>
          <cell r="C24980">
            <v>44280</v>
          </cell>
        </row>
        <row r="24981">
          <cell r="A24981" t="str">
            <v>DLF21MAR305PE</v>
          </cell>
          <cell r="B24981">
            <v>14794498</v>
          </cell>
          <cell r="C24981">
            <v>44280</v>
          </cell>
        </row>
        <row r="24982">
          <cell r="A24982" t="str">
            <v>DLF21MAR310CE</v>
          </cell>
          <cell r="B24982">
            <v>14794754</v>
          </cell>
          <cell r="C24982">
            <v>44280</v>
          </cell>
        </row>
        <row r="24983">
          <cell r="A24983" t="str">
            <v>DLF21MAR310PE</v>
          </cell>
          <cell r="B24983">
            <v>14796034</v>
          </cell>
          <cell r="C24983">
            <v>44280</v>
          </cell>
        </row>
        <row r="24984">
          <cell r="A24984" t="str">
            <v>DLF21MAR315CE</v>
          </cell>
          <cell r="B24984">
            <v>14796290</v>
          </cell>
          <cell r="C24984">
            <v>44280</v>
          </cell>
        </row>
        <row r="24985">
          <cell r="A24985" t="str">
            <v>DLF21MAR315PE</v>
          </cell>
          <cell r="B24985">
            <v>14796546</v>
          </cell>
          <cell r="C24985">
            <v>44280</v>
          </cell>
        </row>
        <row r="24986">
          <cell r="A24986" t="str">
            <v>DLF21MAR320CE</v>
          </cell>
          <cell r="B24986">
            <v>14796802</v>
          </cell>
          <cell r="C24986">
            <v>44280</v>
          </cell>
        </row>
        <row r="24987">
          <cell r="A24987" t="str">
            <v>DLF21MAR320PE</v>
          </cell>
          <cell r="B24987">
            <v>14797058</v>
          </cell>
          <cell r="C24987">
            <v>44280</v>
          </cell>
        </row>
        <row r="24988">
          <cell r="A24988" t="str">
            <v>DLF21MAR325CE</v>
          </cell>
          <cell r="B24988">
            <v>14797314</v>
          </cell>
          <cell r="C24988">
            <v>44280</v>
          </cell>
        </row>
        <row r="24989">
          <cell r="A24989" t="str">
            <v>DLF21MAR325PE</v>
          </cell>
          <cell r="B24989">
            <v>14797570</v>
          </cell>
          <cell r="C24989">
            <v>44280</v>
          </cell>
        </row>
        <row r="24990">
          <cell r="A24990" t="str">
            <v>DLF21MAR330CE</v>
          </cell>
          <cell r="B24990">
            <v>9069570</v>
          </cell>
          <cell r="C24990">
            <v>44280</v>
          </cell>
        </row>
        <row r="24991">
          <cell r="A24991" t="str">
            <v>DLF21MAR330PE</v>
          </cell>
          <cell r="B24991">
            <v>9074178</v>
          </cell>
          <cell r="C24991">
            <v>44280</v>
          </cell>
        </row>
        <row r="24992">
          <cell r="A24992" t="str">
            <v>DLF21MAR335CE</v>
          </cell>
          <cell r="B24992">
            <v>9437186</v>
          </cell>
          <cell r="C24992">
            <v>44280</v>
          </cell>
        </row>
        <row r="24993">
          <cell r="A24993" t="str">
            <v>DLF21MAR335PE</v>
          </cell>
          <cell r="B24993">
            <v>9437442</v>
          </cell>
          <cell r="C24993">
            <v>44280</v>
          </cell>
        </row>
        <row r="24994">
          <cell r="A24994" t="str">
            <v>DLF21MAR340CE</v>
          </cell>
          <cell r="B24994">
            <v>11827202</v>
          </cell>
          <cell r="C24994">
            <v>44280</v>
          </cell>
        </row>
        <row r="24995">
          <cell r="A24995" t="str">
            <v>DLF21MAR340PE</v>
          </cell>
          <cell r="B24995">
            <v>11827458</v>
          </cell>
          <cell r="C24995">
            <v>44280</v>
          </cell>
        </row>
        <row r="24996">
          <cell r="A24996" t="str">
            <v>DLF21MAR345CE</v>
          </cell>
          <cell r="B24996">
            <v>13191170</v>
          </cell>
          <cell r="C24996">
            <v>44280</v>
          </cell>
        </row>
        <row r="24997">
          <cell r="A24997" t="str">
            <v>DLF21MAR345PE</v>
          </cell>
          <cell r="B24997">
            <v>13191682</v>
          </cell>
          <cell r="C24997">
            <v>44280</v>
          </cell>
        </row>
        <row r="24998">
          <cell r="A24998" t="str">
            <v>DLF21MAR350CE</v>
          </cell>
          <cell r="B24998">
            <v>13191938</v>
          </cell>
          <cell r="C24998">
            <v>44280</v>
          </cell>
        </row>
        <row r="24999">
          <cell r="A24999" t="str">
            <v>DLF21MAR350PE</v>
          </cell>
          <cell r="B24999">
            <v>13193218</v>
          </cell>
          <cell r="C24999">
            <v>44280</v>
          </cell>
        </row>
        <row r="25000">
          <cell r="A25000" t="str">
            <v>DLF21MAR355CE</v>
          </cell>
          <cell r="B25000">
            <v>13193474</v>
          </cell>
          <cell r="C25000">
            <v>44280</v>
          </cell>
        </row>
        <row r="25001">
          <cell r="A25001" t="str">
            <v>DLF21MAR355PE</v>
          </cell>
          <cell r="B25001">
            <v>13193730</v>
          </cell>
          <cell r="C25001">
            <v>44280</v>
          </cell>
        </row>
        <row r="25002">
          <cell r="A25002" t="str">
            <v>DLF21MAR360CE</v>
          </cell>
          <cell r="B25002">
            <v>13193986</v>
          </cell>
          <cell r="C25002">
            <v>44280</v>
          </cell>
        </row>
        <row r="25003">
          <cell r="A25003" t="str">
            <v>DLF21MAR360PE</v>
          </cell>
          <cell r="B25003">
            <v>13200130</v>
          </cell>
          <cell r="C25003">
            <v>44280</v>
          </cell>
        </row>
        <row r="25004">
          <cell r="A25004" t="str">
            <v>DLF21MAR365CE</v>
          </cell>
          <cell r="B25004">
            <v>13692418</v>
          </cell>
          <cell r="C25004">
            <v>44280</v>
          </cell>
        </row>
        <row r="25005">
          <cell r="A25005" t="str">
            <v>DLF21MAR365PE</v>
          </cell>
          <cell r="B25005">
            <v>13693698</v>
          </cell>
          <cell r="C25005">
            <v>44280</v>
          </cell>
        </row>
        <row r="25006">
          <cell r="A25006" t="str">
            <v>DLF21APR170CE</v>
          </cell>
          <cell r="B25006">
            <v>20074754</v>
          </cell>
          <cell r="C25006">
            <v>44315</v>
          </cell>
        </row>
        <row r="25007">
          <cell r="A25007" t="str">
            <v>DLF21APR170PE</v>
          </cell>
          <cell r="B25007">
            <v>20075010</v>
          </cell>
          <cell r="C25007">
            <v>44315</v>
          </cell>
        </row>
        <row r="25008">
          <cell r="A25008" t="str">
            <v>DLF21APR175CE</v>
          </cell>
          <cell r="B25008">
            <v>20075266</v>
          </cell>
          <cell r="C25008">
            <v>44315</v>
          </cell>
        </row>
        <row r="25009">
          <cell r="A25009" t="str">
            <v>DLF21APR175PE</v>
          </cell>
          <cell r="B25009">
            <v>20075522</v>
          </cell>
          <cell r="C25009">
            <v>44315</v>
          </cell>
        </row>
        <row r="25010">
          <cell r="A25010" t="str">
            <v>DLF21APR180CE</v>
          </cell>
          <cell r="B25010">
            <v>20075778</v>
          </cell>
          <cell r="C25010">
            <v>44315</v>
          </cell>
        </row>
        <row r="25011">
          <cell r="A25011" t="str">
            <v>DLF21APR180PE</v>
          </cell>
          <cell r="B25011">
            <v>20076034</v>
          </cell>
          <cell r="C25011">
            <v>44315</v>
          </cell>
        </row>
        <row r="25012">
          <cell r="A25012" t="str">
            <v>DLF21APR185CE</v>
          </cell>
          <cell r="B25012">
            <v>20076290</v>
          </cell>
          <cell r="C25012">
            <v>44315</v>
          </cell>
        </row>
        <row r="25013">
          <cell r="A25013" t="str">
            <v>DLF21APR185PE</v>
          </cell>
          <cell r="B25013">
            <v>20076546</v>
          </cell>
          <cell r="C25013">
            <v>44315</v>
          </cell>
        </row>
        <row r="25014">
          <cell r="A25014" t="str">
            <v>DLF21APR190CE</v>
          </cell>
          <cell r="B25014">
            <v>20076802</v>
          </cell>
          <cell r="C25014">
            <v>44315</v>
          </cell>
        </row>
        <row r="25015">
          <cell r="A25015" t="str">
            <v>DLF21APR190PE</v>
          </cell>
          <cell r="B25015">
            <v>20077058</v>
          </cell>
          <cell r="C25015">
            <v>44315</v>
          </cell>
        </row>
        <row r="25016">
          <cell r="A25016" t="str">
            <v>DLF21APR195CE</v>
          </cell>
          <cell r="B25016">
            <v>20077314</v>
          </cell>
          <cell r="C25016">
            <v>44315</v>
          </cell>
        </row>
        <row r="25017">
          <cell r="A25017" t="str">
            <v>DLF21APR195PE</v>
          </cell>
          <cell r="B25017">
            <v>20077570</v>
          </cell>
          <cell r="C25017">
            <v>44315</v>
          </cell>
        </row>
        <row r="25018">
          <cell r="A25018" t="str">
            <v>DLF21APR200CE</v>
          </cell>
          <cell r="B25018">
            <v>20077826</v>
          </cell>
          <cell r="C25018">
            <v>44315</v>
          </cell>
        </row>
        <row r="25019">
          <cell r="A25019" t="str">
            <v>DLF21APR200PE</v>
          </cell>
          <cell r="B25019">
            <v>20079618</v>
          </cell>
          <cell r="C25019">
            <v>44315</v>
          </cell>
        </row>
        <row r="25020">
          <cell r="A25020" t="str">
            <v>DLF21APR205CE</v>
          </cell>
          <cell r="B25020">
            <v>20079874</v>
          </cell>
          <cell r="C25020">
            <v>44315</v>
          </cell>
        </row>
        <row r="25021">
          <cell r="A25021" t="str">
            <v>DLF21APR205PE</v>
          </cell>
          <cell r="B25021">
            <v>20081154</v>
          </cell>
          <cell r="C25021">
            <v>44315</v>
          </cell>
        </row>
        <row r="25022">
          <cell r="A25022" t="str">
            <v>DLF21APR210CE</v>
          </cell>
          <cell r="B25022">
            <v>20081410</v>
          </cell>
          <cell r="C25022">
            <v>44315</v>
          </cell>
        </row>
        <row r="25023">
          <cell r="A25023" t="str">
            <v>DLF21APR210PE</v>
          </cell>
          <cell r="B25023">
            <v>20081666</v>
          </cell>
          <cell r="C25023">
            <v>44315</v>
          </cell>
        </row>
        <row r="25024">
          <cell r="A25024" t="str">
            <v>DLF21APR215CE</v>
          </cell>
          <cell r="B25024">
            <v>20081922</v>
          </cell>
          <cell r="C25024">
            <v>44315</v>
          </cell>
        </row>
        <row r="25025">
          <cell r="A25025" t="str">
            <v>DLF21APR215PE</v>
          </cell>
          <cell r="B25025">
            <v>20082178</v>
          </cell>
          <cell r="C25025">
            <v>44315</v>
          </cell>
        </row>
        <row r="25026">
          <cell r="A25026" t="str">
            <v>DLF21APR220CE</v>
          </cell>
          <cell r="B25026">
            <v>20082434</v>
          </cell>
          <cell r="C25026">
            <v>44315</v>
          </cell>
        </row>
        <row r="25027">
          <cell r="A25027" t="str">
            <v>DLF21APR220PE</v>
          </cell>
          <cell r="B25027">
            <v>20082690</v>
          </cell>
          <cell r="C25027">
            <v>44315</v>
          </cell>
        </row>
        <row r="25028">
          <cell r="A25028" t="str">
            <v>DLF21APR225CE</v>
          </cell>
          <cell r="B25028">
            <v>20083202</v>
          </cell>
          <cell r="C25028">
            <v>44315</v>
          </cell>
        </row>
        <row r="25029">
          <cell r="A25029" t="str">
            <v>DLF21APR225PE</v>
          </cell>
          <cell r="B25029">
            <v>20083458</v>
          </cell>
          <cell r="C25029">
            <v>44315</v>
          </cell>
        </row>
        <row r="25030">
          <cell r="A25030" t="str">
            <v>DLF21APR230CE</v>
          </cell>
          <cell r="B25030">
            <v>20083714</v>
          </cell>
          <cell r="C25030">
            <v>44315</v>
          </cell>
        </row>
        <row r="25031">
          <cell r="A25031" t="str">
            <v>DLF21APR230PE</v>
          </cell>
          <cell r="B25031">
            <v>20083970</v>
          </cell>
          <cell r="C25031">
            <v>44315</v>
          </cell>
        </row>
        <row r="25032">
          <cell r="A25032" t="str">
            <v>DLF21APR235CE</v>
          </cell>
          <cell r="B25032">
            <v>20084226</v>
          </cell>
          <cell r="C25032">
            <v>44315</v>
          </cell>
        </row>
        <row r="25033">
          <cell r="A25033" t="str">
            <v>DLF21APR235PE</v>
          </cell>
          <cell r="B25033">
            <v>20084482</v>
          </cell>
          <cell r="C25033">
            <v>44315</v>
          </cell>
        </row>
        <row r="25034">
          <cell r="A25034" t="str">
            <v>DLF21APR240CE</v>
          </cell>
          <cell r="B25034">
            <v>20084738</v>
          </cell>
          <cell r="C25034">
            <v>44315</v>
          </cell>
        </row>
        <row r="25035">
          <cell r="A25035" t="str">
            <v>DLF21APR240PE</v>
          </cell>
          <cell r="B25035">
            <v>20084994</v>
          </cell>
          <cell r="C25035">
            <v>44315</v>
          </cell>
        </row>
        <row r="25036">
          <cell r="A25036" t="str">
            <v>DLF21APR245CE</v>
          </cell>
          <cell r="B25036">
            <v>20085250</v>
          </cell>
          <cell r="C25036">
            <v>44315</v>
          </cell>
        </row>
        <row r="25037">
          <cell r="A25037" t="str">
            <v>DLF21APR245PE</v>
          </cell>
          <cell r="B25037">
            <v>20085506</v>
          </cell>
          <cell r="C25037">
            <v>44315</v>
          </cell>
        </row>
        <row r="25038">
          <cell r="A25038" t="str">
            <v>DLF21APR250CE</v>
          </cell>
          <cell r="B25038">
            <v>20085762</v>
          </cell>
          <cell r="C25038">
            <v>44315</v>
          </cell>
        </row>
        <row r="25039">
          <cell r="A25039" t="str">
            <v>DLF21APR250PE</v>
          </cell>
          <cell r="B25039">
            <v>20086018</v>
          </cell>
          <cell r="C25039">
            <v>44315</v>
          </cell>
        </row>
        <row r="25040">
          <cell r="A25040" t="str">
            <v>DLF21APR255CE</v>
          </cell>
          <cell r="B25040">
            <v>20086274</v>
          </cell>
          <cell r="C25040">
            <v>44315</v>
          </cell>
        </row>
        <row r="25041">
          <cell r="A25041" t="str">
            <v>DLF21APR255PE</v>
          </cell>
          <cell r="B25041">
            <v>20086530</v>
          </cell>
          <cell r="C25041">
            <v>44315</v>
          </cell>
        </row>
        <row r="25042">
          <cell r="A25042" t="str">
            <v>DLF21APR260CE</v>
          </cell>
          <cell r="B25042">
            <v>20087810</v>
          </cell>
          <cell r="C25042">
            <v>44315</v>
          </cell>
        </row>
        <row r="25043">
          <cell r="A25043" t="str">
            <v>DLF21APR260PE</v>
          </cell>
          <cell r="B25043">
            <v>20088066</v>
          </cell>
          <cell r="C25043">
            <v>44315</v>
          </cell>
        </row>
        <row r="25044">
          <cell r="A25044" t="str">
            <v>DLF21APR265CE</v>
          </cell>
          <cell r="B25044">
            <v>20088834</v>
          </cell>
          <cell r="C25044">
            <v>44315</v>
          </cell>
        </row>
        <row r="25045">
          <cell r="A25045" t="str">
            <v>DLF21APR265PE</v>
          </cell>
          <cell r="B25045">
            <v>20089090</v>
          </cell>
          <cell r="C25045">
            <v>44315</v>
          </cell>
        </row>
        <row r="25046">
          <cell r="A25046" t="str">
            <v>DLF21APR270CE</v>
          </cell>
          <cell r="B25046">
            <v>20089346</v>
          </cell>
          <cell r="C25046">
            <v>44315</v>
          </cell>
        </row>
        <row r="25047">
          <cell r="A25047" t="str">
            <v>DLF21APR270PE</v>
          </cell>
          <cell r="B25047">
            <v>20089602</v>
          </cell>
          <cell r="C25047">
            <v>44315</v>
          </cell>
        </row>
        <row r="25048">
          <cell r="A25048" t="str">
            <v>DLF21APR275CE</v>
          </cell>
          <cell r="B25048">
            <v>20089858</v>
          </cell>
          <cell r="C25048">
            <v>44315</v>
          </cell>
        </row>
        <row r="25049">
          <cell r="A25049" t="str">
            <v>DLF21APR275PE</v>
          </cell>
          <cell r="B25049">
            <v>20090114</v>
          </cell>
          <cell r="C25049">
            <v>44315</v>
          </cell>
        </row>
        <row r="25050">
          <cell r="A25050" t="str">
            <v>DLF21APR280CE</v>
          </cell>
          <cell r="B25050">
            <v>20090370</v>
          </cell>
          <cell r="C25050">
            <v>44315</v>
          </cell>
        </row>
        <row r="25051">
          <cell r="A25051" t="str">
            <v>DLF21APR280PE</v>
          </cell>
          <cell r="B25051">
            <v>20090626</v>
          </cell>
          <cell r="C25051">
            <v>44315</v>
          </cell>
        </row>
        <row r="25052">
          <cell r="A25052" t="str">
            <v>DLF21APR285CE</v>
          </cell>
          <cell r="B25052">
            <v>20091394</v>
          </cell>
          <cell r="C25052">
            <v>44315</v>
          </cell>
        </row>
        <row r="25053">
          <cell r="A25053" t="str">
            <v>DLF21APR285PE</v>
          </cell>
          <cell r="B25053">
            <v>20091650</v>
          </cell>
          <cell r="C25053">
            <v>44315</v>
          </cell>
        </row>
        <row r="25054">
          <cell r="A25054" t="str">
            <v>DLF21APR290CE</v>
          </cell>
          <cell r="B25054">
            <v>20091906</v>
          </cell>
          <cell r="C25054">
            <v>44315</v>
          </cell>
        </row>
        <row r="25055">
          <cell r="A25055" t="str">
            <v>DLF21APR290PE</v>
          </cell>
          <cell r="B25055">
            <v>20092162</v>
          </cell>
          <cell r="C25055">
            <v>44315</v>
          </cell>
        </row>
        <row r="25056">
          <cell r="A25056" t="str">
            <v>DLF21APR295CE</v>
          </cell>
          <cell r="B25056">
            <v>20092418</v>
          </cell>
          <cell r="C25056">
            <v>44315</v>
          </cell>
        </row>
        <row r="25057">
          <cell r="A25057" t="str">
            <v>DLF21APR295PE</v>
          </cell>
          <cell r="B25057">
            <v>20092674</v>
          </cell>
          <cell r="C25057">
            <v>44315</v>
          </cell>
        </row>
        <row r="25058">
          <cell r="A25058" t="str">
            <v>DLF21APR300CE</v>
          </cell>
          <cell r="B25058">
            <v>20092930</v>
          </cell>
          <cell r="C25058">
            <v>44315</v>
          </cell>
        </row>
        <row r="25059">
          <cell r="A25059" t="str">
            <v>DLF21APR300PE</v>
          </cell>
          <cell r="B25059">
            <v>20093186</v>
          </cell>
          <cell r="C25059">
            <v>44315</v>
          </cell>
        </row>
        <row r="25060">
          <cell r="A25060" t="str">
            <v>DLF21APR305CE</v>
          </cell>
          <cell r="B25060">
            <v>20093442</v>
          </cell>
          <cell r="C25060">
            <v>44315</v>
          </cell>
        </row>
        <row r="25061">
          <cell r="A25061" t="str">
            <v>DLF21APR305PE</v>
          </cell>
          <cell r="B25061">
            <v>20093698</v>
          </cell>
          <cell r="C25061">
            <v>44315</v>
          </cell>
        </row>
        <row r="25062">
          <cell r="A25062" t="str">
            <v>DLF21APR310CE</v>
          </cell>
          <cell r="B25062">
            <v>20093954</v>
          </cell>
          <cell r="C25062">
            <v>44315</v>
          </cell>
        </row>
        <row r="25063">
          <cell r="A25063" t="str">
            <v>DLF21APR310PE</v>
          </cell>
          <cell r="B25063">
            <v>20094210</v>
          </cell>
          <cell r="C25063">
            <v>44315</v>
          </cell>
        </row>
        <row r="25064">
          <cell r="A25064" t="str">
            <v>DLF21APR315CE</v>
          </cell>
          <cell r="B25064">
            <v>20094466</v>
          </cell>
          <cell r="C25064">
            <v>44315</v>
          </cell>
        </row>
        <row r="25065">
          <cell r="A25065" t="str">
            <v>DLF21APR315PE</v>
          </cell>
          <cell r="B25065">
            <v>20094722</v>
          </cell>
          <cell r="C25065">
            <v>44315</v>
          </cell>
        </row>
        <row r="25066">
          <cell r="A25066" t="str">
            <v>DLF21APR320CE</v>
          </cell>
          <cell r="B25066">
            <v>20094978</v>
          </cell>
          <cell r="C25066">
            <v>44315</v>
          </cell>
        </row>
        <row r="25067">
          <cell r="A25067" t="str">
            <v>DLF21APR320PE</v>
          </cell>
          <cell r="B25067">
            <v>20095234</v>
          </cell>
          <cell r="C25067">
            <v>44315</v>
          </cell>
        </row>
        <row r="25068">
          <cell r="A25068" t="str">
            <v>DLF21APR325CE</v>
          </cell>
          <cell r="B25068">
            <v>20095490</v>
          </cell>
          <cell r="C25068">
            <v>44315</v>
          </cell>
        </row>
        <row r="25069">
          <cell r="A25069" t="str">
            <v>DLF21APR325PE</v>
          </cell>
          <cell r="B25069">
            <v>20095746</v>
          </cell>
          <cell r="C25069">
            <v>44315</v>
          </cell>
        </row>
        <row r="25070">
          <cell r="A25070" t="str">
            <v>DLF21APR330CE</v>
          </cell>
          <cell r="B25070">
            <v>20096002</v>
          </cell>
          <cell r="C25070">
            <v>44315</v>
          </cell>
        </row>
        <row r="25071">
          <cell r="A25071" t="str">
            <v>DLF21APR330PE</v>
          </cell>
          <cell r="B25071">
            <v>20096258</v>
          </cell>
          <cell r="C25071">
            <v>44315</v>
          </cell>
        </row>
        <row r="25072">
          <cell r="A25072" t="str">
            <v>DLF21APR335CE</v>
          </cell>
          <cell r="B25072">
            <v>20096514</v>
          </cell>
          <cell r="C25072">
            <v>44315</v>
          </cell>
        </row>
        <row r="25073">
          <cell r="A25073" t="str">
            <v>DLF21APR335PE</v>
          </cell>
          <cell r="B25073">
            <v>20096770</v>
          </cell>
          <cell r="C25073">
            <v>44315</v>
          </cell>
        </row>
        <row r="25074">
          <cell r="A25074" t="str">
            <v>DLF21APR340CE</v>
          </cell>
          <cell r="B25074">
            <v>20097026</v>
          </cell>
          <cell r="C25074">
            <v>44315</v>
          </cell>
        </row>
        <row r="25075">
          <cell r="A25075" t="str">
            <v>DLF21APR340PE</v>
          </cell>
          <cell r="B25075">
            <v>20097282</v>
          </cell>
          <cell r="C25075">
            <v>44315</v>
          </cell>
        </row>
        <row r="25076">
          <cell r="A25076" t="str">
            <v>DLF21APR345CE</v>
          </cell>
          <cell r="B25076">
            <v>20097538</v>
          </cell>
          <cell r="C25076">
            <v>44315</v>
          </cell>
        </row>
        <row r="25077">
          <cell r="A25077" t="str">
            <v>DLF21APR345PE</v>
          </cell>
          <cell r="B25077">
            <v>20097794</v>
          </cell>
          <cell r="C25077">
            <v>44315</v>
          </cell>
        </row>
        <row r="25078">
          <cell r="A25078" t="str">
            <v>DLF21APR350CE</v>
          </cell>
          <cell r="B25078">
            <v>20098050</v>
          </cell>
          <cell r="C25078">
            <v>44315</v>
          </cell>
        </row>
        <row r="25079">
          <cell r="A25079" t="str">
            <v>DLF21APR350PE</v>
          </cell>
          <cell r="B25079">
            <v>20098306</v>
          </cell>
          <cell r="C25079">
            <v>44315</v>
          </cell>
        </row>
        <row r="25080">
          <cell r="A25080" t="str">
            <v>DLF21APR355CE</v>
          </cell>
          <cell r="B25080">
            <v>9620738</v>
          </cell>
          <cell r="C25080">
            <v>44315</v>
          </cell>
        </row>
        <row r="25081">
          <cell r="A25081" t="str">
            <v>DLF21APR355PE</v>
          </cell>
          <cell r="B25081">
            <v>9622018</v>
          </cell>
          <cell r="C25081">
            <v>44315</v>
          </cell>
        </row>
        <row r="25082">
          <cell r="A25082" t="str">
            <v>DLF21APR360CE</v>
          </cell>
          <cell r="B25082">
            <v>9623042</v>
          </cell>
          <cell r="C25082">
            <v>44315</v>
          </cell>
        </row>
        <row r="25083">
          <cell r="A25083" t="str">
            <v>DLF21APR360PE</v>
          </cell>
          <cell r="B25083">
            <v>9623298</v>
          </cell>
          <cell r="C25083">
            <v>44315</v>
          </cell>
        </row>
        <row r="25084">
          <cell r="A25084" t="str">
            <v>DLF21APR365CE</v>
          </cell>
          <cell r="B25084">
            <v>9623554</v>
          </cell>
          <cell r="C25084">
            <v>44315</v>
          </cell>
        </row>
        <row r="25085">
          <cell r="A25085" t="str">
            <v>DLF21APR365PE</v>
          </cell>
          <cell r="B25085">
            <v>9624066</v>
          </cell>
          <cell r="C25085">
            <v>44315</v>
          </cell>
        </row>
        <row r="25086">
          <cell r="A25086" t="str">
            <v>DRREDDY21FEB3300CE</v>
          </cell>
          <cell r="B25086">
            <v>21647874</v>
          </cell>
          <cell r="C25086">
            <v>44252</v>
          </cell>
        </row>
        <row r="25087">
          <cell r="A25087" t="str">
            <v>DRREDDY21FEB3300PE</v>
          </cell>
          <cell r="B25087">
            <v>21648130</v>
          </cell>
          <cell r="C25087">
            <v>44252</v>
          </cell>
        </row>
        <row r="25088">
          <cell r="A25088" t="str">
            <v>DRREDDY21FEB3350CE</v>
          </cell>
          <cell r="B25088">
            <v>21648386</v>
          </cell>
          <cell r="C25088">
            <v>44252</v>
          </cell>
        </row>
        <row r="25089">
          <cell r="A25089" t="str">
            <v>DRREDDY21FEB3350PE</v>
          </cell>
          <cell r="B25089">
            <v>21648642</v>
          </cell>
          <cell r="C25089">
            <v>44252</v>
          </cell>
        </row>
        <row r="25090">
          <cell r="A25090" t="str">
            <v>DRREDDY21FEB3400CE</v>
          </cell>
          <cell r="B25090">
            <v>21648898</v>
          </cell>
          <cell r="C25090">
            <v>44252</v>
          </cell>
        </row>
        <row r="25091">
          <cell r="A25091" t="str">
            <v>DRREDDY21FEB3400PE</v>
          </cell>
          <cell r="B25091">
            <v>21649154</v>
          </cell>
          <cell r="C25091">
            <v>44252</v>
          </cell>
        </row>
        <row r="25092">
          <cell r="A25092" t="str">
            <v>DRREDDY21FEB3450CE</v>
          </cell>
          <cell r="B25092">
            <v>21649410</v>
          </cell>
          <cell r="C25092">
            <v>44252</v>
          </cell>
        </row>
        <row r="25093">
          <cell r="A25093" t="str">
            <v>DRREDDY21FEB3450PE</v>
          </cell>
          <cell r="B25093">
            <v>21649666</v>
          </cell>
          <cell r="C25093">
            <v>44252</v>
          </cell>
        </row>
        <row r="25094">
          <cell r="A25094" t="str">
            <v>DRREDDY21FEB3500CE</v>
          </cell>
          <cell r="B25094">
            <v>21649922</v>
          </cell>
          <cell r="C25094">
            <v>44252</v>
          </cell>
        </row>
        <row r="25095">
          <cell r="A25095" t="str">
            <v>DRREDDY21FEB3500PE</v>
          </cell>
          <cell r="B25095">
            <v>21650178</v>
          </cell>
          <cell r="C25095">
            <v>44252</v>
          </cell>
        </row>
        <row r="25096">
          <cell r="A25096" t="str">
            <v>DRREDDY21FEB3550CE</v>
          </cell>
          <cell r="B25096">
            <v>21650434</v>
          </cell>
          <cell r="C25096">
            <v>44252</v>
          </cell>
        </row>
        <row r="25097">
          <cell r="A25097" t="str">
            <v>DRREDDY21FEB3550PE</v>
          </cell>
          <cell r="B25097">
            <v>21650690</v>
          </cell>
          <cell r="C25097">
            <v>44252</v>
          </cell>
        </row>
        <row r="25098">
          <cell r="A25098" t="str">
            <v>DRREDDY21FEB3600CE</v>
          </cell>
          <cell r="B25098">
            <v>21650946</v>
          </cell>
          <cell r="C25098">
            <v>44252</v>
          </cell>
        </row>
        <row r="25099">
          <cell r="A25099" t="str">
            <v>DRREDDY21FEB3600PE</v>
          </cell>
          <cell r="B25099">
            <v>21651202</v>
          </cell>
          <cell r="C25099">
            <v>44252</v>
          </cell>
        </row>
        <row r="25100">
          <cell r="A25100" t="str">
            <v>DRREDDY21FEB3650CE</v>
          </cell>
          <cell r="B25100">
            <v>21651458</v>
          </cell>
          <cell r="C25100">
            <v>44252</v>
          </cell>
        </row>
        <row r="25101">
          <cell r="A25101" t="str">
            <v>DRREDDY21FEB3650PE</v>
          </cell>
          <cell r="B25101">
            <v>21651714</v>
          </cell>
          <cell r="C25101">
            <v>44252</v>
          </cell>
        </row>
        <row r="25102">
          <cell r="A25102" t="str">
            <v>DRREDDY21FEB3700CE</v>
          </cell>
          <cell r="B25102">
            <v>21651970</v>
          </cell>
          <cell r="C25102">
            <v>44252</v>
          </cell>
        </row>
        <row r="25103">
          <cell r="A25103" t="str">
            <v>DRREDDY21FEB3700PE</v>
          </cell>
          <cell r="B25103">
            <v>21652226</v>
          </cell>
          <cell r="C25103">
            <v>44252</v>
          </cell>
        </row>
        <row r="25104">
          <cell r="A25104" t="str">
            <v>DRREDDY21FEB3750CE</v>
          </cell>
          <cell r="B25104">
            <v>21652482</v>
          </cell>
          <cell r="C25104">
            <v>44252</v>
          </cell>
        </row>
        <row r="25105">
          <cell r="A25105" t="str">
            <v>DRREDDY21FEB3750PE</v>
          </cell>
          <cell r="B25105">
            <v>21652738</v>
          </cell>
          <cell r="C25105">
            <v>44252</v>
          </cell>
        </row>
        <row r="25106">
          <cell r="A25106" t="str">
            <v>DRREDDY21FEB3800CE</v>
          </cell>
          <cell r="B25106">
            <v>21652994</v>
          </cell>
          <cell r="C25106">
            <v>44252</v>
          </cell>
        </row>
        <row r="25107">
          <cell r="A25107" t="str">
            <v>DRREDDY21FEB3800PE</v>
          </cell>
          <cell r="B25107">
            <v>21653250</v>
          </cell>
          <cell r="C25107">
            <v>44252</v>
          </cell>
        </row>
        <row r="25108">
          <cell r="A25108" t="str">
            <v>DRREDDY21FEB3850CE</v>
          </cell>
          <cell r="B25108">
            <v>21653506</v>
          </cell>
          <cell r="C25108">
            <v>44252</v>
          </cell>
        </row>
        <row r="25109">
          <cell r="A25109" t="str">
            <v>DRREDDY21FEB3850PE</v>
          </cell>
          <cell r="B25109">
            <v>21653762</v>
          </cell>
          <cell r="C25109">
            <v>44252</v>
          </cell>
        </row>
        <row r="25110">
          <cell r="A25110" t="str">
            <v>DRREDDY21FEB3900CE</v>
          </cell>
          <cell r="B25110">
            <v>21654018</v>
          </cell>
          <cell r="C25110">
            <v>44252</v>
          </cell>
        </row>
        <row r="25111">
          <cell r="A25111" t="str">
            <v>DRREDDY21FEB3900PE</v>
          </cell>
          <cell r="B25111">
            <v>21654274</v>
          </cell>
          <cell r="C25111">
            <v>44252</v>
          </cell>
        </row>
        <row r="25112">
          <cell r="A25112" t="str">
            <v>DRREDDY21FEB3950CE</v>
          </cell>
          <cell r="B25112">
            <v>21654530</v>
          </cell>
          <cell r="C25112">
            <v>44252</v>
          </cell>
        </row>
        <row r="25113">
          <cell r="A25113" t="str">
            <v>DRREDDY21FEB3950PE</v>
          </cell>
          <cell r="B25113">
            <v>21654786</v>
          </cell>
          <cell r="C25113">
            <v>44252</v>
          </cell>
        </row>
        <row r="25114">
          <cell r="A25114" t="str">
            <v>DRREDDY21FEB4000CE</v>
          </cell>
          <cell r="B25114">
            <v>21655042</v>
          </cell>
          <cell r="C25114">
            <v>44252</v>
          </cell>
        </row>
        <row r="25115">
          <cell r="A25115" t="str">
            <v>DRREDDY21FEB4000PE</v>
          </cell>
          <cell r="B25115">
            <v>21655298</v>
          </cell>
          <cell r="C25115">
            <v>44252</v>
          </cell>
        </row>
        <row r="25116">
          <cell r="A25116" t="str">
            <v>DRREDDY21FEB4050CE</v>
          </cell>
          <cell r="B25116">
            <v>21655554</v>
          </cell>
          <cell r="C25116">
            <v>44252</v>
          </cell>
        </row>
        <row r="25117">
          <cell r="A25117" t="str">
            <v>DRREDDY21FEB4050PE</v>
          </cell>
          <cell r="B25117">
            <v>21655810</v>
          </cell>
          <cell r="C25117">
            <v>44252</v>
          </cell>
        </row>
        <row r="25118">
          <cell r="A25118" t="str">
            <v>DRREDDY21FEB4100CE</v>
          </cell>
          <cell r="B25118">
            <v>21656066</v>
          </cell>
          <cell r="C25118">
            <v>44252</v>
          </cell>
        </row>
        <row r="25119">
          <cell r="A25119" t="str">
            <v>DRREDDY21FEB4100PE</v>
          </cell>
          <cell r="B25119">
            <v>21656322</v>
          </cell>
          <cell r="C25119">
            <v>44252</v>
          </cell>
        </row>
        <row r="25120">
          <cell r="A25120" t="str">
            <v>DRREDDY21FEB4150CE</v>
          </cell>
          <cell r="B25120">
            <v>21656578</v>
          </cell>
          <cell r="C25120">
            <v>44252</v>
          </cell>
        </row>
        <row r="25121">
          <cell r="A25121" t="str">
            <v>DRREDDY21FEB4150PE</v>
          </cell>
          <cell r="B25121">
            <v>21667842</v>
          </cell>
          <cell r="C25121">
            <v>44252</v>
          </cell>
        </row>
        <row r="25122">
          <cell r="A25122" t="str">
            <v>DRREDDY21FEB4200CE</v>
          </cell>
          <cell r="B25122">
            <v>21668098</v>
          </cell>
          <cell r="C25122">
            <v>44252</v>
          </cell>
        </row>
        <row r="25123">
          <cell r="A25123" t="str">
            <v>DRREDDY21FEB4200PE</v>
          </cell>
          <cell r="B25123">
            <v>21668354</v>
          </cell>
          <cell r="C25123">
            <v>44252</v>
          </cell>
        </row>
        <row r="25124">
          <cell r="A25124" t="str">
            <v>DRREDDY21FEB4250CE</v>
          </cell>
          <cell r="B25124">
            <v>21668610</v>
          </cell>
          <cell r="C25124">
            <v>44252</v>
          </cell>
        </row>
        <row r="25125">
          <cell r="A25125" t="str">
            <v>DRREDDY21FEB4250PE</v>
          </cell>
          <cell r="B25125">
            <v>21668866</v>
          </cell>
          <cell r="C25125">
            <v>44252</v>
          </cell>
        </row>
        <row r="25126">
          <cell r="A25126" t="str">
            <v>DRREDDY21FEB4300CE</v>
          </cell>
          <cell r="B25126">
            <v>21669122</v>
          </cell>
          <cell r="C25126">
            <v>44252</v>
          </cell>
        </row>
        <row r="25127">
          <cell r="A25127" t="str">
            <v>DRREDDY21FEB4300PE</v>
          </cell>
          <cell r="B25127">
            <v>21669378</v>
          </cell>
          <cell r="C25127">
            <v>44252</v>
          </cell>
        </row>
        <row r="25128">
          <cell r="A25128" t="str">
            <v>DRREDDY21FEB4350CE</v>
          </cell>
          <cell r="B25128">
            <v>21669634</v>
          </cell>
          <cell r="C25128">
            <v>44252</v>
          </cell>
        </row>
        <row r="25129">
          <cell r="A25129" t="str">
            <v>DRREDDY21FEB4350PE</v>
          </cell>
          <cell r="B25129">
            <v>21701122</v>
          </cell>
          <cell r="C25129">
            <v>44252</v>
          </cell>
        </row>
        <row r="25130">
          <cell r="A25130" t="str">
            <v>DRREDDY21FEB4400CE</v>
          </cell>
          <cell r="B25130">
            <v>21701378</v>
          </cell>
          <cell r="C25130">
            <v>44252</v>
          </cell>
        </row>
        <row r="25131">
          <cell r="A25131" t="str">
            <v>DRREDDY21FEB4400PE</v>
          </cell>
          <cell r="B25131">
            <v>21701634</v>
          </cell>
          <cell r="C25131">
            <v>44252</v>
          </cell>
        </row>
        <row r="25132">
          <cell r="A25132" t="str">
            <v>DRREDDY21FEB4450CE</v>
          </cell>
          <cell r="B25132">
            <v>21701890</v>
          </cell>
          <cell r="C25132">
            <v>44252</v>
          </cell>
        </row>
        <row r="25133">
          <cell r="A25133" t="str">
            <v>DRREDDY21FEB4450PE</v>
          </cell>
          <cell r="B25133">
            <v>21702146</v>
          </cell>
          <cell r="C25133">
            <v>44252</v>
          </cell>
        </row>
        <row r="25134">
          <cell r="A25134" t="str">
            <v>DRREDDY21FEB4500CE</v>
          </cell>
          <cell r="B25134">
            <v>21702402</v>
          </cell>
          <cell r="C25134">
            <v>44252</v>
          </cell>
        </row>
        <row r="25135">
          <cell r="A25135" t="str">
            <v>DRREDDY21FEB4500PE</v>
          </cell>
          <cell r="B25135">
            <v>21702658</v>
          </cell>
          <cell r="C25135">
            <v>44252</v>
          </cell>
        </row>
        <row r="25136">
          <cell r="A25136" t="str">
            <v>DRREDDY21FEB4550CE</v>
          </cell>
          <cell r="B25136">
            <v>21702914</v>
          </cell>
          <cell r="C25136">
            <v>44252</v>
          </cell>
        </row>
        <row r="25137">
          <cell r="A25137" t="str">
            <v>DRREDDY21FEB4550PE</v>
          </cell>
          <cell r="B25137">
            <v>21703170</v>
          </cell>
          <cell r="C25137">
            <v>44252</v>
          </cell>
        </row>
        <row r="25138">
          <cell r="A25138" t="str">
            <v>DRREDDY21FEB4600CE</v>
          </cell>
          <cell r="B25138">
            <v>21703426</v>
          </cell>
          <cell r="C25138">
            <v>44252</v>
          </cell>
        </row>
        <row r="25139">
          <cell r="A25139" t="str">
            <v>DRREDDY21FEB4600PE</v>
          </cell>
          <cell r="B25139">
            <v>21703682</v>
          </cell>
          <cell r="C25139">
            <v>44252</v>
          </cell>
        </row>
        <row r="25140">
          <cell r="A25140" t="str">
            <v>DRREDDY21FEB4650CE</v>
          </cell>
          <cell r="B25140">
            <v>21703938</v>
          </cell>
          <cell r="C25140">
            <v>44252</v>
          </cell>
        </row>
        <row r="25141">
          <cell r="A25141" t="str">
            <v>DRREDDY21FEB4650PE</v>
          </cell>
          <cell r="B25141">
            <v>21725698</v>
          </cell>
          <cell r="C25141">
            <v>44252</v>
          </cell>
        </row>
        <row r="25142">
          <cell r="A25142" t="str">
            <v>DRREDDY21FEB4700CE</v>
          </cell>
          <cell r="B25142">
            <v>21725954</v>
          </cell>
          <cell r="C25142">
            <v>44252</v>
          </cell>
        </row>
        <row r="25143">
          <cell r="A25143" t="str">
            <v>DRREDDY21FEB4700PE</v>
          </cell>
          <cell r="B25143">
            <v>21738242</v>
          </cell>
          <cell r="C25143">
            <v>44252</v>
          </cell>
        </row>
        <row r="25144">
          <cell r="A25144" t="str">
            <v>DRREDDY21FEB4750CE</v>
          </cell>
          <cell r="B25144">
            <v>21738498</v>
          </cell>
          <cell r="C25144">
            <v>44252</v>
          </cell>
        </row>
        <row r="25145">
          <cell r="A25145" t="str">
            <v>DRREDDY21FEB4750PE</v>
          </cell>
          <cell r="B25145">
            <v>21738754</v>
          </cell>
          <cell r="C25145">
            <v>44252</v>
          </cell>
        </row>
        <row r="25146">
          <cell r="A25146" t="str">
            <v>DRREDDY21FEB4800CE</v>
          </cell>
          <cell r="B25146">
            <v>21739010</v>
          </cell>
          <cell r="C25146">
            <v>44252</v>
          </cell>
        </row>
        <row r="25147">
          <cell r="A25147" t="str">
            <v>DRREDDY21FEB4800PE</v>
          </cell>
          <cell r="B25147">
            <v>21739266</v>
          </cell>
          <cell r="C25147">
            <v>44252</v>
          </cell>
        </row>
        <row r="25148">
          <cell r="A25148" t="str">
            <v>DRREDDY21FEB4850CE</v>
          </cell>
          <cell r="B25148">
            <v>21739522</v>
          </cell>
          <cell r="C25148">
            <v>44252</v>
          </cell>
        </row>
        <row r="25149">
          <cell r="A25149" t="str">
            <v>DRREDDY21FEB4850PE</v>
          </cell>
          <cell r="B25149">
            <v>21739778</v>
          </cell>
          <cell r="C25149">
            <v>44252</v>
          </cell>
        </row>
        <row r="25150">
          <cell r="A25150" t="str">
            <v>DRREDDY21FEB4900CE</v>
          </cell>
          <cell r="B25150">
            <v>21740034</v>
          </cell>
          <cell r="C25150">
            <v>44252</v>
          </cell>
        </row>
        <row r="25151">
          <cell r="A25151" t="str">
            <v>DRREDDY21FEB4900PE</v>
          </cell>
          <cell r="B25151">
            <v>21740290</v>
          </cell>
          <cell r="C25151">
            <v>44252</v>
          </cell>
        </row>
        <row r="25152">
          <cell r="A25152" t="str">
            <v>DRREDDY21FEB4950CE</v>
          </cell>
          <cell r="B25152">
            <v>21740546</v>
          </cell>
          <cell r="C25152">
            <v>44252</v>
          </cell>
        </row>
        <row r="25153">
          <cell r="A25153" t="str">
            <v>DRREDDY21FEB4950PE</v>
          </cell>
          <cell r="B25153">
            <v>21740802</v>
          </cell>
          <cell r="C25153">
            <v>44252</v>
          </cell>
        </row>
        <row r="25154">
          <cell r="A25154" t="str">
            <v>DRREDDY21FEB5000CE</v>
          </cell>
          <cell r="B25154">
            <v>21741058</v>
          </cell>
          <cell r="C25154">
            <v>44252</v>
          </cell>
        </row>
        <row r="25155">
          <cell r="A25155" t="str">
            <v>DRREDDY21FEB5000PE</v>
          </cell>
          <cell r="B25155">
            <v>21741314</v>
          </cell>
          <cell r="C25155">
            <v>44252</v>
          </cell>
        </row>
        <row r="25156">
          <cell r="A25156" t="str">
            <v>DRREDDY21FEB5050CE</v>
          </cell>
          <cell r="B25156">
            <v>21741570</v>
          </cell>
          <cell r="C25156">
            <v>44252</v>
          </cell>
        </row>
        <row r="25157">
          <cell r="A25157" t="str">
            <v>DRREDDY21FEB5050PE</v>
          </cell>
          <cell r="B25157">
            <v>21741826</v>
          </cell>
          <cell r="C25157">
            <v>44252</v>
          </cell>
        </row>
        <row r="25158">
          <cell r="A25158" t="str">
            <v>DRREDDY21FEB5100CE</v>
          </cell>
          <cell r="B25158">
            <v>21742082</v>
          </cell>
          <cell r="C25158">
            <v>44252</v>
          </cell>
        </row>
        <row r="25159">
          <cell r="A25159" t="str">
            <v>DRREDDY21FEB5100PE</v>
          </cell>
          <cell r="B25159">
            <v>21742338</v>
          </cell>
          <cell r="C25159">
            <v>44252</v>
          </cell>
        </row>
        <row r="25160">
          <cell r="A25160" t="str">
            <v>DRREDDY21FEB5150CE</v>
          </cell>
          <cell r="B25160">
            <v>21742594</v>
          </cell>
          <cell r="C25160">
            <v>44252</v>
          </cell>
        </row>
        <row r="25161">
          <cell r="A25161" t="str">
            <v>DRREDDY21FEB5150PE</v>
          </cell>
          <cell r="B25161">
            <v>21742850</v>
          </cell>
          <cell r="C25161">
            <v>44252</v>
          </cell>
        </row>
        <row r="25162">
          <cell r="A25162" t="str">
            <v>DRREDDY21FEB5200CE</v>
          </cell>
          <cell r="B25162">
            <v>21743106</v>
          </cell>
          <cell r="C25162">
            <v>44252</v>
          </cell>
        </row>
        <row r="25163">
          <cell r="A25163" t="str">
            <v>DRREDDY21FEB5200PE</v>
          </cell>
          <cell r="B25163">
            <v>21743362</v>
          </cell>
          <cell r="C25163">
            <v>44252</v>
          </cell>
        </row>
        <row r="25164">
          <cell r="A25164" t="str">
            <v>DRREDDY21FEB5250CE</v>
          </cell>
          <cell r="B25164">
            <v>21743618</v>
          </cell>
          <cell r="C25164">
            <v>44252</v>
          </cell>
        </row>
        <row r="25165">
          <cell r="A25165" t="str">
            <v>DRREDDY21FEB5250PE</v>
          </cell>
          <cell r="B25165">
            <v>21743874</v>
          </cell>
          <cell r="C25165">
            <v>44252</v>
          </cell>
        </row>
        <row r="25166">
          <cell r="A25166" t="str">
            <v>DRREDDY21FEB5300CE</v>
          </cell>
          <cell r="B25166">
            <v>21744130</v>
          </cell>
          <cell r="C25166">
            <v>44252</v>
          </cell>
        </row>
        <row r="25167">
          <cell r="A25167" t="str">
            <v>DRREDDY21FEB5300PE</v>
          </cell>
          <cell r="B25167">
            <v>21744386</v>
          </cell>
          <cell r="C25167">
            <v>44252</v>
          </cell>
        </row>
        <row r="25168">
          <cell r="A25168" t="str">
            <v>DRREDDY21FEB5350CE</v>
          </cell>
          <cell r="B25168">
            <v>21744642</v>
          </cell>
          <cell r="C25168">
            <v>44252</v>
          </cell>
        </row>
        <row r="25169">
          <cell r="A25169" t="str">
            <v>DRREDDY21FEB5350PE</v>
          </cell>
          <cell r="B25169">
            <v>21744898</v>
          </cell>
          <cell r="C25169">
            <v>44252</v>
          </cell>
        </row>
        <row r="25170">
          <cell r="A25170" t="str">
            <v>DRREDDY21FEB5400CE</v>
          </cell>
          <cell r="B25170">
            <v>21745154</v>
          </cell>
          <cell r="C25170">
            <v>44252</v>
          </cell>
        </row>
        <row r="25171">
          <cell r="A25171" t="str">
            <v>DRREDDY21FEB5400PE</v>
          </cell>
          <cell r="B25171">
            <v>21745410</v>
          </cell>
          <cell r="C25171">
            <v>44252</v>
          </cell>
        </row>
        <row r="25172">
          <cell r="A25172" t="str">
            <v>DRREDDY21FEB5450CE</v>
          </cell>
          <cell r="B25172">
            <v>21745666</v>
          </cell>
          <cell r="C25172">
            <v>44252</v>
          </cell>
        </row>
        <row r="25173">
          <cell r="A25173" t="str">
            <v>DRREDDY21FEB5450PE</v>
          </cell>
          <cell r="B25173">
            <v>21745922</v>
          </cell>
          <cell r="C25173">
            <v>44252</v>
          </cell>
        </row>
        <row r="25174">
          <cell r="A25174" t="str">
            <v>DRREDDY21FEB5500CE</v>
          </cell>
          <cell r="B25174">
            <v>21746178</v>
          </cell>
          <cell r="C25174">
            <v>44252</v>
          </cell>
        </row>
        <row r="25175">
          <cell r="A25175" t="str">
            <v>DRREDDY21FEB5500PE</v>
          </cell>
          <cell r="B25175">
            <v>21746434</v>
          </cell>
          <cell r="C25175">
            <v>44252</v>
          </cell>
        </row>
        <row r="25176">
          <cell r="A25176" t="str">
            <v>DRREDDY21FEB5550CE</v>
          </cell>
          <cell r="B25176">
            <v>21746690</v>
          </cell>
          <cell r="C25176">
            <v>44252</v>
          </cell>
        </row>
        <row r="25177">
          <cell r="A25177" t="str">
            <v>DRREDDY21FEB5550PE</v>
          </cell>
          <cell r="B25177">
            <v>21746946</v>
          </cell>
          <cell r="C25177">
            <v>44252</v>
          </cell>
        </row>
        <row r="25178">
          <cell r="A25178" t="str">
            <v>DRREDDY21FEB5600CE</v>
          </cell>
          <cell r="B25178">
            <v>21747202</v>
          </cell>
          <cell r="C25178">
            <v>44252</v>
          </cell>
        </row>
        <row r="25179">
          <cell r="A25179" t="str">
            <v>DRREDDY21FEB5600PE</v>
          </cell>
          <cell r="B25179">
            <v>21747458</v>
          </cell>
          <cell r="C25179">
            <v>44252</v>
          </cell>
        </row>
        <row r="25180">
          <cell r="A25180" t="str">
            <v>DRREDDY21FEB5650CE</v>
          </cell>
          <cell r="B25180">
            <v>21747714</v>
          </cell>
          <cell r="C25180">
            <v>44252</v>
          </cell>
        </row>
        <row r="25181">
          <cell r="A25181" t="str">
            <v>DRREDDY21FEB5650PE</v>
          </cell>
          <cell r="B25181">
            <v>21747970</v>
          </cell>
          <cell r="C25181">
            <v>44252</v>
          </cell>
        </row>
        <row r="25182">
          <cell r="A25182" t="str">
            <v>DRREDDY21FEB5700CE</v>
          </cell>
          <cell r="B25182">
            <v>21748226</v>
          </cell>
          <cell r="C25182">
            <v>44252</v>
          </cell>
        </row>
        <row r="25183">
          <cell r="A25183" t="str">
            <v>DRREDDY21FEB5700PE</v>
          </cell>
          <cell r="B25183">
            <v>21748482</v>
          </cell>
          <cell r="C25183">
            <v>44252</v>
          </cell>
        </row>
        <row r="25184">
          <cell r="A25184" t="str">
            <v>DRREDDY21FEB5750CE</v>
          </cell>
          <cell r="B25184">
            <v>21748738</v>
          </cell>
          <cell r="C25184">
            <v>44252</v>
          </cell>
        </row>
        <row r="25185">
          <cell r="A25185" t="str">
            <v>DRREDDY21FEB5750PE</v>
          </cell>
          <cell r="B25185">
            <v>21748994</v>
          </cell>
          <cell r="C25185">
            <v>44252</v>
          </cell>
        </row>
        <row r="25186">
          <cell r="A25186" t="str">
            <v>DRREDDY21FEB5800CE</v>
          </cell>
          <cell r="B25186">
            <v>21749250</v>
          </cell>
          <cell r="C25186">
            <v>44252</v>
          </cell>
        </row>
        <row r="25187">
          <cell r="A25187" t="str">
            <v>DRREDDY21FEB5800PE</v>
          </cell>
          <cell r="B25187">
            <v>21766146</v>
          </cell>
          <cell r="C25187">
            <v>44252</v>
          </cell>
        </row>
        <row r="25188">
          <cell r="A25188" t="str">
            <v>DRREDDY21FEB5850CE</v>
          </cell>
          <cell r="B25188">
            <v>21766402</v>
          </cell>
          <cell r="C25188">
            <v>44252</v>
          </cell>
        </row>
        <row r="25189">
          <cell r="A25189" t="str">
            <v>DRREDDY21FEB5850PE</v>
          </cell>
          <cell r="B25189">
            <v>21766658</v>
          </cell>
          <cell r="C25189">
            <v>44252</v>
          </cell>
        </row>
        <row r="25190">
          <cell r="A25190" t="str">
            <v>DRREDDY21FEB5900CE</v>
          </cell>
          <cell r="B25190">
            <v>21766914</v>
          </cell>
          <cell r="C25190">
            <v>44252</v>
          </cell>
        </row>
        <row r="25191">
          <cell r="A25191" t="str">
            <v>DRREDDY21FEB5900PE</v>
          </cell>
          <cell r="B25191">
            <v>21767170</v>
          </cell>
          <cell r="C25191">
            <v>44252</v>
          </cell>
        </row>
        <row r="25192">
          <cell r="A25192" t="str">
            <v>DRREDDY21FEB5950CE</v>
          </cell>
          <cell r="B25192">
            <v>21767426</v>
          </cell>
          <cell r="C25192">
            <v>44252</v>
          </cell>
        </row>
        <row r="25193">
          <cell r="A25193" t="str">
            <v>DRREDDY21FEB5950PE</v>
          </cell>
          <cell r="B25193">
            <v>21767682</v>
          </cell>
          <cell r="C25193">
            <v>44252</v>
          </cell>
        </row>
        <row r="25194">
          <cell r="A25194" t="str">
            <v>DRREDDY21FEB6000CE</v>
          </cell>
          <cell r="B25194">
            <v>21767938</v>
          </cell>
          <cell r="C25194">
            <v>44252</v>
          </cell>
        </row>
        <row r="25195">
          <cell r="A25195" t="str">
            <v>DRREDDY21FEB6000PE</v>
          </cell>
          <cell r="B25195">
            <v>21768194</v>
          </cell>
          <cell r="C25195">
            <v>44252</v>
          </cell>
        </row>
        <row r="25196">
          <cell r="A25196" t="str">
            <v>DRREDDY21FEB6050CE</v>
          </cell>
          <cell r="B25196">
            <v>21768450</v>
          </cell>
          <cell r="C25196">
            <v>44252</v>
          </cell>
        </row>
        <row r="25197">
          <cell r="A25197" t="str">
            <v>DRREDDY21FEB6050PE</v>
          </cell>
          <cell r="B25197">
            <v>21768706</v>
          </cell>
          <cell r="C25197">
            <v>44252</v>
          </cell>
        </row>
        <row r="25198">
          <cell r="A25198" t="str">
            <v>DRREDDY21FEB6100CE</v>
          </cell>
          <cell r="B25198">
            <v>21768962</v>
          </cell>
          <cell r="C25198">
            <v>44252</v>
          </cell>
        </row>
        <row r="25199">
          <cell r="A25199" t="str">
            <v>DRREDDY21FEB6100PE</v>
          </cell>
          <cell r="B25199">
            <v>21769218</v>
          </cell>
          <cell r="C25199">
            <v>44252</v>
          </cell>
        </row>
        <row r="25200">
          <cell r="A25200" t="str">
            <v>DRREDDY21FEB6150CE</v>
          </cell>
          <cell r="B25200">
            <v>21769474</v>
          </cell>
          <cell r="C25200">
            <v>44252</v>
          </cell>
        </row>
        <row r="25201">
          <cell r="A25201" t="str">
            <v>DRREDDY21FEB6150PE</v>
          </cell>
          <cell r="B25201">
            <v>21769730</v>
          </cell>
          <cell r="C25201">
            <v>44252</v>
          </cell>
        </row>
        <row r="25202">
          <cell r="A25202" t="str">
            <v>DRREDDY21FEB6200CE</v>
          </cell>
          <cell r="B25202">
            <v>21769986</v>
          </cell>
          <cell r="C25202">
            <v>44252</v>
          </cell>
        </row>
        <row r="25203">
          <cell r="A25203" t="str">
            <v>DRREDDY21FEB6200PE</v>
          </cell>
          <cell r="B25203">
            <v>21770242</v>
          </cell>
          <cell r="C25203">
            <v>44252</v>
          </cell>
        </row>
        <row r="25204">
          <cell r="A25204" t="str">
            <v>DRREDDY21FEB6250CE</v>
          </cell>
          <cell r="B25204">
            <v>21770498</v>
          </cell>
          <cell r="C25204">
            <v>44252</v>
          </cell>
        </row>
        <row r="25205">
          <cell r="A25205" t="str">
            <v>DRREDDY21FEB6250PE</v>
          </cell>
          <cell r="B25205">
            <v>21770754</v>
          </cell>
          <cell r="C25205">
            <v>44252</v>
          </cell>
        </row>
        <row r="25206">
          <cell r="A25206" t="str">
            <v>DRREDDY21FEB6300CE</v>
          </cell>
          <cell r="B25206">
            <v>21771010</v>
          </cell>
          <cell r="C25206">
            <v>44252</v>
          </cell>
        </row>
        <row r="25207">
          <cell r="A25207" t="str">
            <v>DRREDDY21FEB6300PE</v>
          </cell>
          <cell r="B25207">
            <v>21771266</v>
          </cell>
          <cell r="C25207">
            <v>44252</v>
          </cell>
        </row>
        <row r="25208">
          <cell r="A25208" t="str">
            <v>DRREDDY21FEB6350CE</v>
          </cell>
          <cell r="B25208">
            <v>21771522</v>
          </cell>
          <cell r="C25208">
            <v>44252</v>
          </cell>
        </row>
        <row r="25209">
          <cell r="A25209" t="str">
            <v>DRREDDY21FEB6350PE</v>
          </cell>
          <cell r="B25209">
            <v>21771778</v>
          </cell>
          <cell r="C25209">
            <v>44252</v>
          </cell>
        </row>
        <row r="25210">
          <cell r="A25210" t="str">
            <v>DRREDDY21FEB6400CE</v>
          </cell>
          <cell r="B25210">
            <v>21772034</v>
          </cell>
          <cell r="C25210">
            <v>44252</v>
          </cell>
        </row>
        <row r="25211">
          <cell r="A25211" t="str">
            <v>DRREDDY21FEB6400PE</v>
          </cell>
          <cell r="B25211">
            <v>21772290</v>
          </cell>
          <cell r="C25211">
            <v>44252</v>
          </cell>
        </row>
        <row r="25212">
          <cell r="A25212" t="str">
            <v>DRREDDY21MAR3300CE</v>
          </cell>
          <cell r="B25212">
            <v>14802946</v>
          </cell>
          <cell r="C25212">
            <v>44280</v>
          </cell>
        </row>
        <row r="25213">
          <cell r="A25213" t="str">
            <v>DRREDDY21MAR3300PE</v>
          </cell>
          <cell r="B25213">
            <v>14803202</v>
          </cell>
          <cell r="C25213">
            <v>44280</v>
          </cell>
        </row>
        <row r="25214">
          <cell r="A25214" t="str">
            <v>DRREDDY21MAR3350CE</v>
          </cell>
          <cell r="B25214">
            <v>14803458</v>
          </cell>
          <cell r="C25214">
            <v>44280</v>
          </cell>
        </row>
        <row r="25215">
          <cell r="A25215" t="str">
            <v>DRREDDY21MAR3350PE</v>
          </cell>
          <cell r="B25215">
            <v>14803714</v>
          </cell>
          <cell r="C25215">
            <v>44280</v>
          </cell>
        </row>
        <row r="25216">
          <cell r="A25216" t="str">
            <v>DRREDDY21MAR3400CE</v>
          </cell>
          <cell r="B25216">
            <v>14804226</v>
          </cell>
          <cell r="C25216">
            <v>44280</v>
          </cell>
        </row>
        <row r="25217">
          <cell r="A25217" t="str">
            <v>DRREDDY21MAR3400PE</v>
          </cell>
          <cell r="B25217">
            <v>14804482</v>
          </cell>
          <cell r="C25217">
            <v>44280</v>
          </cell>
        </row>
        <row r="25218">
          <cell r="A25218" t="str">
            <v>DRREDDY21MAR3450CE</v>
          </cell>
          <cell r="B25218">
            <v>14804738</v>
          </cell>
          <cell r="C25218">
            <v>44280</v>
          </cell>
        </row>
        <row r="25219">
          <cell r="A25219" t="str">
            <v>DRREDDY21MAR3450PE</v>
          </cell>
          <cell r="B25219">
            <v>14804994</v>
          </cell>
          <cell r="C25219">
            <v>44280</v>
          </cell>
        </row>
        <row r="25220">
          <cell r="A25220" t="str">
            <v>DRREDDY21MAR3500CE</v>
          </cell>
          <cell r="B25220">
            <v>14805762</v>
          </cell>
          <cell r="C25220">
            <v>44280</v>
          </cell>
        </row>
        <row r="25221">
          <cell r="A25221" t="str">
            <v>DRREDDY21MAR3500PE</v>
          </cell>
          <cell r="B25221">
            <v>14806018</v>
          </cell>
          <cell r="C25221">
            <v>44280</v>
          </cell>
        </row>
        <row r="25222">
          <cell r="A25222" t="str">
            <v>DRREDDY21MAR3550CE</v>
          </cell>
          <cell r="B25222">
            <v>14806786</v>
          </cell>
          <cell r="C25222">
            <v>44280</v>
          </cell>
        </row>
        <row r="25223">
          <cell r="A25223" t="str">
            <v>DRREDDY21MAR3550PE</v>
          </cell>
          <cell r="B25223">
            <v>14807042</v>
          </cell>
          <cell r="C25223">
            <v>44280</v>
          </cell>
        </row>
        <row r="25224">
          <cell r="A25224" t="str">
            <v>DRREDDY21MAR3600CE</v>
          </cell>
          <cell r="B25224">
            <v>14807810</v>
          </cell>
          <cell r="C25224">
            <v>44280</v>
          </cell>
        </row>
        <row r="25225">
          <cell r="A25225" t="str">
            <v>DRREDDY21MAR3600PE</v>
          </cell>
          <cell r="B25225">
            <v>14808066</v>
          </cell>
          <cell r="C25225">
            <v>44280</v>
          </cell>
        </row>
        <row r="25226">
          <cell r="A25226" t="str">
            <v>DRREDDY21MAR3650CE</v>
          </cell>
          <cell r="B25226">
            <v>14808322</v>
          </cell>
          <cell r="C25226">
            <v>44280</v>
          </cell>
        </row>
        <row r="25227">
          <cell r="A25227" t="str">
            <v>DRREDDY21MAR3650PE</v>
          </cell>
          <cell r="B25227">
            <v>14808578</v>
          </cell>
          <cell r="C25227">
            <v>44280</v>
          </cell>
        </row>
        <row r="25228">
          <cell r="A25228" t="str">
            <v>DRREDDY21MAR3700CE</v>
          </cell>
          <cell r="B25228">
            <v>14808834</v>
          </cell>
          <cell r="C25228">
            <v>44280</v>
          </cell>
        </row>
        <row r="25229">
          <cell r="A25229" t="str">
            <v>DRREDDY21MAR3700PE</v>
          </cell>
          <cell r="B25229">
            <v>14809090</v>
          </cell>
          <cell r="C25229">
            <v>44280</v>
          </cell>
        </row>
        <row r="25230">
          <cell r="A25230" t="str">
            <v>DRREDDY21MAR3750CE</v>
          </cell>
          <cell r="B25230">
            <v>14809346</v>
          </cell>
          <cell r="C25230">
            <v>44280</v>
          </cell>
        </row>
        <row r="25231">
          <cell r="A25231" t="str">
            <v>DRREDDY21MAR3750PE</v>
          </cell>
          <cell r="B25231">
            <v>14809602</v>
          </cell>
          <cell r="C25231">
            <v>44280</v>
          </cell>
        </row>
        <row r="25232">
          <cell r="A25232" t="str">
            <v>DRREDDY21MAR3800CE</v>
          </cell>
          <cell r="B25232">
            <v>14809858</v>
          </cell>
          <cell r="C25232">
            <v>44280</v>
          </cell>
        </row>
        <row r="25233">
          <cell r="A25233" t="str">
            <v>DRREDDY21MAR3800PE</v>
          </cell>
          <cell r="B25233">
            <v>14810114</v>
          </cell>
          <cell r="C25233">
            <v>44280</v>
          </cell>
        </row>
        <row r="25234">
          <cell r="A25234" t="str">
            <v>DRREDDY21MAR3850CE</v>
          </cell>
          <cell r="B25234">
            <v>14810370</v>
          </cell>
          <cell r="C25234">
            <v>44280</v>
          </cell>
        </row>
        <row r="25235">
          <cell r="A25235" t="str">
            <v>DRREDDY21MAR3850PE</v>
          </cell>
          <cell r="B25235">
            <v>14810626</v>
          </cell>
          <cell r="C25235">
            <v>44280</v>
          </cell>
        </row>
        <row r="25236">
          <cell r="A25236" t="str">
            <v>DRREDDY21MAR3900CE</v>
          </cell>
          <cell r="B25236">
            <v>14810882</v>
          </cell>
          <cell r="C25236">
            <v>44280</v>
          </cell>
        </row>
        <row r="25237">
          <cell r="A25237" t="str">
            <v>DRREDDY21MAR3900PE</v>
          </cell>
          <cell r="B25237">
            <v>14811138</v>
          </cell>
          <cell r="C25237">
            <v>44280</v>
          </cell>
        </row>
        <row r="25238">
          <cell r="A25238" t="str">
            <v>DRREDDY21MAR3950CE</v>
          </cell>
          <cell r="B25238">
            <v>14811394</v>
          </cell>
          <cell r="C25238">
            <v>44280</v>
          </cell>
        </row>
        <row r="25239">
          <cell r="A25239" t="str">
            <v>DRREDDY21MAR3950PE</v>
          </cell>
          <cell r="B25239">
            <v>14811650</v>
          </cell>
          <cell r="C25239">
            <v>44280</v>
          </cell>
        </row>
        <row r="25240">
          <cell r="A25240" t="str">
            <v>DRREDDY21MAR4000CE</v>
          </cell>
          <cell r="B25240">
            <v>14811906</v>
          </cell>
          <cell r="C25240">
            <v>44280</v>
          </cell>
        </row>
        <row r="25241">
          <cell r="A25241" t="str">
            <v>DRREDDY21MAR4000PE</v>
          </cell>
          <cell r="B25241">
            <v>14812162</v>
          </cell>
          <cell r="C25241">
            <v>44280</v>
          </cell>
        </row>
        <row r="25242">
          <cell r="A25242" t="str">
            <v>DRREDDY21MAR4050CE</v>
          </cell>
          <cell r="B25242">
            <v>14812418</v>
          </cell>
          <cell r="C25242">
            <v>44280</v>
          </cell>
        </row>
        <row r="25243">
          <cell r="A25243" t="str">
            <v>DRREDDY21MAR4050PE</v>
          </cell>
          <cell r="B25243">
            <v>14812674</v>
          </cell>
          <cell r="C25243">
            <v>44280</v>
          </cell>
        </row>
        <row r="25244">
          <cell r="A25244" t="str">
            <v>DRREDDY21MAR4100CE</v>
          </cell>
          <cell r="B25244">
            <v>14812930</v>
          </cell>
          <cell r="C25244">
            <v>44280</v>
          </cell>
        </row>
        <row r="25245">
          <cell r="A25245" t="str">
            <v>DRREDDY21MAR4100PE</v>
          </cell>
          <cell r="B25245">
            <v>14813186</v>
          </cell>
          <cell r="C25245">
            <v>44280</v>
          </cell>
        </row>
        <row r="25246">
          <cell r="A25246" t="str">
            <v>DRREDDY21MAR4150CE</v>
          </cell>
          <cell r="B25246">
            <v>14813442</v>
          </cell>
          <cell r="C25246">
            <v>44280</v>
          </cell>
        </row>
        <row r="25247">
          <cell r="A25247" t="str">
            <v>DRREDDY21MAR4150PE</v>
          </cell>
          <cell r="B25247">
            <v>14813698</v>
          </cell>
          <cell r="C25247">
            <v>44280</v>
          </cell>
        </row>
        <row r="25248">
          <cell r="A25248" t="str">
            <v>DRREDDY21MAR4200CE</v>
          </cell>
          <cell r="B25248">
            <v>14813954</v>
          </cell>
          <cell r="C25248">
            <v>44280</v>
          </cell>
        </row>
        <row r="25249">
          <cell r="A25249" t="str">
            <v>DRREDDY21MAR4200PE</v>
          </cell>
          <cell r="B25249">
            <v>14814210</v>
          </cell>
          <cell r="C25249">
            <v>44280</v>
          </cell>
        </row>
        <row r="25250">
          <cell r="A25250" t="str">
            <v>DRREDDY21MAR4250CE</v>
          </cell>
          <cell r="B25250">
            <v>14814466</v>
          </cell>
          <cell r="C25250">
            <v>44280</v>
          </cell>
        </row>
        <row r="25251">
          <cell r="A25251" t="str">
            <v>DRREDDY21MAR4250PE</v>
          </cell>
          <cell r="B25251">
            <v>14814722</v>
          </cell>
          <cell r="C25251">
            <v>44280</v>
          </cell>
        </row>
        <row r="25252">
          <cell r="A25252" t="str">
            <v>DRREDDY21MAR4300CE</v>
          </cell>
          <cell r="B25252">
            <v>14814978</v>
          </cell>
          <cell r="C25252">
            <v>44280</v>
          </cell>
        </row>
        <row r="25253">
          <cell r="A25253" t="str">
            <v>DRREDDY21MAR4300PE</v>
          </cell>
          <cell r="B25253">
            <v>14815234</v>
          </cell>
          <cell r="C25253">
            <v>44280</v>
          </cell>
        </row>
        <row r="25254">
          <cell r="A25254" t="str">
            <v>DRREDDY21MAR4350CE</v>
          </cell>
          <cell r="B25254">
            <v>14815490</v>
          </cell>
          <cell r="C25254">
            <v>44280</v>
          </cell>
        </row>
        <row r="25255">
          <cell r="A25255" t="str">
            <v>DRREDDY21MAR4350PE</v>
          </cell>
          <cell r="B25255">
            <v>14815746</v>
          </cell>
          <cell r="C25255">
            <v>44280</v>
          </cell>
        </row>
        <row r="25256">
          <cell r="A25256" t="str">
            <v>DRREDDY21MAR4400CE</v>
          </cell>
          <cell r="B25256">
            <v>14816002</v>
          </cell>
          <cell r="C25256">
            <v>44280</v>
          </cell>
        </row>
        <row r="25257">
          <cell r="A25257" t="str">
            <v>DRREDDY21MAR4400PE</v>
          </cell>
          <cell r="B25257">
            <v>14816258</v>
          </cell>
          <cell r="C25257">
            <v>44280</v>
          </cell>
        </row>
        <row r="25258">
          <cell r="A25258" t="str">
            <v>DRREDDY21MAR4450CE</v>
          </cell>
          <cell r="B25258">
            <v>14816514</v>
          </cell>
          <cell r="C25258">
            <v>44280</v>
          </cell>
        </row>
        <row r="25259">
          <cell r="A25259" t="str">
            <v>DRREDDY21MAR4450PE</v>
          </cell>
          <cell r="B25259">
            <v>14816770</v>
          </cell>
          <cell r="C25259">
            <v>44280</v>
          </cell>
        </row>
        <row r="25260">
          <cell r="A25260" t="str">
            <v>DRREDDY21MAR4500CE</v>
          </cell>
          <cell r="B25260">
            <v>14817026</v>
          </cell>
          <cell r="C25260">
            <v>44280</v>
          </cell>
        </row>
        <row r="25261">
          <cell r="A25261" t="str">
            <v>DRREDDY21MAR4500PE</v>
          </cell>
          <cell r="B25261">
            <v>14817282</v>
          </cell>
          <cell r="C25261">
            <v>44280</v>
          </cell>
        </row>
        <row r="25262">
          <cell r="A25262" t="str">
            <v>DRREDDY21MAR4550CE</v>
          </cell>
          <cell r="B25262">
            <v>14817538</v>
          </cell>
          <cell r="C25262">
            <v>44280</v>
          </cell>
        </row>
        <row r="25263">
          <cell r="A25263" t="str">
            <v>DRREDDY21MAR4550PE</v>
          </cell>
          <cell r="B25263">
            <v>14817794</v>
          </cell>
          <cell r="C25263">
            <v>44280</v>
          </cell>
        </row>
        <row r="25264">
          <cell r="A25264" t="str">
            <v>DRREDDY21MAR4600CE</v>
          </cell>
          <cell r="B25264">
            <v>14818050</v>
          </cell>
          <cell r="C25264">
            <v>44280</v>
          </cell>
        </row>
        <row r="25265">
          <cell r="A25265" t="str">
            <v>DRREDDY21MAR4600PE</v>
          </cell>
          <cell r="B25265">
            <v>14818306</v>
          </cell>
          <cell r="C25265">
            <v>44280</v>
          </cell>
        </row>
        <row r="25266">
          <cell r="A25266" t="str">
            <v>DRREDDY21MAR4650CE</v>
          </cell>
          <cell r="B25266">
            <v>14818562</v>
          </cell>
          <cell r="C25266">
            <v>44280</v>
          </cell>
        </row>
        <row r="25267">
          <cell r="A25267" t="str">
            <v>DRREDDY21MAR4650PE</v>
          </cell>
          <cell r="B25267">
            <v>14818818</v>
          </cell>
          <cell r="C25267">
            <v>44280</v>
          </cell>
        </row>
        <row r="25268">
          <cell r="A25268" t="str">
            <v>DRREDDY21MAR4700CE</v>
          </cell>
          <cell r="B25268">
            <v>14819074</v>
          </cell>
          <cell r="C25268">
            <v>44280</v>
          </cell>
        </row>
        <row r="25269">
          <cell r="A25269" t="str">
            <v>DRREDDY21MAR4700PE</v>
          </cell>
          <cell r="B25269">
            <v>14819330</v>
          </cell>
          <cell r="C25269">
            <v>44280</v>
          </cell>
        </row>
        <row r="25270">
          <cell r="A25270" t="str">
            <v>DRREDDY21MAR4750CE</v>
          </cell>
          <cell r="B25270">
            <v>14819586</v>
          </cell>
          <cell r="C25270">
            <v>44280</v>
          </cell>
        </row>
        <row r="25271">
          <cell r="A25271" t="str">
            <v>DRREDDY21MAR4750PE</v>
          </cell>
          <cell r="B25271">
            <v>14819842</v>
          </cell>
          <cell r="C25271">
            <v>44280</v>
          </cell>
        </row>
        <row r="25272">
          <cell r="A25272" t="str">
            <v>DRREDDY21MAR4800CE</v>
          </cell>
          <cell r="B25272">
            <v>14820098</v>
          </cell>
          <cell r="C25272">
            <v>44280</v>
          </cell>
        </row>
        <row r="25273">
          <cell r="A25273" t="str">
            <v>DRREDDY21MAR4800PE</v>
          </cell>
          <cell r="B25273">
            <v>14820354</v>
          </cell>
          <cell r="C25273">
            <v>44280</v>
          </cell>
        </row>
        <row r="25274">
          <cell r="A25274" t="str">
            <v>DRREDDY21MAR4850CE</v>
          </cell>
          <cell r="B25274">
            <v>14820610</v>
          </cell>
          <cell r="C25274">
            <v>44280</v>
          </cell>
        </row>
        <row r="25275">
          <cell r="A25275" t="str">
            <v>DRREDDY21MAR4850PE</v>
          </cell>
          <cell r="B25275">
            <v>14820866</v>
          </cell>
          <cell r="C25275">
            <v>44280</v>
          </cell>
        </row>
        <row r="25276">
          <cell r="A25276" t="str">
            <v>DRREDDY21MAR4900CE</v>
          </cell>
          <cell r="B25276">
            <v>14821122</v>
          </cell>
          <cell r="C25276">
            <v>44280</v>
          </cell>
        </row>
        <row r="25277">
          <cell r="A25277" t="str">
            <v>DRREDDY21MAR4900PE</v>
          </cell>
          <cell r="B25277">
            <v>14821378</v>
          </cell>
          <cell r="C25277">
            <v>44280</v>
          </cell>
        </row>
        <row r="25278">
          <cell r="A25278" t="str">
            <v>DRREDDY21MAR4950CE</v>
          </cell>
          <cell r="B25278">
            <v>14821634</v>
          </cell>
          <cell r="C25278">
            <v>44280</v>
          </cell>
        </row>
        <row r="25279">
          <cell r="A25279" t="str">
            <v>DRREDDY21MAR4950PE</v>
          </cell>
          <cell r="B25279">
            <v>14821890</v>
          </cell>
          <cell r="C25279">
            <v>44280</v>
          </cell>
        </row>
        <row r="25280">
          <cell r="A25280" t="str">
            <v>DRREDDY21MAR5000CE</v>
          </cell>
          <cell r="B25280">
            <v>14822146</v>
          </cell>
          <cell r="C25280">
            <v>44280</v>
          </cell>
        </row>
        <row r="25281">
          <cell r="A25281" t="str">
            <v>DRREDDY21MAR5000PE</v>
          </cell>
          <cell r="B25281">
            <v>14822402</v>
          </cell>
          <cell r="C25281">
            <v>44280</v>
          </cell>
        </row>
        <row r="25282">
          <cell r="A25282" t="str">
            <v>DRREDDY21MAR5050CE</v>
          </cell>
          <cell r="B25282">
            <v>14822658</v>
          </cell>
          <cell r="C25282">
            <v>44280</v>
          </cell>
        </row>
        <row r="25283">
          <cell r="A25283" t="str">
            <v>DRREDDY21MAR5050PE</v>
          </cell>
          <cell r="B25283">
            <v>14822914</v>
          </cell>
          <cell r="C25283">
            <v>44280</v>
          </cell>
        </row>
        <row r="25284">
          <cell r="A25284" t="str">
            <v>DRREDDY21MAR5100CE</v>
          </cell>
          <cell r="B25284">
            <v>14823170</v>
          </cell>
          <cell r="C25284">
            <v>44280</v>
          </cell>
        </row>
        <row r="25285">
          <cell r="A25285" t="str">
            <v>DRREDDY21MAR5100PE</v>
          </cell>
          <cell r="B25285">
            <v>14823426</v>
          </cell>
          <cell r="C25285">
            <v>44280</v>
          </cell>
        </row>
        <row r="25286">
          <cell r="A25286" t="str">
            <v>DRREDDY21MAR5150CE</v>
          </cell>
          <cell r="B25286">
            <v>14823682</v>
          </cell>
          <cell r="C25286">
            <v>44280</v>
          </cell>
        </row>
        <row r="25287">
          <cell r="A25287" t="str">
            <v>DRREDDY21MAR5150PE</v>
          </cell>
          <cell r="B25287">
            <v>14823938</v>
          </cell>
          <cell r="C25287">
            <v>44280</v>
          </cell>
        </row>
        <row r="25288">
          <cell r="A25288" t="str">
            <v>DRREDDY21MAR5200CE</v>
          </cell>
          <cell r="B25288">
            <v>14824194</v>
          </cell>
          <cell r="C25288">
            <v>44280</v>
          </cell>
        </row>
        <row r="25289">
          <cell r="A25289" t="str">
            <v>DRREDDY21MAR5200PE</v>
          </cell>
          <cell r="B25289">
            <v>14824450</v>
          </cell>
          <cell r="C25289">
            <v>44280</v>
          </cell>
        </row>
        <row r="25290">
          <cell r="A25290" t="str">
            <v>DRREDDY21MAR5250CE</v>
          </cell>
          <cell r="B25290">
            <v>14824706</v>
          </cell>
          <cell r="C25290">
            <v>44280</v>
          </cell>
        </row>
        <row r="25291">
          <cell r="A25291" t="str">
            <v>DRREDDY21MAR5250PE</v>
          </cell>
          <cell r="B25291">
            <v>14824962</v>
          </cell>
          <cell r="C25291">
            <v>44280</v>
          </cell>
        </row>
        <row r="25292">
          <cell r="A25292" t="str">
            <v>DRREDDY21MAR5300CE</v>
          </cell>
          <cell r="B25292">
            <v>14825218</v>
          </cell>
          <cell r="C25292">
            <v>44280</v>
          </cell>
        </row>
        <row r="25293">
          <cell r="A25293" t="str">
            <v>DRREDDY21MAR5300PE</v>
          </cell>
          <cell r="B25293">
            <v>14825474</v>
          </cell>
          <cell r="C25293">
            <v>44280</v>
          </cell>
        </row>
        <row r="25294">
          <cell r="A25294" t="str">
            <v>DRREDDY21MAR5350CE</v>
          </cell>
          <cell r="B25294">
            <v>14825730</v>
          </cell>
          <cell r="C25294">
            <v>44280</v>
          </cell>
        </row>
        <row r="25295">
          <cell r="A25295" t="str">
            <v>DRREDDY21MAR5350PE</v>
          </cell>
          <cell r="B25295">
            <v>14825986</v>
          </cell>
          <cell r="C25295">
            <v>44280</v>
          </cell>
        </row>
        <row r="25296">
          <cell r="A25296" t="str">
            <v>DRREDDY21MAR5400CE</v>
          </cell>
          <cell r="B25296">
            <v>14826242</v>
          </cell>
          <cell r="C25296">
            <v>44280</v>
          </cell>
        </row>
        <row r="25297">
          <cell r="A25297" t="str">
            <v>DRREDDY21MAR5400PE</v>
          </cell>
          <cell r="B25297">
            <v>14826498</v>
          </cell>
          <cell r="C25297">
            <v>44280</v>
          </cell>
        </row>
        <row r="25298">
          <cell r="A25298" t="str">
            <v>DRREDDY21MAR5450CE</v>
          </cell>
          <cell r="B25298">
            <v>14826754</v>
          </cell>
          <cell r="C25298">
            <v>44280</v>
          </cell>
        </row>
        <row r="25299">
          <cell r="A25299" t="str">
            <v>DRREDDY21MAR5450PE</v>
          </cell>
          <cell r="B25299">
            <v>14827010</v>
          </cell>
          <cell r="C25299">
            <v>44280</v>
          </cell>
        </row>
        <row r="25300">
          <cell r="A25300" t="str">
            <v>DRREDDY21MAR5500CE</v>
          </cell>
          <cell r="B25300">
            <v>14827266</v>
          </cell>
          <cell r="C25300">
            <v>44280</v>
          </cell>
        </row>
        <row r="25301">
          <cell r="A25301" t="str">
            <v>DRREDDY21MAR5500PE</v>
          </cell>
          <cell r="B25301">
            <v>14827522</v>
          </cell>
          <cell r="C25301">
            <v>44280</v>
          </cell>
        </row>
        <row r="25302">
          <cell r="A25302" t="str">
            <v>DRREDDY21MAR5550CE</v>
          </cell>
          <cell r="B25302">
            <v>14827778</v>
          </cell>
          <cell r="C25302">
            <v>44280</v>
          </cell>
        </row>
        <row r="25303">
          <cell r="A25303" t="str">
            <v>DRREDDY21MAR5550PE</v>
          </cell>
          <cell r="B25303">
            <v>14828034</v>
          </cell>
          <cell r="C25303">
            <v>44280</v>
          </cell>
        </row>
        <row r="25304">
          <cell r="A25304" t="str">
            <v>DRREDDY21MAR5600CE</v>
          </cell>
          <cell r="B25304">
            <v>14828290</v>
          </cell>
          <cell r="C25304">
            <v>44280</v>
          </cell>
        </row>
        <row r="25305">
          <cell r="A25305" t="str">
            <v>DRREDDY21MAR5600PE</v>
          </cell>
          <cell r="B25305">
            <v>14828546</v>
          </cell>
          <cell r="C25305">
            <v>44280</v>
          </cell>
        </row>
        <row r="25306">
          <cell r="A25306" t="str">
            <v>DRREDDY21MAR5650CE</v>
          </cell>
          <cell r="B25306">
            <v>14828802</v>
          </cell>
          <cell r="C25306">
            <v>44280</v>
          </cell>
        </row>
        <row r="25307">
          <cell r="A25307" t="str">
            <v>DRREDDY21MAR5650PE</v>
          </cell>
          <cell r="B25307">
            <v>14829058</v>
          </cell>
          <cell r="C25307">
            <v>44280</v>
          </cell>
        </row>
        <row r="25308">
          <cell r="A25308" t="str">
            <v>DRREDDY21MAR5700CE</v>
          </cell>
          <cell r="B25308">
            <v>14829314</v>
          </cell>
          <cell r="C25308">
            <v>44280</v>
          </cell>
        </row>
        <row r="25309">
          <cell r="A25309" t="str">
            <v>DRREDDY21MAR5700PE</v>
          </cell>
          <cell r="B25309">
            <v>14829570</v>
          </cell>
          <cell r="C25309">
            <v>44280</v>
          </cell>
        </row>
        <row r="25310">
          <cell r="A25310" t="str">
            <v>DRREDDY21MAR5750CE</v>
          </cell>
          <cell r="B25310">
            <v>14829826</v>
          </cell>
          <cell r="C25310">
            <v>44280</v>
          </cell>
        </row>
        <row r="25311">
          <cell r="A25311" t="str">
            <v>DRREDDY21MAR5750PE</v>
          </cell>
          <cell r="B25311">
            <v>14830082</v>
          </cell>
          <cell r="C25311">
            <v>44280</v>
          </cell>
        </row>
        <row r="25312">
          <cell r="A25312" t="str">
            <v>DRREDDY21MAR5800CE</v>
          </cell>
          <cell r="B25312">
            <v>14830338</v>
          </cell>
          <cell r="C25312">
            <v>44280</v>
          </cell>
        </row>
        <row r="25313">
          <cell r="A25313" t="str">
            <v>DRREDDY21MAR5800PE</v>
          </cell>
          <cell r="B25313">
            <v>14830594</v>
          </cell>
          <cell r="C25313">
            <v>44280</v>
          </cell>
        </row>
        <row r="25314">
          <cell r="A25314" t="str">
            <v>DRREDDY21MAR5850CE</v>
          </cell>
          <cell r="B25314">
            <v>14830850</v>
          </cell>
          <cell r="C25314">
            <v>44280</v>
          </cell>
        </row>
        <row r="25315">
          <cell r="A25315" t="str">
            <v>DRREDDY21MAR5850PE</v>
          </cell>
          <cell r="B25315">
            <v>14831106</v>
          </cell>
          <cell r="C25315">
            <v>44280</v>
          </cell>
        </row>
        <row r="25316">
          <cell r="A25316" t="str">
            <v>DRREDDY21MAR5900CE</v>
          </cell>
          <cell r="B25316">
            <v>14831362</v>
          </cell>
          <cell r="C25316">
            <v>44280</v>
          </cell>
        </row>
        <row r="25317">
          <cell r="A25317" t="str">
            <v>DRREDDY21MAR5900PE</v>
          </cell>
          <cell r="B25317">
            <v>14831618</v>
          </cell>
          <cell r="C25317">
            <v>44280</v>
          </cell>
        </row>
        <row r="25318">
          <cell r="A25318" t="str">
            <v>DRREDDY21MAR5950CE</v>
          </cell>
          <cell r="B25318">
            <v>14831874</v>
          </cell>
          <cell r="C25318">
            <v>44280</v>
          </cell>
        </row>
        <row r="25319">
          <cell r="A25319" t="str">
            <v>DRREDDY21MAR5950PE</v>
          </cell>
          <cell r="B25319">
            <v>14832130</v>
          </cell>
          <cell r="C25319">
            <v>44280</v>
          </cell>
        </row>
        <row r="25320">
          <cell r="A25320" t="str">
            <v>DRREDDY21MAR6000CE</v>
          </cell>
          <cell r="B25320">
            <v>14832386</v>
          </cell>
          <cell r="C25320">
            <v>44280</v>
          </cell>
        </row>
        <row r="25321">
          <cell r="A25321" t="str">
            <v>DRREDDY21MAR6000PE</v>
          </cell>
          <cell r="B25321">
            <v>14832642</v>
          </cell>
          <cell r="C25321">
            <v>44280</v>
          </cell>
        </row>
        <row r="25322">
          <cell r="A25322" t="str">
            <v>DRREDDY21MAR6050CE</v>
          </cell>
          <cell r="B25322">
            <v>14832898</v>
          </cell>
          <cell r="C25322">
            <v>44280</v>
          </cell>
        </row>
        <row r="25323">
          <cell r="A25323" t="str">
            <v>DRREDDY21MAR6050PE</v>
          </cell>
          <cell r="B25323">
            <v>14833154</v>
          </cell>
          <cell r="C25323">
            <v>44280</v>
          </cell>
        </row>
        <row r="25324">
          <cell r="A25324" t="str">
            <v>DRREDDY21MAR6100CE</v>
          </cell>
          <cell r="B25324">
            <v>14833410</v>
          </cell>
          <cell r="C25324">
            <v>44280</v>
          </cell>
        </row>
        <row r="25325">
          <cell r="A25325" t="str">
            <v>DRREDDY21MAR6100PE</v>
          </cell>
          <cell r="B25325">
            <v>14833666</v>
          </cell>
          <cell r="C25325">
            <v>44280</v>
          </cell>
        </row>
        <row r="25326">
          <cell r="A25326" t="str">
            <v>DRREDDY21MAR6150CE</v>
          </cell>
          <cell r="B25326">
            <v>14833922</v>
          </cell>
          <cell r="C25326">
            <v>44280</v>
          </cell>
        </row>
        <row r="25327">
          <cell r="A25327" t="str">
            <v>DRREDDY21MAR6150PE</v>
          </cell>
          <cell r="B25327">
            <v>14834178</v>
          </cell>
          <cell r="C25327">
            <v>44280</v>
          </cell>
        </row>
        <row r="25328">
          <cell r="A25328" t="str">
            <v>DRREDDY21MAR6200CE</v>
          </cell>
          <cell r="B25328">
            <v>14834434</v>
          </cell>
          <cell r="C25328">
            <v>44280</v>
          </cell>
        </row>
        <row r="25329">
          <cell r="A25329" t="str">
            <v>DRREDDY21MAR6200PE</v>
          </cell>
          <cell r="B25329">
            <v>14835202</v>
          </cell>
          <cell r="C25329">
            <v>44280</v>
          </cell>
        </row>
        <row r="25330">
          <cell r="A25330" t="str">
            <v>DRREDDY21MAR6250CE</v>
          </cell>
          <cell r="B25330">
            <v>14835458</v>
          </cell>
          <cell r="C25330">
            <v>44280</v>
          </cell>
        </row>
        <row r="25331">
          <cell r="A25331" t="str">
            <v>DRREDDY21MAR6250PE</v>
          </cell>
          <cell r="B25331">
            <v>14836482</v>
          </cell>
          <cell r="C25331">
            <v>44280</v>
          </cell>
        </row>
        <row r="25332">
          <cell r="A25332" t="str">
            <v>DRREDDY21MAR6300CE</v>
          </cell>
          <cell r="B25332">
            <v>14836738</v>
          </cell>
          <cell r="C25332">
            <v>44280</v>
          </cell>
        </row>
        <row r="25333">
          <cell r="A25333" t="str">
            <v>DRREDDY21MAR6300PE</v>
          </cell>
          <cell r="B25333">
            <v>14836994</v>
          </cell>
          <cell r="C25333">
            <v>44280</v>
          </cell>
        </row>
        <row r="25334">
          <cell r="A25334" t="str">
            <v>DRREDDY21MAR6350CE</v>
          </cell>
          <cell r="B25334">
            <v>14837250</v>
          </cell>
          <cell r="C25334">
            <v>44280</v>
          </cell>
        </row>
        <row r="25335">
          <cell r="A25335" t="str">
            <v>DRREDDY21MAR6350PE</v>
          </cell>
          <cell r="B25335">
            <v>14837506</v>
          </cell>
          <cell r="C25335">
            <v>44280</v>
          </cell>
        </row>
        <row r="25336">
          <cell r="A25336" t="str">
            <v>DRREDDY21MAR6400CE</v>
          </cell>
          <cell r="B25336">
            <v>14837762</v>
          </cell>
          <cell r="C25336">
            <v>44280</v>
          </cell>
        </row>
        <row r="25337">
          <cell r="A25337" t="str">
            <v>DRREDDY21MAR6400PE</v>
          </cell>
          <cell r="B25337">
            <v>14838786</v>
          </cell>
          <cell r="C25337">
            <v>44280</v>
          </cell>
        </row>
        <row r="25338">
          <cell r="A25338" t="str">
            <v>DRREDDY21APR3300CE</v>
          </cell>
          <cell r="B25338">
            <v>20109314</v>
          </cell>
          <cell r="C25338">
            <v>44315</v>
          </cell>
        </row>
        <row r="25339">
          <cell r="A25339" t="str">
            <v>DRREDDY21APR3300PE</v>
          </cell>
          <cell r="B25339">
            <v>20109570</v>
          </cell>
          <cell r="C25339">
            <v>44315</v>
          </cell>
        </row>
        <row r="25340">
          <cell r="A25340" t="str">
            <v>DRREDDY21APR3350CE</v>
          </cell>
          <cell r="B25340">
            <v>20109826</v>
          </cell>
          <cell r="C25340">
            <v>44315</v>
          </cell>
        </row>
        <row r="25341">
          <cell r="A25341" t="str">
            <v>DRREDDY21APR3350PE</v>
          </cell>
          <cell r="B25341">
            <v>20110082</v>
          </cell>
          <cell r="C25341">
            <v>44315</v>
          </cell>
        </row>
        <row r="25342">
          <cell r="A25342" t="str">
            <v>DRREDDY21APR3400CE</v>
          </cell>
          <cell r="B25342">
            <v>20110338</v>
          </cell>
          <cell r="C25342">
            <v>44315</v>
          </cell>
        </row>
        <row r="25343">
          <cell r="A25343" t="str">
            <v>DRREDDY21APR3400PE</v>
          </cell>
          <cell r="B25343">
            <v>20110594</v>
          </cell>
          <cell r="C25343">
            <v>44315</v>
          </cell>
        </row>
        <row r="25344">
          <cell r="A25344" t="str">
            <v>DRREDDY21APR3450CE</v>
          </cell>
          <cell r="B25344">
            <v>20110850</v>
          </cell>
          <cell r="C25344">
            <v>44315</v>
          </cell>
        </row>
        <row r="25345">
          <cell r="A25345" t="str">
            <v>DRREDDY21APR3450PE</v>
          </cell>
          <cell r="B25345">
            <v>20111106</v>
          </cell>
          <cell r="C25345">
            <v>44315</v>
          </cell>
        </row>
        <row r="25346">
          <cell r="A25346" t="str">
            <v>DRREDDY21APR3500CE</v>
          </cell>
          <cell r="B25346">
            <v>20111362</v>
          </cell>
          <cell r="C25346">
            <v>44315</v>
          </cell>
        </row>
        <row r="25347">
          <cell r="A25347" t="str">
            <v>DRREDDY21APR3500PE</v>
          </cell>
          <cell r="B25347">
            <v>20111618</v>
          </cell>
          <cell r="C25347">
            <v>44315</v>
          </cell>
        </row>
        <row r="25348">
          <cell r="A25348" t="str">
            <v>DRREDDY21APR3550CE</v>
          </cell>
          <cell r="B25348">
            <v>20111874</v>
          </cell>
          <cell r="C25348">
            <v>44315</v>
          </cell>
        </row>
        <row r="25349">
          <cell r="A25349" t="str">
            <v>DRREDDY21APR3550PE</v>
          </cell>
          <cell r="B25349">
            <v>20112130</v>
          </cell>
          <cell r="C25349">
            <v>44315</v>
          </cell>
        </row>
        <row r="25350">
          <cell r="A25350" t="str">
            <v>DRREDDY21APR3600CE</v>
          </cell>
          <cell r="B25350">
            <v>20112386</v>
          </cell>
          <cell r="C25350">
            <v>44315</v>
          </cell>
        </row>
        <row r="25351">
          <cell r="A25351" t="str">
            <v>DRREDDY21APR3600PE</v>
          </cell>
          <cell r="B25351">
            <v>20112642</v>
          </cell>
          <cell r="C25351">
            <v>44315</v>
          </cell>
        </row>
        <row r="25352">
          <cell r="A25352" t="str">
            <v>DRREDDY21APR3650CE</v>
          </cell>
          <cell r="B25352">
            <v>20112898</v>
          </cell>
          <cell r="C25352">
            <v>44315</v>
          </cell>
        </row>
        <row r="25353">
          <cell r="A25353" t="str">
            <v>DRREDDY21APR3650PE</v>
          </cell>
          <cell r="B25353">
            <v>20113154</v>
          </cell>
          <cell r="C25353">
            <v>44315</v>
          </cell>
        </row>
        <row r="25354">
          <cell r="A25354" t="str">
            <v>DRREDDY21APR3700CE</v>
          </cell>
          <cell r="B25354">
            <v>20113410</v>
          </cell>
          <cell r="C25354">
            <v>44315</v>
          </cell>
        </row>
        <row r="25355">
          <cell r="A25355" t="str">
            <v>DRREDDY21APR3700PE</v>
          </cell>
          <cell r="B25355">
            <v>20113666</v>
          </cell>
          <cell r="C25355">
            <v>44315</v>
          </cell>
        </row>
        <row r="25356">
          <cell r="A25356" t="str">
            <v>DRREDDY21APR3750CE</v>
          </cell>
          <cell r="B25356">
            <v>20113922</v>
          </cell>
          <cell r="C25356">
            <v>44315</v>
          </cell>
        </row>
        <row r="25357">
          <cell r="A25357" t="str">
            <v>DRREDDY21APR3750PE</v>
          </cell>
          <cell r="B25357">
            <v>20114178</v>
          </cell>
          <cell r="C25357">
            <v>44315</v>
          </cell>
        </row>
        <row r="25358">
          <cell r="A25358" t="str">
            <v>DRREDDY21APR3800CE</v>
          </cell>
          <cell r="B25358">
            <v>20114434</v>
          </cell>
          <cell r="C25358">
            <v>44315</v>
          </cell>
        </row>
        <row r="25359">
          <cell r="A25359" t="str">
            <v>DRREDDY21APR3800PE</v>
          </cell>
          <cell r="B25359">
            <v>20114690</v>
          </cell>
          <cell r="C25359">
            <v>44315</v>
          </cell>
        </row>
        <row r="25360">
          <cell r="A25360" t="str">
            <v>DRREDDY21APR3850CE</v>
          </cell>
          <cell r="B25360">
            <v>20114946</v>
          </cell>
          <cell r="C25360">
            <v>44315</v>
          </cell>
        </row>
        <row r="25361">
          <cell r="A25361" t="str">
            <v>DRREDDY21APR3850PE</v>
          </cell>
          <cell r="B25361">
            <v>20115202</v>
          </cell>
          <cell r="C25361">
            <v>44315</v>
          </cell>
        </row>
        <row r="25362">
          <cell r="A25362" t="str">
            <v>DRREDDY21APR3900CE</v>
          </cell>
          <cell r="B25362">
            <v>20115458</v>
          </cell>
          <cell r="C25362">
            <v>44315</v>
          </cell>
        </row>
        <row r="25363">
          <cell r="A25363" t="str">
            <v>DRREDDY21APR3900PE</v>
          </cell>
          <cell r="B25363">
            <v>20115714</v>
          </cell>
          <cell r="C25363">
            <v>44315</v>
          </cell>
        </row>
        <row r="25364">
          <cell r="A25364" t="str">
            <v>DRREDDY21APR3950CE</v>
          </cell>
          <cell r="B25364">
            <v>20115970</v>
          </cell>
          <cell r="C25364">
            <v>44315</v>
          </cell>
        </row>
        <row r="25365">
          <cell r="A25365" t="str">
            <v>DRREDDY21APR3950PE</v>
          </cell>
          <cell r="B25365">
            <v>20116226</v>
          </cell>
          <cell r="C25365">
            <v>44315</v>
          </cell>
        </row>
        <row r="25366">
          <cell r="A25366" t="str">
            <v>DRREDDY21APR4000CE</v>
          </cell>
          <cell r="B25366">
            <v>20116482</v>
          </cell>
          <cell r="C25366">
            <v>44315</v>
          </cell>
        </row>
        <row r="25367">
          <cell r="A25367" t="str">
            <v>DRREDDY21APR4000PE</v>
          </cell>
          <cell r="B25367">
            <v>20116738</v>
          </cell>
          <cell r="C25367">
            <v>44315</v>
          </cell>
        </row>
        <row r="25368">
          <cell r="A25368" t="str">
            <v>DRREDDY21APR4050CE</v>
          </cell>
          <cell r="B25368">
            <v>20116994</v>
          </cell>
          <cell r="C25368">
            <v>44315</v>
          </cell>
        </row>
        <row r="25369">
          <cell r="A25369" t="str">
            <v>DRREDDY21APR4050PE</v>
          </cell>
          <cell r="B25369">
            <v>20117250</v>
          </cell>
          <cell r="C25369">
            <v>44315</v>
          </cell>
        </row>
        <row r="25370">
          <cell r="A25370" t="str">
            <v>DRREDDY21APR4100CE</v>
          </cell>
          <cell r="B25370">
            <v>20117506</v>
          </cell>
          <cell r="C25370">
            <v>44315</v>
          </cell>
        </row>
        <row r="25371">
          <cell r="A25371" t="str">
            <v>DRREDDY21APR4100PE</v>
          </cell>
          <cell r="B25371">
            <v>20117762</v>
          </cell>
          <cell r="C25371">
            <v>44315</v>
          </cell>
        </row>
        <row r="25372">
          <cell r="A25372" t="str">
            <v>DRREDDY21APR4150CE</v>
          </cell>
          <cell r="B25372">
            <v>20118018</v>
          </cell>
          <cell r="C25372">
            <v>44315</v>
          </cell>
        </row>
        <row r="25373">
          <cell r="A25373" t="str">
            <v>DRREDDY21APR4150PE</v>
          </cell>
          <cell r="B25373">
            <v>20118274</v>
          </cell>
          <cell r="C25373">
            <v>44315</v>
          </cell>
        </row>
        <row r="25374">
          <cell r="A25374" t="str">
            <v>DRREDDY21APR4200CE</v>
          </cell>
          <cell r="B25374">
            <v>20118530</v>
          </cell>
          <cell r="C25374">
            <v>44315</v>
          </cell>
        </row>
        <row r="25375">
          <cell r="A25375" t="str">
            <v>DRREDDY21APR4200PE</v>
          </cell>
          <cell r="B25375">
            <v>20118786</v>
          </cell>
          <cell r="C25375">
            <v>44315</v>
          </cell>
        </row>
        <row r="25376">
          <cell r="A25376" t="str">
            <v>DRREDDY21APR4250CE</v>
          </cell>
          <cell r="B25376">
            <v>20119042</v>
          </cell>
          <cell r="C25376">
            <v>44315</v>
          </cell>
        </row>
        <row r="25377">
          <cell r="A25377" t="str">
            <v>DRREDDY21APR4250PE</v>
          </cell>
          <cell r="B25377">
            <v>20119298</v>
          </cell>
          <cell r="C25377">
            <v>44315</v>
          </cell>
        </row>
        <row r="25378">
          <cell r="A25378" t="str">
            <v>DRREDDY21APR4300CE</v>
          </cell>
          <cell r="B25378">
            <v>20119554</v>
          </cell>
          <cell r="C25378">
            <v>44315</v>
          </cell>
        </row>
        <row r="25379">
          <cell r="A25379" t="str">
            <v>DRREDDY21APR4300PE</v>
          </cell>
          <cell r="B25379">
            <v>20119810</v>
          </cell>
          <cell r="C25379">
            <v>44315</v>
          </cell>
        </row>
        <row r="25380">
          <cell r="A25380" t="str">
            <v>DRREDDY21APR4350CE</v>
          </cell>
          <cell r="B25380">
            <v>20120066</v>
          </cell>
          <cell r="C25380">
            <v>44315</v>
          </cell>
        </row>
        <row r="25381">
          <cell r="A25381" t="str">
            <v>DRREDDY21APR4350PE</v>
          </cell>
          <cell r="B25381">
            <v>20120322</v>
          </cell>
          <cell r="C25381">
            <v>44315</v>
          </cell>
        </row>
        <row r="25382">
          <cell r="A25382" t="str">
            <v>DRREDDY21APR4400CE</v>
          </cell>
          <cell r="B25382">
            <v>20120578</v>
          </cell>
          <cell r="C25382">
            <v>44315</v>
          </cell>
        </row>
        <row r="25383">
          <cell r="A25383" t="str">
            <v>DRREDDY21APR4400PE</v>
          </cell>
          <cell r="B25383">
            <v>20120834</v>
          </cell>
          <cell r="C25383">
            <v>44315</v>
          </cell>
        </row>
        <row r="25384">
          <cell r="A25384" t="str">
            <v>DRREDDY21APR4450CE</v>
          </cell>
          <cell r="B25384">
            <v>20121090</v>
          </cell>
          <cell r="C25384">
            <v>44315</v>
          </cell>
        </row>
        <row r="25385">
          <cell r="A25385" t="str">
            <v>DRREDDY21APR4450PE</v>
          </cell>
          <cell r="B25385">
            <v>20121346</v>
          </cell>
          <cell r="C25385">
            <v>44315</v>
          </cell>
        </row>
        <row r="25386">
          <cell r="A25386" t="str">
            <v>DRREDDY21APR4500CE</v>
          </cell>
          <cell r="B25386">
            <v>20121602</v>
          </cell>
          <cell r="C25386">
            <v>44315</v>
          </cell>
        </row>
        <row r="25387">
          <cell r="A25387" t="str">
            <v>DRREDDY21APR4500PE</v>
          </cell>
          <cell r="B25387">
            <v>20121858</v>
          </cell>
          <cell r="C25387">
            <v>44315</v>
          </cell>
        </row>
        <row r="25388">
          <cell r="A25388" t="str">
            <v>DRREDDY21APR4550CE</v>
          </cell>
          <cell r="B25388">
            <v>20122114</v>
          </cell>
          <cell r="C25388">
            <v>44315</v>
          </cell>
        </row>
        <row r="25389">
          <cell r="A25389" t="str">
            <v>DRREDDY21APR4550PE</v>
          </cell>
          <cell r="B25389">
            <v>20122370</v>
          </cell>
          <cell r="C25389">
            <v>44315</v>
          </cell>
        </row>
        <row r="25390">
          <cell r="A25390" t="str">
            <v>DRREDDY21APR4600CE</v>
          </cell>
          <cell r="B25390">
            <v>20122626</v>
          </cell>
          <cell r="C25390">
            <v>44315</v>
          </cell>
        </row>
        <row r="25391">
          <cell r="A25391" t="str">
            <v>DRREDDY21APR4600PE</v>
          </cell>
          <cell r="B25391">
            <v>20122882</v>
          </cell>
          <cell r="C25391">
            <v>44315</v>
          </cell>
        </row>
        <row r="25392">
          <cell r="A25392" t="str">
            <v>DRREDDY21APR4650CE</v>
          </cell>
          <cell r="B25392">
            <v>20123138</v>
          </cell>
          <cell r="C25392">
            <v>44315</v>
          </cell>
        </row>
        <row r="25393">
          <cell r="A25393" t="str">
            <v>DRREDDY21APR4650PE</v>
          </cell>
          <cell r="B25393">
            <v>20123394</v>
          </cell>
          <cell r="C25393">
            <v>44315</v>
          </cell>
        </row>
        <row r="25394">
          <cell r="A25394" t="str">
            <v>DRREDDY21APR4700CE</v>
          </cell>
          <cell r="B25394">
            <v>20123650</v>
          </cell>
          <cell r="C25394">
            <v>44315</v>
          </cell>
        </row>
        <row r="25395">
          <cell r="A25395" t="str">
            <v>DRREDDY21APR4700PE</v>
          </cell>
          <cell r="B25395">
            <v>20123906</v>
          </cell>
          <cell r="C25395">
            <v>44315</v>
          </cell>
        </row>
        <row r="25396">
          <cell r="A25396" t="str">
            <v>DRREDDY21APR4750CE</v>
          </cell>
          <cell r="B25396">
            <v>20124162</v>
          </cell>
          <cell r="C25396">
            <v>44315</v>
          </cell>
        </row>
        <row r="25397">
          <cell r="A25397" t="str">
            <v>DRREDDY21APR4750PE</v>
          </cell>
          <cell r="B25397">
            <v>20124418</v>
          </cell>
          <cell r="C25397">
            <v>44315</v>
          </cell>
        </row>
        <row r="25398">
          <cell r="A25398" t="str">
            <v>DRREDDY21APR4800CE</v>
          </cell>
          <cell r="B25398">
            <v>20124674</v>
          </cell>
          <cell r="C25398">
            <v>44315</v>
          </cell>
        </row>
        <row r="25399">
          <cell r="A25399" t="str">
            <v>DRREDDY21APR4800PE</v>
          </cell>
          <cell r="B25399">
            <v>20124930</v>
          </cell>
          <cell r="C25399">
            <v>44315</v>
          </cell>
        </row>
        <row r="25400">
          <cell r="A25400" t="str">
            <v>DRREDDY21APR4850CE</v>
          </cell>
          <cell r="B25400">
            <v>20125186</v>
          </cell>
          <cell r="C25400">
            <v>44315</v>
          </cell>
        </row>
        <row r="25401">
          <cell r="A25401" t="str">
            <v>DRREDDY21APR4850PE</v>
          </cell>
          <cell r="B25401">
            <v>20125442</v>
          </cell>
          <cell r="C25401">
            <v>44315</v>
          </cell>
        </row>
        <row r="25402">
          <cell r="A25402" t="str">
            <v>DRREDDY21APR4900CE</v>
          </cell>
          <cell r="B25402">
            <v>20125698</v>
          </cell>
          <cell r="C25402">
            <v>44315</v>
          </cell>
        </row>
        <row r="25403">
          <cell r="A25403" t="str">
            <v>DRREDDY21APR4900PE</v>
          </cell>
          <cell r="B25403">
            <v>20127234</v>
          </cell>
          <cell r="C25403">
            <v>44315</v>
          </cell>
        </row>
        <row r="25404">
          <cell r="A25404" t="str">
            <v>DRREDDY21APR4950CE</v>
          </cell>
          <cell r="B25404">
            <v>20127490</v>
          </cell>
          <cell r="C25404">
            <v>44315</v>
          </cell>
        </row>
        <row r="25405">
          <cell r="A25405" t="str">
            <v>DRREDDY21APR4950PE</v>
          </cell>
          <cell r="B25405">
            <v>20195842</v>
          </cell>
          <cell r="C25405">
            <v>44315</v>
          </cell>
        </row>
        <row r="25406">
          <cell r="A25406" t="str">
            <v>DRREDDY21APR5000CE</v>
          </cell>
          <cell r="B25406">
            <v>20196098</v>
          </cell>
          <cell r="C25406">
            <v>44315</v>
          </cell>
        </row>
        <row r="25407">
          <cell r="A25407" t="str">
            <v>DRREDDY21APR5000PE</v>
          </cell>
          <cell r="B25407">
            <v>20196354</v>
          </cell>
          <cell r="C25407">
            <v>44315</v>
          </cell>
        </row>
        <row r="25408">
          <cell r="A25408" t="str">
            <v>DRREDDY21APR5050CE</v>
          </cell>
          <cell r="B25408">
            <v>20196610</v>
          </cell>
          <cell r="C25408">
            <v>44315</v>
          </cell>
        </row>
        <row r="25409">
          <cell r="A25409" t="str">
            <v>DRREDDY21APR5050PE</v>
          </cell>
          <cell r="B25409">
            <v>20196866</v>
          </cell>
          <cell r="C25409">
            <v>44315</v>
          </cell>
        </row>
        <row r="25410">
          <cell r="A25410" t="str">
            <v>DRREDDY21APR5100CE</v>
          </cell>
          <cell r="B25410">
            <v>20197122</v>
          </cell>
          <cell r="C25410">
            <v>44315</v>
          </cell>
        </row>
        <row r="25411">
          <cell r="A25411" t="str">
            <v>DRREDDY21APR5100PE</v>
          </cell>
          <cell r="B25411">
            <v>20197378</v>
          </cell>
          <cell r="C25411">
            <v>44315</v>
          </cell>
        </row>
        <row r="25412">
          <cell r="A25412" t="str">
            <v>DRREDDY21APR5150CE</v>
          </cell>
          <cell r="B25412">
            <v>20197634</v>
          </cell>
          <cell r="C25412">
            <v>44315</v>
          </cell>
        </row>
        <row r="25413">
          <cell r="A25413" t="str">
            <v>DRREDDY21APR5150PE</v>
          </cell>
          <cell r="B25413">
            <v>20198914</v>
          </cell>
          <cell r="C25413">
            <v>44315</v>
          </cell>
        </row>
        <row r="25414">
          <cell r="A25414" t="str">
            <v>DRREDDY21APR5200CE</v>
          </cell>
          <cell r="B25414">
            <v>20199170</v>
          </cell>
          <cell r="C25414">
            <v>44315</v>
          </cell>
        </row>
        <row r="25415">
          <cell r="A25415" t="str">
            <v>DRREDDY21APR5200PE</v>
          </cell>
          <cell r="B25415">
            <v>20199426</v>
          </cell>
          <cell r="C25415">
            <v>44315</v>
          </cell>
        </row>
        <row r="25416">
          <cell r="A25416" t="str">
            <v>DRREDDY21APR5250CE</v>
          </cell>
          <cell r="B25416">
            <v>20199682</v>
          </cell>
          <cell r="C25416">
            <v>44315</v>
          </cell>
        </row>
        <row r="25417">
          <cell r="A25417" t="str">
            <v>DRREDDY21APR5250PE</v>
          </cell>
          <cell r="B25417">
            <v>20199938</v>
          </cell>
          <cell r="C25417">
            <v>44315</v>
          </cell>
        </row>
        <row r="25418">
          <cell r="A25418" t="str">
            <v>DRREDDY21APR5300CE</v>
          </cell>
          <cell r="B25418">
            <v>20200194</v>
          </cell>
          <cell r="C25418">
            <v>44315</v>
          </cell>
        </row>
        <row r="25419">
          <cell r="A25419" t="str">
            <v>DRREDDY21APR5300PE</v>
          </cell>
          <cell r="B25419">
            <v>20200450</v>
          </cell>
          <cell r="C25419">
            <v>44315</v>
          </cell>
        </row>
        <row r="25420">
          <cell r="A25420" t="str">
            <v>DRREDDY21APR5350CE</v>
          </cell>
          <cell r="B25420">
            <v>20200706</v>
          </cell>
          <cell r="C25420">
            <v>44315</v>
          </cell>
        </row>
        <row r="25421">
          <cell r="A25421" t="str">
            <v>DRREDDY21APR5350PE</v>
          </cell>
          <cell r="B25421">
            <v>20211714</v>
          </cell>
          <cell r="C25421">
            <v>44315</v>
          </cell>
        </row>
        <row r="25422">
          <cell r="A25422" t="str">
            <v>DRREDDY21APR5400CE</v>
          </cell>
          <cell r="B25422">
            <v>20211970</v>
          </cell>
          <cell r="C25422">
            <v>44315</v>
          </cell>
        </row>
        <row r="25423">
          <cell r="A25423" t="str">
            <v>DRREDDY21APR5400PE</v>
          </cell>
          <cell r="B25423">
            <v>20212226</v>
          </cell>
          <cell r="C25423">
            <v>44315</v>
          </cell>
        </row>
        <row r="25424">
          <cell r="A25424" t="str">
            <v>DRREDDY21APR5450CE</v>
          </cell>
          <cell r="B25424">
            <v>20212482</v>
          </cell>
          <cell r="C25424">
            <v>44315</v>
          </cell>
        </row>
        <row r="25425">
          <cell r="A25425" t="str">
            <v>DRREDDY21APR5450PE</v>
          </cell>
          <cell r="B25425">
            <v>20212738</v>
          </cell>
          <cell r="C25425">
            <v>44315</v>
          </cell>
        </row>
        <row r="25426">
          <cell r="A25426" t="str">
            <v>DRREDDY21APR5500CE</v>
          </cell>
          <cell r="B25426">
            <v>20212994</v>
          </cell>
          <cell r="C25426">
            <v>44315</v>
          </cell>
        </row>
        <row r="25427">
          <cell r="A25427" t="str">
            <v>DRREDDY21APR5500PE</v>
          </cell>
          <cell r="B25427">
            <v>20213250</v>
          </cell>
          <cell r="C25427">
            <v>44315</v>
          </cell>
        </row>
        <row r="25428">
          <cell r="A25428" t="str">
            <v>DRREDDY21APR5550CE</v>
          </cell>
          <cell r="B25428">
            <v>20213506</v>
          </cell>
          <cell r="C25428">
            <v>44315</v>
          </cell>
        </row>
        <row r="25429">
          <cell r="A25429" t="str">
            <v>DRREDDY21APR5550PE</v>
          </cell>
          <cell r="B25429">
            <v>20213762</v>
          </cell>
          <cell r="C25429">
            <v>44315</v>
          </cell>
        </row>
        <row r="25430">
          <cell r="A25430" t="str">
            <v>DRREDDY21APR5600CE</v>
          </cell>
          <cell r="B25430">
            <v>20214530</v>
          </cell>
          <cell r="C25430">
            <v>44315</v>
          </cell>
        </row>
        <row r="25431">
          <cell r="A25431" t="str">
            <v>DRREDDY21APR5600PE</v>
          </cell>
          <cell r="B25431">
            <v>20214786</v>
          </cell>
          <cell r="C25431">
            <v>44315</v>
          </cell>
        </row>
        <row r="25432">
          <cell r="A25432" t="str">
            <v>DRREDDY21APR5650CE</v>
          </cell>
          <cell r="B25432">
            <v>20215042</v>
          </cell>
          <cell r="C25432">
            <v>44315</v>
          </cell>
        </row>
        <row r="25433">
          <cell r="A25433" t="str">
            <v>DRREDDY21APR5650PE</v>
          </cell>
          <cell r="B25433">
            <v>20215298</v>
          </cell>
          <cell r="C25433">
            <v>44315</v>
          </cell>
        </row>
        <row r="25434">
          <cell r="A25434" t="str">
            <v>DRREDDY21APR5700CE</v>
          </cell>
          <cell r="B25434">
            <v>20215554</v>
          </cell>
          <cell r="C25434">
            <v>44315</v>
          </cell>
        </row>
        <row r="25435">
          <cell r="A25435" t="str">
            <v>DRREDDY21APR5700PE</v>
          </cell>
          <cell r="B25435">
            <v>20215810</v>
          </cell>
          <cell r="C25435">
            <v>44315</v>
          </cell>
        </row>
        <row r="25436">
          <cell r="A25436" t="str">
            <v>DRREDDY21APR5750CE</v>
          </cell>
          <cell r="B25436">
            <v>20216578</v>
          </cell>
          <cell r="C25436">
            <v>44315</v>
          </cell>
        </row>
        <row r="25437">
          <cell r="A25437" t="str">
            <v>DRREDDY21APR5750PE</v>
          </cell>
          <cell r="B25437">
            <v>20216834</v>
          </cell>
          <cell r="C25437">
            <v>44315</v>
          </cell>
        </row>
        <row r="25438">
          <cell r="A25438" t="str">
            <v>DRREDDY21APR5800CE</v>
          </cell>
          <cell r="B25438">
            <v>20217090</v>
          </cell>
          <cell r="C25438">
            <v>44315</v>
          </cell>
        </row>
        <row r="25439">
          <cell r="A25439" t="str">
            <v>DRREDDY21APR5800PE</v>
          </cell>
          <cell r="B25439">
            <v>20217346</v>
          </cell>
          <cell r="C25439">
            <v>44315</v>
          </cell>
        </row>
        <row r="25440">
          <cell r="A25440" t="str">
            <v>DRREDDY21APR5850CE</v>
          </cell>
          <cell r="B25440">
            <v>20217602</v>
          </cell>
          <cell r="C25440">
            <v>44315</v>
          </cell>
        </row>
        <row r="25441">
          <cell r="A25441" t="str">
            <v>DRREDDY21APR5850PE</v>
          </cell>
          <cell r="B25441">
            <v>20217858</v>
          </cell>
          <cell r="C25441">
            <v>44315</v>
          </cell>
        </row>
        <row r="25442">
          <cell r="A25442" t="str">
            <v>DRREDDY21APR5900CE</v>
          </cell>
          <cell r="B25442">
            <v>20218114</v>
          </cell>
          <cell r="C25442">
            <v>44315</v>
          </cell>
        </row>
        <row r="25443">
          <cell r="A25443" t="str">
            <v>DRREDDY21APR5900PE</v>
          </cell>
          <cell r="B25443">
            <v>20218370</v>
          </cell>
          <cell r="C25443">
            <v>44315</v>
          </cell>
        </row>
        <row r="25444">
          <cell r="A25444" t="str">
            <v>DRREDDY21APR5950CE</v>
          </cell>
          <cell r="B25444">
            <v>20218626</v>
          </cell>
          <cell r="C25444">
            <v>44315</v>
          </cell>
        </row>
        <row r="25445">
          <cell r="A25445" t="str">
            <v>DRREDDY21APR5950PE</v>
          </cell>
          <cell r="B25445">
            <v>20218882</v>
          </cell>
          <cell r="C25445">
            <v>44315</v>
          </cell>
        </row>
        <row r="25446">
          <cell r="A25446" t="str">
            <v>DRREDDY21APR6000CE</v>
          </cell>
          <cell r="B25446">
            <v>20219138</v>
          </cell>
          <cell r="C25446">
            <v>44315</v>
          </cell>
        </row>
        <row r="25447">
          <cell r="A25447" t="str">
            <v>DRREDDY21APR6000PE</v>
          </cell>
          <cell r="B25447">
            <v>20219394</v>
          </cell>
          <cell r="C25447">
            <v>44315</v>
          </cell>
        </row>
        <row r="25448">
          <cell r="A25448" t="str">
            <v>DRREDDY21APR6050CE</v>
          </cell>
          <cell r="B25448">
            <v>20219650</v>
          </cell>
          <cell r="C25448">
            <v>44315</v>
          </cell>
        </row>
        <row r="25449">
          <cell r="A25449" t="str">
            <v>DRREDDY21APR6050PE</v>
          </cell>
          <cell r="B25449">
            <v>20219906</v>
          </cell>
          <cell r="C25449">
            <v>44315</v>
          </cell>
        </row>
        <row r="25450">
          <cell r="A25450" t="str">
            <v>DRREDDY21APR6100CE</v>
          </cell>
          <cell r="B25450">
            <v>20220162</v>
          </cell>
          <cell r="C25450">
            <v>44315</v>
          </cell>
        </row>
        <row r="25451">
          <cell r="A25451" t="str">
            <v>DRREDDY21APR6100PE</v>
          </cell>
          <cell r="B25451">
            <v>20220418</v>
          </cell>
          <cell r="C25451">
            <v>44315</v>
          </cell>
        </row>
        <row r="25452">
          <cell r="A25452" t="str">
            <v>DRREDDY21APR6150CE</v>
          </cell>
          <cell r="B25452">
            <v>20220674</v>
          </cell>
          <cell r="C25452">
            <v>44315</v>
          </cell>
        </row>
        <row r="25453">
          <cell r="A25453" t="str">
            <v>DRREDDY21APR6150PE</v>
          </cell>
          <cell r="B25453">
            <v>20220930</v>
          </cell>
          <cell r="C25453">
            <v>44315</v>
          </cell>
        </row>
        <row r="25454">
          <cell r="A25454" t="str">
            <v>DRREDDY21APR6200CE</v>
          </cell>
          <cell r="B25454">
            <v>20221186</v>
          </cell>
          <cell r="C25454">
            <v>44315</v>
          </cell>
        </row>
        <row r="25455">
          <cell r="A25455" t="str">
            <v>DRREDDY21APR6200PE</v>
          </cell>
          <cell r="B25455">
            <v>20221442</v>
          </cell>
          <cell r="C25455">
            <v>44315</v>
          </cell>
        </row>
        <row r="25456">
          <cell r="A25456" t="str">
            <v>DRREDDY21APR6250CE</v>
          </cell>
          <cell r="B25456">
            <v>20221698</v>
          </cell>
          <cell r="C25456">
            <v>44315</v>
          </cell>
        </row>
        <row r="25457">
          <cell r="A25457" t="str">
            <v>DRREDDY21APR6250PE</v>
          </cell>
          <cell r="B25457">
            <v>20221954</v>
          </cell>
          <cell r="C25457">
            <v>44315</v>
          </cell>
        </row>
        <row r="25458">
          <cell r="A25458" t="str">
            <v>DRREDDY21APR6300CE</v>
          </cell>
          <cell r="B25458">
            <v>20222210</v>
          </cell>
          <cell r="C25458">
            <v>44315</v>
          </cell>
        </row>
        <row r="25459">
          <cell r="A25459" t="str">
            <v>DRREDDY21APR6300PE</v>
          </cell>
          <cell r="B25459">
            <v>20222466</v>
          </cell>
          <cell r="C25459">
            <v>44315</v>
          </cell>
        </row>
        <row r="25460">
          <cell r="A25460" t="str">
            <v>DRREDDY21APR6350CE</v>
          </cell>
          <cell r="B25460">
            <v>20222722</v>
          </cell>
          <cell r="C25460">
            <v>44315</v>
          </cell>
        </row>
        <row r="25461">
          <cell r="A25461" t="str">
            <v>DRREDDY21APR6350PE</v>
          </cell>
          <cell r="B25461">
            <v>20222978</v>
          </cell>
          <cell r="C25461">
            <v>44315</v>
          </cell>
        </row>
        <row r="25462">
          <cell r="A25462" t="str">
            <v>DRREDDY21APR6400CE</v>
          </cell>
          <cell r="B25462">
            <v>20223234</v>
          </cell>
          <cell r="C25462">
            <v>44315</v>
          </cell>
        </row>
        <row r="25463">
          <cell r="A25463" t="str">
            <v>DRREDDY21APR6400PE</v>
          </cell>
          <cell r="B25463">
            <v>20223490</v>
          </cell>
          <cell r="C25463">
            <v>44315</v>
          </cell>
        </row>
        <row r="25464">
          <cell r="A25464" t="str">
            <v>EICHERMOT21FEB1650CE</v>
          </cell>
          <cell r="B25464">
            <v>21775618</v>
          </cell>
          <cell r="C25464">
            <v>44252</v>
          </cell>
        </row>
        <row r="25465">
          <cell r="A25465" t="str">
            <v>EICHERMOT21FEB1650PE</v>
          </cell>
          <cell r="B25465">
            <v>21775874</v>
          </cell>
          <cell r="C25465">
            <v>44252</v>
          </cell>
        </row>
        <row r="25466">
          <cell r="A25466" t="str">
            <v>EICHERMOT21FEB1700CE</v>
          </cell>
          <cell r="B25466">
            <v>21776130</v>
          </cell>
          <cell r="C25466">
            <v>44252</v>
          </cell>
        </row>
        <row r="25467">
          <cell r="A25467" t="str">
            <v>EICHERMOT21FEB1700PE</v>
          </cell>
          <cell r="B25467">
            <v>21776386</v>
          </cell>
          <cell r="C25467">
            <v>44252</v>
          </cell>
        </row>
        <row r="25468">
          <cell r="A25468" t="str">
            <v>EICHERMOT21FEB1750CE</v>
          </cell>
          <cell r="B25468">
            <v>21776642</v>
          </cell>
          <cell r="C25468">
            <v>44252</v>
          </cell>
        </row>
        <row r="25469">
          <cell r="A25469" t="str">
            <v>EICHERMOT21FEB1750PE</v>
          </cell>
          <cell r="B25469">
            <v>21776898</v>
          </cell>
          <cell r="C25469">
            <v>44252</v>
          </cell>
        </row>
        <row r="25470">
          <cell r="A25470" t="str">
            <v>EICHERMOT21FEB1800CE</v>
          </cell>
          <cell r="B25470">
            <v>21777154</v>
          </cell>
          <cell r="C25470">
            <v>44252</v>
          </cell>
        </row>
        <row r="25471">
          <cell r="A25471" t="str">
            <v>EICHERMOT21FEB1800PE</v>
          </cell>
          <cell r="B25471">
            <v>21777410</v>
          </cell>
          <cell r="C25471">
            <v>44252</v>
          </cell>
        </row>
        <row r="25472">
          <cell r="A25472" t="str">
            <v>EICHERMOT21FEB1850CE</v>
          </cell>
          <cell r="B25472">
            <v>21777666</v>
          </cell>
          <cell r="C25472">
            <v>44252</v>
          </cell>
        </row>
        <row r="25473">
          <cell r="A25473" t="str">
            <v>EICHERMOT21FEB1850PE</v>
          </cell>
          <cell r="B25473">
            <v>21777922</v>
          </cell>
          <cell r="C25473">
            <v>44252</v>
          </cell>
        </row>
        <row r="25474">
          <cell r="A25474" t="str">
            <v>EICHERMOT21FEB1900CE</v>
          </cell>
          <cell r="B25474">
            <v>21778178</v>
          </cell>
          <cell r="C25474">
            <v>44252</v>
          </cell>
        </row>
        <row r="25475">
          <cell r="A25475" t="str">
            <v>EICHERMOT21FEB1900PE</v>
          </cell>
          <cell r="B25475">
            <v>21794050</v>
          </cell>
          <cell r="C25475">
            <v>44252</v>
          </cell>
        </row>
        <row r="25476">
          <cell r="A25476" t="str">
            <v>EICHERMOT21FEB1950CE</v>
          </cell>
          <cell r="B25476">
            <v>21794306</v>
          </cell>
          <cell r="C25476">
            <v>44252</v>
          </cell>
        </row>
        <row r="25477">
          <cell r="A25477" t="str">
            <v>EICHERMOT21FEB1950PE</v>
          </cell>
          <cell r="B25477">
            <v>21794562</v>
          </cell>
          <cell r="C25477">
            <v>44252</v>
          </cell>
        </row>
        <row r="25478">
          <cell r="A25478" t="str">
            <v>EICHERMOT21FEB2000CE</v>
          </cell>
          <cell r="B25478">
            <v>21794818</v>
          </cell>
          <cell r="C25478">
            <v>44252</v>
          </cell>
        </row>
        <row r="25479">
          <cell r="A25479" t="str">
            <v>EICHERMOT21FEB2000PE</v>
          </cell>
          <cell r="B25479">
            <v>21795074</v>
          </cell>
          <cell r="C25479">
            <v>44252</v>
          </cell>
        </row>
        <row r="25480">
          <cell r="A25480" t="str">
            <v>EICHERMOT21FEB2050CE</v>
          </cell>
          <cell r="B25480">
            <v>21795330</v>
          </cell>
          <cell r="C25480">
            <v>44252</v>
          </cell>
        </row>
        <row r="25481">
          <cell r="A25481" t="str">
            <v>EICHERMOT21FEB2050PE</v>
          </cell>
          <cell r="B25481">
            <v>21795586</v>
          </cell>
          <cell r="C25481">
            <v>44252</v>
          </cell>
        </row>
        <row r="25482">
          <cell r="A25482" t="str">
            <v>EICHERMOT21FEB2100CE</v>
          </cell>
          <cell r="B25482">
            <v>21795842</v>
          </cell>
          <cell r="C25482">
            <v>44252</v>
          </cell>
        </row>
        <row r="25483">
          <cell r="A25483" t="str">
            <v>EICHERMOT21FEB2100PE</v>
          </cell>
          <cell r="B25483">
            <v>21796098</v>
          </cell>
          <cell r="C25483">
            <v>44252</v>
          </cell>
        </row>
        <row r="25484">
          <cell r="A25484" t="str">
            <v>EICHERMOT21FEB2150CE</v>
          </cell>
          <cell r="B25484">
            <v>21796354</v>
          </cell>
          <cell r="C25484">
            <v>44252</v>
          </cell>
        </row>
        <row r="25485">
          <cell r="A25485" t="str">
            <v>EICHERMOT21FEB2150PE</v>
          </cell>
          <cell r="B25485">
            <v>21835010</v>
          </cell>
          <cell r="C25485">
            <v>44252</v>
          </cell>
        </row>
        <row r="25486">
          <cell r="A25486" t="str">
            <v>EICHERMOT21FEB2200CE</v>
          </cell>
          <cell r="B25486">
            <v>21835266</v>
          </cell>
          <cell r="C25486">
            <v>44252</v>
          </cell>
        </row>
        <row r="25487">
          <cell r="A25487" t="str">
            <v>EICHERMOT21FEB2200PE</v>
          </cell>
          <cell r="B25487">
            <v>21835522</v>
          </cell>
          <cell r="C25487">
            <v>44252</v>
          </cell>
        </row>
        <row r="25488">
          <cell r="A25488" t="str">
            <v>EICHERMOT21FEB2250CE</v>
          </cell>
          <cell r="B25488">
            <v>21835778</v>
          </cell>
          <cell r="C25488">
            <v>44252</v>
          </cell>
        </row>
        <row r="25489">
          <cell r="A25489" t="str">
            <v>EICHERMOT21FEB2250PE</v>
          </cell>
          <cell r="B25489">
            <v>21836034</v>
          </cell>
          <cell r="C25489">
            <v>44252</v>
          </cell>
        </row>
        <row r="25490">
          <cell r="A25490" t="str">
            <v>EICHERMOT21FEB2300CE</v>
          </cell>
          <cell r="B25490">
            <v>21836290</v>
          </cell>
          <cell r="C25490">
            <v>44252</v>
          </cell>
        </row>
        <row r="25491">
          <cell r="A25491" t="str">
            <v>EICHERMOT21FEB2300PE</v>
          </cell>
          <cell r="B25491">
            <v>21836546</v>
          </cell>
          <cell r="C25491">
            <v>44252</v>
          </cell>
        </row>
        <row r="25492">
          <cell r="A25492" t="str">
            <v>EICHERMOT21FEB2350CE</v>
          </cell>
          <cell r="B25492">
            <v>21836802</v>
          </cell>
          <cell r="C25492">
            <v>44252</v>
          </cell>
        </row>
        <row r="25493">
          <cell r="A25493" t="str">
            <v>EICHERMOT21FEB2350PE</v>
          </cell>
          <cell r="B25493">
            <v>21837058</v>
          </cell>
          <cell r="C25493">
            <v>44252</v>
          </cell>
        </row>
        <row r="25494">
          <cell r="A25494" t="str">
            <v>EICHERMOT21FEB2400CE</v>
          </cell>
          <cell r="B25494">
            <v>21837314</v>
          </cell>
          <cell r="C25494">
            <v>44252</v>
          </cell>
        </row>
        <row r="25495">
          <cell r="A25495" t="str">
            <v>EICHERMOT21FEB2400PE</v>
          </cell>
          <cell r="B25495">
            <v>21837570</v>
          </cell>
          <cell r="C25495">
            <v>44252</v>
          </cell>
        </row>
        <row r="25496">
          <cell r="A25496" t="str">
            <v>EICHERMOT21FEB2450CE</v>
          </cell>
          <cell r="B25496">
            <v>21837826</v>
          </cell>
          <cell r="C25496">
            <v>44252</v>
          </cell>
        </row>
        <row r="25497">
          <cell r="A25497" t="str">
            <v>EICHERMOT21FEB2450PE</v>
          </cell>
          <cell r="B25497">
            <v>21838082</v>
          </cell>
          <cell r="C25497">
            <v>44252</v>
          </cell>
        </row>
        <row r="25498">
          <cell r="A25498" t="str">
            <v>EICHERMOT21FEB2500CE</v>
          </cell>
          <cell r="B25498">
            <v>21838338</v>
          </cell>
          <cell r="C25498">
            <v>44252</v>
          </cell>
        </row>
        <row r="25499">
          <cell r="A25499" t="str">
            <v>EICHERMOT21FEB2500PE</v>
          </cell>
          <cell r="B25499">
            <v>21838594</v>
          </cell>
          <cell r="C25499">
            <v>44252</v>
          </cell>
        </row>
        <row r="25500">
          <cell r="A25500" t="str">
            <v>EICHERMOT21FEB2550CE</v>
          </cell>
          <cell r="B25500">
            <v>21838850</v>
          </cell>
          <cell r="C25500">
            <v>44252</v>
          </cell>
        </row>
        <row r="25501">
          <cell r="A25501" t="str">
            <v>EICHERMOT21FEB2550PE</v>
          </cell>
          <cell r="B25501">
            <v>21839106</v>
          </cell>
          <cell r="C25501">
            <v>44252</v>
          </cell>
        </row>
        <row r="25502">
          <cell r="A25502" t="str">
            <v>EICHERMOT21FEB2600CE</v>
          </cell>
          <cell r="B25502">
            <v>21839362</v>
          </cell>
          <cell r="C25502">
            <v>44252</v>
          </cell>
        </row>
        <row r="25503">
          <cell r="A25503" t="str">
            <v>EICHERMOT21FEB2600PE</v>
          </cell>
          <cell r="B25503">
            <v>21839618</v>
          </cell>
          <cell r="C25503">
            <v>44252</v>
          </cell>
        </row>
        <row r="25504">
          <cell r="A25504" t="str">
            <v>EICHERMOT21FEB2650CE</v>
          </cell>
          <cell r="B25504">
            <v>21839874</v>
          </cell>
          <cell r="C25504">
            <v>44252</v>
          </cell>
        </row>
        <row r="25505">
          <cell r="A25505" t="str">
            <v>EICHERMOT21FEB2650PE</v>
          </cell>
          <cell r="B25505">
            <v>21840130</v>
          </cell>
          <cell r="C25505">
            <v>44252</v>
          </cell>
        </row>
        <row r="25506">
          <cell r="A25506" t="str">
            <v>EICHERMOT21FEB2700CE</v>
          </cell>
          <cell r="B25506">
            <v>21840386</v>
          </cell>
          <cell r="C25506">
            <v>44252</v>
          </cell>
        </row>
        <row r="25507">
          <cell r="A25507" t="str">
            <v>EICHERMOT21FEB2700PE</v>
          </cell>
          <cell r="B25507">
            <v>21840642</v>
          </cell>
          <cell r="C25507">
            <v>44252</v>
          </cell>
        </row>
        <row r="25508">
          <cell r="A25508" t="str">
            <v>EICHERMOT21FEB2750CE</v>
          </cell>
          <cell r="B25508">
            <v>21840898</v>
          </cell>
          <cell r="C25508">
            <v>44252</v>
          </cell>
        </row>
        <row r="25509">
          <cell r="A25509" t="str">
            <v>EICHERMOT21FEB2750PE</v>
          </cell>
          <cell r="B25509">
            <v>21841154</v>
          </cell>
          <cell r="C25509">
            <v>44252</v>
          </cell>
        </row>
        <row r="25510">
          <cell r="A25510" t="str">
            <v>EICHERMOT21FEB2800CE</v>
          </cell>
          <cell r="B25510">
            <v>21841410</v>
          </cell>
          <cell r="C25510">
            <v>44252</v>
          </cell>
        </row>
        <row r="25511">
          <cell r="A25511" t="str">
            <v>EICHERMOT21FEB2800PE</v>
          </cell>
          <cell r="B25511">
            <v>21841666</v>
          </cell>
          <cell r="C25511">
            <v>44252</v>
          </cell>
        </row>
        <row r="25512">
          <cell r="A25512" t="str">
            <v>EICHERMOT21FEB2850CE</v>
          </cell>
          <cell r="B25512">
            <v>21841922</v>
          </cell>
          <cell r="C25512">
            <v>44252</v>
          </cell>
        </row>
        <row r="25513">
          <cell r="A25513" t="str">
            <v>EICHERMOT21FEB2850PE</v>
          </cell>
          <cell r="B25513">
            <v>21869314</v>
          </cell>
          <cell r="C25513">
            <v>44252</v>
          </cell>
        </row>
        <row r="25514">
          <cell r="A25514" t="str">
            <v>EICHERMOT21FEB2900CE</v>
          </cell>
          <cell r="B25514">
            <v>21869570</v>
          </cell>
          <cell r="C25514">
            <v>44252</v>
          </cell>
        </row>
        <row r="25515">
          <cell r="A25515" t="str">
            <v>EICHERMOT21FEB2900PE</v>
          </cell>
          <cell r="B25515">
            <v>21962754</v>
          </cell>
          <cell r="C25515">
            <v>44252</v>
          </cell>
        </row>
        <row r="25516">
          <cell r="A25516" t="str">
            <v>EICHERMOT21FEB2950CE</v>
          </cell>
          <cell r="B25516">
            <v>21963010</v>
          </cell>
          <cell r="C25516">
            <v>44252</v>
          </cell>
        </row>
        <row r="25517">
          <cell r="A25517" t="str">
            <v>EICHERMOT21FEB2950PE</v>
          </cell>
          <cell r="B25517">
            <v>21963266</v>
          </cell>
          <cell r="C25517">
            <v>44252</v>
          </cell>
        </row>
        <row r="25518">
          <cell r="A25518" t="str">
            <v>EICHERMOT21FEB3000CE</v>
          </cell>
          <cell r="B25518">
            <v>21963522</v>
          </cell>
          <cell r="C25518">
            <v>44252</v>
          </cell>
        </row>
        <row r="25519">
          <cell r="A25519" t="str">
            <v>EICHERMOT21FEB3000PE</v>
          </cell>
          <cell r="B25519">
            <v>21963778</v>
          </cell>
          <cell r="C25519">
            <v>44252</v>
          </cell>
        </row>
        <row r="25520">
          <cell r="A25520" t="str">
            <v>EICHERMOT21FEB3050CE</v>
          </cell>
          <cell r="B25520">
            <v>21964034</v>
          </cell>
          <cell r="C25520">
            <v>44252</v>
          </cell>
        </row>
        <row r="25521">
          <cell r="A25521" t="str">
            <v>EICHERMOT21FEB3050PE</v>
          </cell>
          <cell r="B25521">
            <v>21964290</v>
          </cell>
          <cell r="C25521">
            <v>44252</v>
          </cell>
        </row>
        <row r="25522">
          <cell r="A25522" t="str">
            <v>EICHERMOT21FEB3100CE</v>
          </cell>
          <cell r="B25522">
            <v>21964546</v>
          </cell>
          <cell r="C25522">
            <v>44252</v>
          </cell>
        </row>
        <row r="25523">
          <cell r="A25523" t="str">
            <v>EICHERMOT21FEB3100PE</v>
          </cell>
          <cell r="B25523">
            <v>21964802</v>
          </cell>
          <cell r="C25523">
            <v>44252</v>
          </cell>
        </row>
        <row r="25524">
          <cell r="A25524" t="str">
            <v>EICHERMOT21FEB3150CE</v>
          </cell>
          <cell r="B25524">
            <v>21965058</v>
          </cell>
          <cell r="C25524">
            <v>44252</v>
          </cell>
        </row>
        <row r="25525">
          <cell r="A25525" t="str">
            <v>EICHERMOT21FEB3150PE</v>
          </cell>
          <cell r="B25525">
            <v>21965314</v>
          </cell>
          <cell r="C25525">
            <v>44252</v>
          </cell>
        </row>
        <row r="25526">
          <cell r="A25526" t="str">
            <v>EICHERMOT21FEB3200CE</v>
          </cell>
          <cell r="B25526">
            <v>21965570</v>
          </cell>
          <cell r="C25526">
            <v>44252</v>
          </cell>
        </row>
        <row r="25527">
          <cell r="A25527" t="str">
            <v>EICHERMOT21FEB3200PE</v>
          </cell>
          <cell r="B25527">
            <v>21965826</v>
          </cell>
          <cell r="C25527">
            <v>44252</v>
          </cell>
        </row>
        <row r="25528">
          <cell r="A25528" t="str">
            <v>EICHERMOT21FEB3250CE</v>
          </cell>
          <cell r="B25528">
            <v>21966082</v>
          </cell>
          <cell r="C25528">
            <v>44252</v>
          </cell>
        </row>
        <row r="25529">
          <cell r="A25529" t="str">
            <v>EICHERMOT21FEB3250PE</v>
          </cell>
          <cell r="B25529">
            <v>21966338</v>
          </cell>
          <cell r="C25529">
            <v>44252</v>
          </cell>
        </row>
        <row r="25530">
          <cell r="A25530" t="str">
            <v>EICHERMOT21FEB3300CE</v>
          </cell>
          <cell r="B25530">
            <v>21966594</v>
          </cell>
          <cell r="C25530">
            <v>44252</v>
          </cell>
        </row>
        <row r="25531">
          <cell r="A25531" t="str">
            <v>EICHERMOT21FEB3300PE</v>
          </cell>
          <cell r="B25531">
            <v>21966850</v>
          </cell>
          <cell r="C25531">
            <v>44252</v>
          </cell>
        </row>
        <row r="25532">
          <cell r="A25532" t="str">
            <v>EICHERMOT21FEB3350CE</v>
          </cell>
          <cell r="B25532">
            <v>21967106</v>
          </cell>
          <cell r="C25532">
            <v>44252</v>
          </cell>
        </row>
        <row r="25533">
          <cell r="A25533" t="str">
            <v>EICHERMOT21FEB3350PE</v>
          </cell>
          <cell r="B25533">
            <v>21967362</v>
          </cell>
          <cell r="C25533">
            <v>44252</v>
          </cell>
        </row>
        <row r="25534">
          <cell r="A25534" t="str">
            <v>EICHERMOT21FEB3400CE</v>
          </cell>
          <cell r="B25534">
            <v>21967618</v>
          </cell>
          <cell r="C25534">
            <v>44252</v>
          </cell>
        </row>
        <row r="25535">
          <cell r="A25535" t="str">
            <v>EICHERMOT21FEB3400PE</v>
          </cell>
          <cell r="B25535">
            <v>21967874</v>
          </cell>
          <cell r="C25535">
            <v>44252</v>
          </cell>
        </row>
        <row r="25536">
          <cell r="A25536" t="str">
            <v>EICHERMOT21FEB3450CE</v>
          </cell>
          <cell r="B25536">
            <v>21968130</v>
          </cell>
          <cell r="C25536">
            <v>44252</v>
          </cell>
        </row>
        <row r="25537">
          <cell r="A25537" t="str">
            <v>EICHERMOT21FEB3450PE</v>
          </cell>
          <cell r="B25537">
            <v>21968386</v>
          </cell>
          <cell r="C25537">
            <v>44252</v>
          </cell>
        </row>
        <row r="25538">
          <cell r="A25538" t="str">
            <v>EICHERMOT21MAR1650CE</v>
          </cell>
          <cell r="B25538">
            <v>14852610</v>
          </cell>
          <cell r="C25538">
            <v>44280</v>
          </cell>
        </row>
        <row r="25539">
          <cell r="A25539" t="str">
            <v>EICHERMOT21MAR1650PE</v>
          </cell>
          <cell r="B25539">
            <v>14852866</v>
          </cell>
          <cell r="C25539">
            <v>44280</v>
          </cell>
        </row>
        <row r="25540">
          <cell r="A25540" t="str">
            <v>EICHERMOT21MAR1700CE</v>
          </cell>
          <cell r="B25540">
            <v>14853122</v>
          </cell>
          <cell r="C25540">
            <v>44280</v>
          </cell>
        </row>
        <row r="25541">
          <cell r="A25541" t="str">
            <v>EICHERMOT21MAR1700PE</v>
          </cell>
          <cell r="B25541">
            <v>14853378</v>
          </cell>
          <cell r="C25541">
            <v>44280</v>
          </cell>
        </row>
        <row r="25542">
          <cell r="A25542" t="str">
            <v>EICHERMOT21MAR1750CE</v>
          </cell>
          <cell r="B25542">
            <v>14853634</v>
          </cell>
          <cell r="C25542">
            <v>44280</v>
          </cell>
        </row>
        <row r="25543">
          <cell r="A25543" t="str">
            <v>EICHERMOT21MAR1750PE</v>
          </cell>
          <cell r="B25543">
            <v>14853890</v>
          </cell>
          <cell r="C25543">
            <v>44280</v>
          </cell>
        </row>
        <row r="25544">
          <cell r="A25544" t="str">
            <v>EICHERMOT21MAR1800CE</v>
          </cell>
          <cell r="B25544">
            <v>14854146</v>
          </cell>
          <cell r="C25544">
            <v>44280</v>
          </cell>
        </row>
        <row r="25545">
          <cell r="A25545" t="str">
            <v>EICHERMOT21MAR1800PE</v>
          </cell>
          <cell r="B25545">
            <v>14854402</v>
          </cell>
          <cell r="C25545">
            <v>44280</v>
          </cell>
        </row>
        <row r="25546">
          <cell r="A25546" t="str">
            <v>EICHERMOT21MAR1850CE</v>
          </cell>
          <cell r="B25546">
            <v>14854658</v>
          </cell>
          <cell r="C25546">
            <v>44280</v>
          </cell>
        </row>
        <row r="25547">
          <cell r="A25547" t="str">
            <v>EICHERMOT21MAR1850PE</v>
          </cell>
          <cell r="B25547">
            <v>14854914</v>
          </cell>
          <cell r="C25547">
            <v>44280</v>
          </cell>
        </row>
        <row r="25548">
          <cell r="A25548" t="str">
            <v>EICHERMOT21MAR1900CE</v>
          </cell>
          <cell r="B25548">
            <v>14855170</v>
          </cell>
          <cell r="C25548">
            <v>44280</v>
          </cell>
        </row>
        <row r="25549">
          <cell r="A25549" t="str">
            <v>EICHERMOT21MAR1900PE</v>
          </cell>
          <cell r="B25549">
            <v>14857986</v>
          </cell>
          <cell r="C25549">
            <v>44280</v>
          </cell>
        </row>
        <row r="25550">
          <cell r="A25550" t="str">
            <v>EICHERMOT21MAR1950CE</v>
          </cell>
          <cell r="B25550">
            <v>14858242</v>
          </cell>
          <cell r="C25550">
            <v>44280</v>
          </cell>
        </row>
        <row r="25551">
          <cell r="A25551" t="str">
            <v>EICHERMOT21MAR1950PE</v>
          </cell>
          <cell r="B25551">
            <v>14858498</v>
          </cell>
          <cell r="C25551">
            <v>44280</v>
          </cell>
        </row>
        <row r="25552">
          <cell r="A25552" t="str">
            <v>EICHERMOT21MAR2000CE</v>
          </cell>
          <cell r="B25552">
            <v>14858754</v>
          </cell>
          <cell r="C25552">
            <v>44280</v>
          </cell>
        </row>
        <row r="25553">
          <cell r="A25553" t="str">
            <v>EICHERMOT21MAR2000PE</v>
          </cell>
          <cell r="B25553">
            <v>14859010</v>
          </cell>
          <cell r="C25553">
            <v>44280</v>
          </cell>
        </row>
        <row r="25554">
          <cell r="A25554" t="str">
            <v>EICHERMOT21MAR2050CE</v>
          </cell>
          <cell r="B25554">
            <v>14859266</v>
          </cell>
          <cell r="C25554">
            <v>44280</v>
          </cell>
        </row>
        <row r="25555">
          <cell r="A25555" t="str">
            <v>EICHERMOT21MAR2050PE</v>
          </cell>
          <cell r="B25555">
            <v>14859522</v>
          </cell>
          <cell r="C25555">
            <v>44280</v>
          </cell>
        </row>
        <row r="25556">
          <cell r="A25556" t="str">
            <v>EICHERMOT21MAR2100CE</v>
          </cell>
          <cell r="B25556">
            <v>14859778</v>
          </cell>
          <cell r="C25556">
            <v>44280</v>
          </cell>
        </row>
        <row r="25557">
          <cell r="A25557" t="str">
            <v>EICHERMOT21MAR2100PE</v>
          </cell>
          <cell r="B25557">
            <v>14860034</v>
          </cell>
          <cell r="C25557">
            <v>44280</v>
          </cell>
        </row>
        <row r="25558">
          <cell r="A25558" t="str">
            <v>EICHERMOT21MAR2150CE</v>
          </cell>
          <cell r="B25558">
            <v>14860290</v>
          </cell>
          <cell r="C25558">
            <v>44280</v>
          </cell>
        </row>
        <row r="25559">
          <cell r="A25559" t="str">
            <v>EICHERMOT21MAR2150PE</v>
          </cell>
          <cell r="B25559">
            <v>14860546</v>
          </cell>
          <cell r="C25559">
            <v>44280</v>
          </cell>
        </row>
        <row r="25560">
          <cell r="A25560" t="str">
            <v>EICHERMOT21MAR2200CE</v>
          </cell>
          <cell r="B25560">
            <v>14860802</v>
          </cell>
          <cell r="C25560">
            <v>44280</v>
          </cell>
        </row>
        <row r="25561">
          <cell r="A25561" t="str">
            <v>EICHERMOT21MAR2200PE</v>
          </cell>
          <cell r="B25561">
            <v>14861570</v>
          </cell>
          <cell r="C25561">
            <v>44280</v>
          </cell>
        </row>
        <row r="25562">
          <cell r="A25562" t="str">
            <v>EICHERMOT21MAR2250CE</v>
          </cell>
          <cell r="B25562">
            <v>14861826</v>
          </cell>
          <cell r="C25562">
            <v>44280</v>
          </cell>
        </row>
        <row r="25563">
          <cell r="A25563" t="str">
            <v>EICHERMOT21MAR2250PE</v>
          </cell>
          <cell r="B25563">
            <v>14862082</v>
          </cell>
          <cell r="C25563">
            <v>44280</v>
          </cell>
        </row>
        <row r="25564">
          <cell r="A25564" t="str">
            <v>EICHERMOT21MAR2300CE</v>
          </cell>
          <cell r="B25564">
            <v>14862338</v>
          </cell>
          <cell r="C25564">
            <v>44280</v>
          </cell>
        </row>
        <row r="25565">
          <cell r="A25565" t="str">
            <v>EICHERMOT21MAR2300PE</v>
          </cell>
          <cell r="B25565">
            <v>14862594</v>
          </cell>
          <cell r="C25565">
            <v>44280</v>
          </cell>
        </row>
        <row r="25566">
          <cell r="A25566" t="str">
            <v>EICHERMOT21MAR2350CE</v>
          </cell>
          <cell r="B25566">
            <v>14862850</v>
          </cell>
          <cell r="C25566">
            <v>44280</v>
          </cell>
        </row>
        <row r="25567">
          <cell r="A25567" t="str">
            <v>EICHERMOT21MAR2350PE</v>
          </cell>
          <cell r="B25567">
            <v>14863106</v>
          </cell>
          <cell r="C25567">
            <v>44280</v>
          </cell>
        </row>
        <row r="25568">
          <cell r="A25568" t="str">
            <v>EICHERMOT21MAR2400CE</v>
          </cell>
          <cell r="B25568">
            <v>14863362</v>
          </cell>
          <cell r="C25568">
            <v>44280</v>
          </cell>
        </row>
        <row r="25569">
          <cell r="A25569" t="str">
            <v>EICHERMOT21MAR2400PE</v>
          </cell>
          <cell r="B25569">
            <v>14863618</v>
          </cell>
          <cell r="C25569">
            <v>44280</v>
          </cell>
        </row>
        <row r="25570">
          <cell r="A25570" t="str">
            <v>EICHERMOT21MAR2450CE</v>
          </cell>
          <cell r="B25570">
            <v>14863874</v>
          </cell>
          <cell r="C25570">
            <v>44280</v>
          </cell>
        </row>
        <row r="25571">
          <cell r="A25571" t="str">
            <v>EICHERMOT21MAR2450PE</v>
          </cell>
          <cell r="B25571">
            <v>14864130</v>
          </cell>
          <cell r="C25571">
            <v>44280</v>
          </cell>
        </row>
        <row r="25572">
          <cell r="A25572" t="str">
            <v>EICHERMOT21MAR2500CE</v>
          </cell>
          <cell r="B25572">
            <v>14864386</v>
          </cell>
          <cell r="C25572">
            <v>44280</v>
          </cell>
        </row>
        <row r="25573">
          <cell r="A25573" t="str">
            <v>EICHERMOT21MAR2500PE</v>
          </cell>
          <cell r="B25573">
            <v>14864642</v>
          </cell>
          <cell r="C25573">
            <v>44280</v>
          </cell>
        </row>
        <row r="25574">
          <cell r="A25574" t="str">
            <v>EICHERMOT21MAR2550CE</v>
          </cell>
          <cell r="B25574">
            <v>14865922</v>
          </cell>
          <cell r="C25574">
            <v>44280</v>
          </cell>
        </row>
        <row r="25575">
          <cell r="A25575" t="str">
            <v>EICHERMOT21MAR2550PE</v>
          </cell>
          <cell r="B25575">
            <v>14866178</v>
          </cell>
          <cell r="C25575">
            <v>44280</v>
          </cell>
        </row>
        <row r="25576">
          <cell r="A25576" t="str">
            <v>EICHERMOT21MAR2600CE</v>
          </cell>
          <cell r="B25576">
            <v>14866434</v>
          </cell>
          <cell r="C25576">
            <v>44280</v>
          </cell>
        </row>
        <row r="25577">
          <cell r="A25577" t="str">
            <v>EICHERMOT21MAR2600PE</v>
          </cell>
          <cell r="B25577">
            <v>14866690</v>
          </cell>
          <cell r="C25577">
            <v>44280</v>
          </cell>
        </row>
        <row r="25578">
          <cell r="A25578" t="str">
            <v>EICHERMOT21MAR2650CE</v>
          </cell>
          <cell r="B25578">
            <v>14866946</v>
          </cell>
          <cell r="C25578">
            <v>44280</v>
          </cell>
        </row>
        <row r="25579">
          <cell r="A25579" t="str">
            <v>EICHERMOT21MAR2650PE</v>
          </cell>
          <cell r="B25579">
            <v>14867202</v>
          </cell>
          <cell r="C25579">
            <v>44280</v>
          </cell>
        </row>
        <row r="25580">
          <cell r="A25580" t="str">
            <v>EICHERMOT21MAR2700CE</v>
          </cell>
          <cell r="B25580">
            <v>14867458</v>
          </cell>
          <cell r="C25580">
            <v>44280</v>
          </cell>
        </row>
        <row r="25581">
          <cell r="A25581" t="str">
            <v>EICHERMOT21MAR2700PE</v>
          </cell>
          <cell r="B25581">
            <v>14867714</v>
          </cell>
          <cell r="C25581">
            <v>44280</v>
          </cell>
        </row>
        <row r="25582">
          <cell r="A25582" t="str">
            <v>EICHERMOT21MAR2750CE</v>
          </cell>
          <cell r="B25582">
            <v>14867970</v>
          </cell>
          <cell r="C25582">
            <v>44280</v>
          </cell>
        </row>
        <row r="25583">
          <cell r="A25583" t="str">
            <v>EICHERMOT21MAR2750PE</v>
          </cell>
          <cell r="B25583">
            <v>14868226</v>
          </cell>
          <cell r="C25583">
            <v>44280</v>
          </cell>
        </row>
        <row r="25584">
          <cell r="A25584" t="str">
            <v>EICHERMOT21MAR2800CE</v>
          </cell>
          <cell r="B25584">
            <v>14868482</v>
          </cell>
          <cell r="C25584">
            <v>44280</v>
          </cell>
        </row>
        <row r="25585">
          <cell r="A25585" t="str">
            <v>EICHERMOT21MAR2800PE</v>
          </cell>
          <cell r="B25585">
            <v>14870274</v>
          </cell>
          <cell r="C25585">
            <v>44280</v>
          </cell>
        </row>
        <row r="25586">
          <cell r="A25586" t="str">
            <v>EICHERMOT21MAR2850CE</v>
          </cell>
          <cell r="B25586">
            <v>14870530</v>
          </cell>
          <cell r="C25586">
            <v>44280</v>
          </cell>
        </row>
        <row r="25587">
          <cell r="A25587" t="str">
            <v>EICHERMOT21MAR2850PE</v>
          </cell>
          <cell r="B25587">
            <v>14870786</v>
          </cell>
          <cell r="C25587">
            <v>44280</v>
          </cell>
        </row>
        <row r="25588">
          <cell r="A25588" t="str">
            <v>EICHERMOT21MAR2900CE</v>
          </cell>
          <cell r="B25588">
            <v>14871042</v>
          </cell>
          <cell r="C25588">
            <v>44280</v>
          </cell>
        </row>
        <row r="25589">
          <cell r="A25589" t="str">
            <v>EICHERMOT21MAR2900PE</v>
          </cell>
          <cell r="B25589">
            <v>14871298</v>
          </cell>
          <cell r="C25589">
            <v>44280</v>
          </cell>
        </row>
        <row r="25590">
          <cell r="A25590" t="str">
            <v>EICHERMOT21MAR2950CE</v>
          </cell>
          <cell r="B25590">
            <v>14871554</v>
          </cell>
          <cell r="C25590">
            <v>44280</v>
          </cell>
        </row>
        <row r="25591">
          <cell r="A25591" t="str">
            <v>EICHERMOT21MAR2950PE</v>
          </cell>
          <cell r="B25591">
            <v>14871810</v>
          </cell>
          <cell r="C25591">
            <v>44280</v>
          </cell>
        </row>
        <row r="25592">
          <cell r="A25592" t="str">
            <v>EICHERMOT21MAR3000CE</v>
          </cell>
          <cell r="B25592">
            <v>14872066</v>
          </cell>
          <cell r="C25592">
            <v>44280</v>
          </cell>
        </row>
        <row r="25593">
          <cell r="A25593" t="str">
            <v>EICHERMOT21MAR3000PE</v>
          </cell>
          <cell r="B25593">
            <v>14872322</v>
          </cell>
          <cell r="C25593">
            <v>44280</v>
          </cell>
        </row>
        <row r="25594">
          <cell r="A25594" t="str">
            <v>EICHERMOT21MAR3050CE</v>
          </cell>
          <cell r="B25594">
            <v>14872578</v>
          </cell>
          <cell r="C25594">
            <v>44280</v>
          </cell>
        </row>
        <row r="25595">
          <cell r="A25595" t="str">
            <v>EICHERMOT21MAR3050PE</v>
          </cell>
          <cell r="B25595">
            <v>14872834</v>
          </cell>
          <cell r="C25595">
            <v>44280</v>
          </cell>
        </row>
        <row r="25596">
          <cell r="A25596" t="str">
            <v>EICHERMOT21MAR3100CE</v>
          </cell>
          <cell r="B25596">
            <v>14873090</v>
          </cell>
          <cell r="C25596">
            <v>44280</v>
          </cell>
        </row>
        <row r="25597">
          <cell r="A25597" t="str">
            <v>EICHERMOT21MAR3100PE</v>
          </cell>
          <cell r="B25597">
            <v>14873346</v>
          </cell>
          <cell r="C25597">
            <v>44280</v>
          </cell>
        </row>
        <row r="25598">
          <cell r="A25598" t="str">
            <v>EICHERMOT21MAR3150CE</v>
          </cell>
          <cell r="B25598">
            <v>14873602</v>
          </cell>
          <cell r="C25598">
            <v>44280</v>
          </cell>
        </row>
        <row r="25599">
          <cell r="A25599" t="str">
            <v>EICHERMOT21MAR3150PE</v>
          </cell>
          <cell r="B25599">
            <v>14873858</v>
          </cell>
          <cell r="C25599">
            <v>44280</v>
          </cell>
        </row>
        <row r="25600">
          <cell r="A25600" t="str">
            <v>EICHERMOT21MAR3200CE</v>
          </cell>
          <cell r="B25600">
            <v>14874114</v>
          </cell>
          <cell r="C25600">
            <v>44280</v>
          </cell>
        </row>
        <row r="25601">
          <cell r="A25601" t="str">
            <v>EICHERMOT21MAR3200PE</v>
          </cell>
          <cell r="B25601">
            <v>14874370</v>
          </cell>
          <cell r="C25601">
            <v>44280</v>
          </cell>
        </row>
        <row r="25602">
          <cell r="A25602" t="str">
            <v>EICHERMOT21MAR3250CE</v>
          </cell>
          <cell r="B25602">
            <v>14874626</v>
          </cell>
          <cell r="C25602">
            <v>44280</v>
          </cell>
        </row>
        <row r="25603">
          <cell r="A25603" t="str">
            <v>EICHERMOT21MAR3250PE</v>
          </cell>
          <cell r="B25603">
            <v>14874882</v>
          </cell>
          <cell r="C25603">
            <v>44280</v>
          </cell>
        </row>
        <row r="25604">
          <cell r="A25604" t="str">
            <v>EICHERMOT21MAR3300CE</v>
          </cell>
          <cell r="B25604">
            <v>14875138</v>
          </cell>
          <cell r="C25604">
            <v>44280</v>
          </cell>
        </row>
        <row r="25605">
          <cell r="A25605" t="str">
            <v>EICHERMOT21MAR3300PE</v>
          </cell>
          <cell r="B25605">
            <v>14875394</v>
          </cell>
          <cell r="C25605">
            <v>44280</v>
          </cell>
        </row>
        <row r="25606">
          <cell r="A25606" t="str">
            <v>EICHERMOT21MAR3350CE</v>
          </cell>
          <cell r="B25606">
            <v>14875650</v>
          </cell>
          <cell r="C25606">
            <v>44280</v>
          </cell>
        </row>
        <row r="25607">
          <cell r="A25607" t="str">
            <v>EICHERMOT21MAR3350PE</v>
          </cell>
          <cell r="B25607">
            <v>14875906</v>
          </cell>
          <cell r="C25607">
            <v>44280</v>
          </cell>
        </row>
        <row r="25608">
          <cell r="A25608" t="str">
            <v>EICHERMOT21MAR3400CE</v>
          </cell>
          <cell r="B25608">
            <v>14876162</v>
          </cell>
          <cell r="C25608">
            <v>44280</v>
          </cell>
        </row>
        <row r="25609">
          <cell r="A25609" t="str">
            <v>EICHERMOT21MAR3400PE</v>
          </cell>
          <cell r="B25609">
            <v>14876418</v>
          </cell>
          <cell r="C25609">
            <v>44280</v>
          </cell>
        </row>
        <row r="25610">
          <cell r="A25610" t="str">
            <v>EICHERMOT21MAR3450CE</v>
          </cell>
          <cell r="B25610">
            <v>14876674</v>
          </cell>
          <cell r="C25610">
            <v>44280</v>
          </cell>
        </row>
        <row r="25611">
          <cell r="A25611" t="str">
            <v>EICHERMOT21MAR3450PE</v>
          </cell>
          <cell r="B25611">
            <v>14876930</v>
          </cell>
          <cell r="C25611">
            <v>44280</v>
          </cell>
        </row>
        <row r="25612">
          <cell r="A25612" t="str">
            <v>EICHERMOT21APR1800CE</v>
          </cell>
          <cell r="B25612">
            <v>20235010</v>
          </cell>
          <cell r="C25612">
            <v>44315</v>
          </cell>
        </row>
        <row r="25613">
          <cell r="A25613" t="str">
            <v>EICHERMOT21APR1800PE</v>
          </cell>
          <cell r="B25613">
            <v>20236546</v>
          </cell>
          <cell r="C25613">
            <v>44315</v>
          </cell>
        </row>
        <row r="25614">
          <cell r="A25614" t="str">
            <v>EICHERMOT21APR1850CE</v>
          </cell>
          <cell r="B25614">
            <v>20236802</v>
          </cell>
          <cell r="C25614">
            <v>44315</v>
          </cell>
        </row>
        <row r="25615">
          <cell r="A25615" t="str">
            <v>EICHERMOT21APR1850PE</v>
          </cell>
          <cell r="B25615">
            <v>20237058</v>
          </cell>
          <cell r="C25615">
            <v>44315</v>
          </cell>
        </row>
        <row r="25616">
          <cell r="A25616" t="str">
            <v>EICHERMOT21APR1900CE</v>
          </cell>
          <cell r="B25616">
            <v>20237314</v>
          </cell>
          <cell r="C25616">
            <v>44315</v>
          </cell>
        </row>
        <row r="25617">
          <cell r="A25617" t="str">
            <v>EICHERMOT21APR1900PE</v>
          </cell>
          <cell r="B25617">
            <v>20237570</v>
          </cell>
          <cell r="C25617">
            <v>44315</v>
          </cell>
        </row>
        <row r="25618">
          <cell r="A25618" t="str">
            <v>EICHERMOT21APR1950CE</v>
          </cell>
          <cell r="B25618">
            <v>20237826</v>
          </cell>
          <cell r="C25618">
            <v>44315</v>
          </cell>
        </row>
        <row r="25619">
          <cell r="A25619" t="str">
            <v>EICHERMOT21APR1950PE</v>
          </cell>
          <cell r="B25619">
            <v>20238082</v>
          </cell>
          <cell r="C25619">
            <v>44315</v>
          </cell>
        </row>
        <row r="25620">
          <cell r="A25620" t="str">
            <v>EICHERMOT21APR2000CE</v>
          </cell>
          <cell r="B25620">
            <v>20238338</v>
          </cell>
          <cell r="C25620">
            <v>44315</v>
          </cell>
        </row>
        <row r="25621">
          <cell r="A25621" t="str">
            <v>EICHERMOT21APR2000PE</v>
          </cell>
          <cell r="B25621">
            <v>20238594</v>
          </cell>
          <cell r="C25621">
            <v>44315</v>
          </cell>
        </row>
        <row r="25622">
          <cell r="A25622" t="str">
            <v>EICHERMOT21APR2050CE</v>
          </cell>
          <cell r="B25622">
            <v>20238850</v>
          </cell>
          <cell r="C25622">
            <v>44315</v>
          </cell>
        </row>
        <row r="25623">
          <cell r="A25623" t="str">
            <v>EICHERMOT21APR2050PE</v>
          </cell>
          <cell r="B25623">
            <v>20239106</v>
          </cell>
          <cell r="C25623">
            <v>44315</v>
          </cell>
        </row>
        <row r="25624">
          <cell r="A25624" t="str">
            <v>EICHERMOT21APR2100CE</v>
          </cell>
          <cell r="B25624">
            <v>20239362</v>
          </cell>
          <cell r="C25624">
            <v>44315</v>
          </cell>
        </row>
        <row r="25625">
          <cell r="A25625" t="str">
            <v>EICHERMOT21APR2100PE</v>
          </cell>
          <cell r="B25625">
            <v>20239618</v>
          </cell>
          <cell r="C25625">
            <v>44315</v>
          </cell>
        </row>
        <row r="25626">
          <cell r="A25626" t="str">
            <v>EICHERMOT21APR2150CE</v>
          </cell>
          <cell r="B25626">
            <v>20239874</v>
          </cell>
          <cell r="C25626">
            <v>44315</v>
          </cell>
        </row>
        <row r="25627">
          <cell r="A25627" t="str">
            <v>EICHERMOT21APR2150PE</v>
          </cell>
          <cell r="B25627">
            <v>20240130</v>
          </cell>
          <cell r="C25627">
            <v>44315</v>
          </cell>
        </row>
        <row r="25628">
          <cell r="A25628" t="str">
            <v>EICHERMOT21APR2200CE</v>
          </cell>
          <cell r="B25628">
            <v>20240386</v>
          </cell>
          <cell r="C25628">
            <v>44315</v>
          </cell>
        </row>
        <row r="25629">
          <cell r="A25629" t="str">
            <v>EICHERMOT21APR2200PE</v>
          </cell>
          <cell r="B25629">
            <v>20240642</v>
          </cell>
          <cell r="C25629">
            <v>44315</v>
          </cell>
        </row>
        <row r="25630">
          <cell r="A25630" t="str">
            <v>EICHERMOT21APR2250CE</v>
          </cell>
          <cell r="B25630">
            <v>20240898</v>
          </cell>
          <cell r="C25630">
            <v>44315</v>
          </cell>
        </row>
        <row r="25631">
          <cell r="A25631" t="str">
            <v>EICHERMOT21APR2250PE</v>
          </cell>
          <cell r="B25631">
            <v>20241154</v>
          </cell>
          <cell r="C25631">
            <v>44315</v>
          </cell>
        </row>
        <row r="25632">
          <cell r="A25632" t="str">
            <v>EICHERMOT21APR2300CE</v>
          </cell>
          <cell r="B25632">
            <v>20242434</v>
          </cell>
          <cell r="C25632">
            <v>44315</v>
          </cell>
        </row>
        <row r="25633">
          <cell r="A25633" t="str">
            <v>EICHERMOT21APR2300PE</v>
          </cell>
          <cell r="B25633">
            <v>20242690</v>
          </cell>
          <cell r="C25633">
            <v>44315</v>
          </cell>
        </row>
        <row r="25634">
          <cell r="A25634" t="str">
            <v>EICHERMOT21APR2350CE</v>
          </cell>
          <cell r="B25634">
            <v>20242946</v>
          </cell>
          <cell r="C25634">
            <v>44315</v>
          </cell>
        </row>
        <row r="25635">
          <cell r="A25635" t="str">
            <v>EICHERMOT21APR2350PE</v>
          </cell>
          <cell r="B25635">
            <v>20268546</v>
          </cell>
          <cell r="C25635">
            <v>44315</v>
          </cell>
        </row>
        <row r="25636">
          <cell r="A25636" t="str">
            <v>EICHERMOT21APR2400CE</v>
          </cell>
          <cell r="B25636">
            <v>20268802</v>
          </cell>
          <cell r="C25636">
            <v>44315</v>
          </cell>
        </row>
        <row r="25637">
          <cell r="A25637" t="str">
            <v>EICHERMOT21APR2400PE</v>
          </cell>
          <cell r="B25637">
            <v>20269058</v>
          </cell>
          <cell r="C25637">
            <v>44315</v>
          </cell>
        </row>
        <row r="25638">
          <cell r="A25638" t="str">
            <v>EICHERMOT21APR2450CE</v>
          </cell>
          <cell r="B25638">
            <v>20269314</v>
          </cell>
          <cell r="C25638">
            <v>44315</v>
          </cell>
        </row>
        <row r="25639">
          <cell r="A25639" t="str">
            <v>EICHERMOT21APR2450PE</v>
          </cell>
          <cell r="B25639">
            <v>20274178</v>
          </cell>
          <cell r="C25639">
            <v>44315</v>
          </cell>
        </row>
        <row r="25640">
          <cell r="A25640" t="str">
            <v>EICHERMOT21APR2500CE</v>
          </cell>
          <cell r="B25640">
            <v>20274434</v>
          </cell>
          <cell r="C25640">
            <v>44315</v>
          </cell>
        </row>
        <row r="25641">
          <cell r="A25641" t="str">
            <v>EICHERMOT21APR2500PE</v>
          </cell>
          <cell r="B25641">
            <v>20275202</v>
          </cell>
          <cell r="C25641">
            <v>44315</v>
          </cell>
        </row>
        <row r="25642">
          <cell r="A25642" t="str">
            <v>EICHERMOT21APR2550CE</v>
          </cell>
          <cell r="B25642">
            <v>20275458</v>
          </cell>
          <cell r="C25642">
            <v>44315</v>
          </cell>
        </row>
        <row r="25643">
          <cell r="A25643" t="str">
            <v>EICHERMOT21APR2550PE</v>
          </cell>
          <cell r="B25643">
            <v>20282370</v>
          </cell>
          <cell r="C25643">
            <v>44315</v>
          </cell>
        </row>
        <row r="25644">
          <cell r="A25644" t="str">
            <v>EICHERMOT21APR2600CE</v>
          </cell>
          <cell r="B25644">
            <v>20282626</v>
          </cell>
          <cell r="C25644">
            <v>44315</v>
          </cell>
        </row>
        <row r="25645">
          <cell r="A25645" t="str">
            <v>EICHERMOT21APR2600PE</v>
          </cell>
          <cell r="B25645">
            <v>20282882</v>
          </cell>
          <cell r="C25645">
            <v>44315</v>
          </cell>
        </row>
        <row r="25646">
          <cell r="A25646" t="str">
            <v>EICHERMOT21APR2650CE</v>
          </cell>
          <cell r="B25646">
            <v>20283138</v>
          </cell>
          <cell r="C25646">
            <v>44315</v>
          </cell>
        </row>
        <row r="25647">
          <cell r="A25647" t="str">
            <v>EICHERMOT21APR2650PE</v>
          </cell>
          <cell r="B25647">
            <v>20283394</v>
          </cell>
          <cell r="C25647">
            <v>44315</v>
          </cell>
        </row>
        <row r="25648">
          <cell r="A25648" t="str">
            <v>EICHERMOT21APR2700CE</v>
          </cell>
          <cell r="B25648">
            <v>20283650</v>
          </cell>
          <cell r="C25648">
            <v>44315</v>
          </cell>
        </row>
        <row r="25649">
          <cell r="A25649" t="str">
            <v>EICHERMOT21APR2700PE</v>
          </cell>
          <cell r="B25649">
            <v>20283906</v>
          </cell>
          <cell r="C25649">
            <v>44315</v>
          </cell>
        </row>
        <row r="25650">
          <cell r="A25650" t="str">
            <v>EICHERMOT21APR2750CE</v>
          </cell>
          <cell r="B25650">
            <v>20301314</v>
          </cell>
          <cell r="C25650">
            <v>44315</v>
          </cell>
        </row>
        <row r="25651">
          <cell r="A25651" t="str">
            <v>EICHERMOT21APR2750PE</v>
          </cell>
          <cell r="B25651">
            <v>20301570</v>
          </cell>
          <cell r="C25651">
            <v>44315</v>
          </cell>
        </row>
        <row r="25652">
          <cell r="A25652" t="str">
            <v>EICHERMOT21APR2800CE</v>
          </cell>
          <cell r="B25652">
            <v>20301826</v>
          </cell>
          <cell r="C25652">
            <v>44315</v>
          </cell>
        </row>
        <row r="25653">
          <cell r="A25653" t="str">
            <v>EICHERMOT21APR2800PE</v>
          </cell>
          <cell r="B25653">
            <v>20302082</v>
          </cell>
          <cell r="C25653">
            <v>44315</v>
          </cell>
        </row>
        <row r="25654">
          <cell r="A25654" t="str">
            <v>EICHERMOT21APR2850CE</v>
          </cell>
          <cell r="B25654">
            <v>20302338</v>
          </cell>
          <cell r="C25654">
            <v>44315</v>
          </cell>
        </row>
        <row r="25655">
          <cell r="A25655" t="str">
            <v>EICHERMOT21APR2850PE</v>
          </cell>
          <cell r="B25655">
            <v>20302594</v>
          </cell>
          <cell r="C25655">
            <v>44315</v>
          </cell>
        </row>
        <row r="25656">
          <cell r="A25656" t="str">
            <v>EICHERMOT21APR2900CE</v>
          </cell>
          <cell r="B25656">
            <v>20302850</v>
          </cell>
          <cell r="C25656">
            <v>44315</v>
          </cell>
        </row>
        <row r="25657">
          <cell r="A25657" t="str">
            <v>EICHERMOT21APR2900PE</v>
          </cell>
          <cell r="B25657">
            <v>20303106</v>
          </cell>
          <cell r="C25657">
            <v>44315</v>
          </cell>
        </row>
        <row r="25658">
          <cell r="A25658" t="str">
            <v>EICHERMOT21APR2950CE</v>
          </cell>
          <cell r="B25658">
            <v>20303362</v>
          </cell>
          <cell r="C25658">
            <v>44315</v>
          </cell>
        </row>
        <row r="25659">
          <cell r="A25659" t="str">
            <v>EICHERMOT21APR2950PE</v>
          </cell>
          <cell r="B25659">
            <v>20303618</v>
          </cell>
          <cell r="C25659">
            <v>44315</v>
          </cell>
        </row>
        <row r="25660">
          <cell r="A25660" t="str">
            <v>EICHERMOT21APR3000CE</v>
          </cell>
          <cell r="B25660">
            <v>20303874</v>
          </cell>
          <cell r="C25660">
            <v>44315</v>
          </cell>
        </row>
        <row r="25661">
          <cell r="A25661" t="str">
            <v>EICHERMOT21APR3000PE</v>
          </cell>
          <cell r="B25661">
            <v>20304130</v>
          </cell>
          <cell r="C25661">
            <v>44315</v>
          </cell>
        </row>
        <row r="25662">
          <cell r="A25662" t="str">
            <v>EICHERMOT21APR3050CE</v>
          </cell>
          <cell r="B25662">
            <v>20304386</v>
          </cell>
          <cell r="C25662">
            <v>44315</v>
          </cell>
        </row>
        <row r="25663">
          <cell r="A25663" t="str">
            <v>EICHERMOT21APR3050PE</v>
          </cell>
          <cell r="B25663">
            <v>20304642</v>
          </cell>
          <cell r="C25663">
            <v>44315</v>
          </cell>
        </row>
        <row r="25664">
          <cell r="A25664" t="str">
            <v>EICHERMOT21APR3100CE</v>
          </cell>
          <cell r="B25664">
            <v>20304898</v>
          </cell>
          <cell r="C25664">
            <v>44315</v>
          </cell>
        </row>
        <row r="25665">
          <cell r="A25665" t="str">
            <v>EICHERMOT21APR3100PE</v>
          </cell>
          <cell r="B25665">
            <v>20305154</v>
          </cell>
          <cell r="C25665">
            <v>44315</v>
          </cell>
        </row>
        <row r="25666">
          <cell r="A25666" t="str">
            <v>EICHERMOT21APR3150CE</v>
          </cell>
          <cell r="B25666">
            <v>20305410</v>
          </cell>
          <cell r="C25666">
            <v>44315</v>
          </cell>
        </row>
        <row r="25667">
          <cell r="A25667" t="str">
            <v>EICHERMOT21APR3150PE</v>
          </cell>
          <cell r="B25667">
            <v>20305666</v>
          </cell>
          <cell r="C25667">
            <v>44315</v>
          </cell>
        </row>
        <row r="25668">
          <cell r="A25668" t="str">
            <v>EICHERMOT21APR3200CE</v>
          </cell>
          <cell r="B25668">
            <v>20305922</v>
          </cell>
          <cell r="C25668">
            <v>44315</v>
          </cell>
        </row>
        <row r="25669">
          <cell r="A25669" t="str">
            <v>EICHERMOT21APR3200PE</v>
          </cell>
          <cell r="B25669">
            <v>20306178</v>
          </cell>
          <cell r="C25669">
            <v>44315</v>
          </cell>
        </row>
        <row r="25670">
          <cell r="A25670" t="str">
            <v>EICHERMOT21APR3250CE</v>
          </cell>
          <cell r="B25670">
            <v>20306434</v>
          </cell>
          <cell r="C25670">
            <v>44315</v>
          </cell>
        </row>
        <row r="25671">
          <cell r="A25671" t="str">
            <v>EICHERMOT21APR3250PE</v>
          </cell>
          <cell r="B25671">
            <v>20306690</v>
          </cell>
          <cell r="C25671">
            <v>44315</v>
          </cell>
        </row>
        <row r="25672">
          <cell r="A25672" t="str">
            <v>EICHERMOT21APR3300CE</v>
          </cell>
          <cell r="B25672">
            <v>20306946</v>
          </cell>
          <cell r="C25672">
            <v>44315</v>
          </cell>
        </row>
        <row r="25673">
          <cell r="A25673" t="str">
            <v>EICHERMOT21APR3300PE</v>
          </cell>
          <cell r="B25673">
            <v>20307202</v>
          </cell>
          <cell r="C25673">
            <v>44315</v>
          </cell>
        </row>
        <row r="25674">
          <cell r="A25674" t="str">
            <v>EICHERMOT21APR3350CE</v>
          </cell>
          <cell r="B25674">
            <v>20307458</v>
          </cell>
          <cell r="C25674">
            <v>44315</v>
          </cell>
        </row>
        <row r="25675">
          <cell r="A25675" t="str">
            <v>EICHERMOT21APR3350PE</v>
          </cell>
          <cell r="B25675">
            <v>20307714</v>
          </cell>
          <cell r="C25675">
            <v>44315</v>
          </cell>
        </row>
        <row r="25676">
          <cell r="A25676" t="str">
            <v>EICHERMOT21APR3400CE</v>
          </cell>
          <cell r="B25676">
            <v>20307970</v>
          </cell>
          <cell r="C25676">
            <v>44315</v>
          </cell>
        </row>
        <row r="25677">
          <cell r="A25677" t="str">
            <v>EICHERMOT21APR3400PE</v>
          </cell>
          <cell r="B25677">
            <v>20308226</v>
          </cell>
          <cell r="C25677">
            <v>44315</v>
          </cell>
        </row>
        <row r="25678">
          <cell r="A25678" t="str">
            <v>EICHERMOT21APR3450CE</v>
          </cell>
          <cell r="B25678">
            <v>20308482</v>
          </cell>
          <cell r="C25678">
            <v>44315</v>
          </cell>
        </row>
        <row r="25679">
          <cell r="A25679" t="str">
            <v>EICHERMOT21APR3450PE</v>
          </cell>
          <cell r="B25679">
            <v>20308738</v>
          </cell>
          <cell r="C25679">
            <v>44315</v>
          </cell>
        </row>
        <row r="25680">
          <cell r="A25680" t="str">
            <v>ESCORTS21FEB1000CE</v>
          </cell>
          <cell r="B25680">
            <v>21978370</v>
          </cell>
          <cell r="C25680">
            <v>44252</v>
          </cell>
        </row>
        <row r="25681">
          <cell r="A25681" t="str">
            <v>ESCORTS21FEB1000PE</v>
          </cell>
          <cell r="B25681">
            <v>21978626</v>
          </cell>
          <cell r="C25681">
            <v>44252</v>
          </cell>
        </row>
        <row r="25682">
          <cell r="A25682" t="str">
            <v>ESCORTS21FEB1020CE</v>
          </cell>
          <cell r="B25682">
            <v>21978882</v>
          </cell>
          <cell r="C25682">
            <v>44252</v>
          </cell>
        </row>
        <row r="25683">
          <cell r="A25683" t="str">
            <v>ESCORTS21FEB1020PE</v>
          </cell>
          <cell r="B25683">
            <v>21979138</v>
          </cell>
          <cell r="C25683">
            <v>44252</v>
          </cell>
        </row>
        <row r="25684">
          <cell r="A25684" t="str">
            <v>ESCORTS21FEB1040CE</v>
          </cell>
          <cell r="B25684">
            <v>21979394</v>
          </cell>
          <cell r="C25684">
            <v>44252</v>
          </cell>
        </row>
        <row r="25685">
          <cell r="A25685" t="str">
            <v>ESCORTS21FEB1040PE</v>
          </cell>
          <cell r="B25685">
            <v>21979650</v>
          </cell>
          <cell r="C25685">
            <v>44252</v>
          </cell>
        </row>
        <row r="25686">
          <cell r="A25686" t="str">
            <v>ESCORTS21FEB1060CE</v>
          </cell>
          <cell r="B25686">
            <v>21979906</v>
          </cell>
          <cell r="C25686">
            <v>44252</v>
          </cell>
        </row>
        <row r="25687">
          <cell r="A25687" t="str">
            <v>ESCORTS21FEB1060PE</v>
          </cell>
          <cell r="B25687">
            <v>21980162</v>
          </cell>
          <cell r="C25687">
            <v>44252</v>
          </cell>
        </row>
        <row r="25688">
          <cell r="A25688" t="str">
            <v>ESCORTS21FEB1080CE</v>
          </cell>
          <cell r="B25688">
            <v>21980418</v>
          </cell>
          <cell r="C25688">
            <v>44252</v>
          </cell>
        </row>
        <row r="25689">
          <cell r="A25689" t="str">
            <v>ESCORTS21FEB1080PE</v>
          </cell>
          <cell r="B25689">
            <v>21980674</v>
          </cell>
          <cell r="C25689">
            <v>44252</v>
          </cell>
        </row>
        <row r="25690">
          <cell r="A25690" t="str">
            <v>ESCORTS21FEB1100CE</v>
          </cell>
          <cell r="B25690">
            <v>21980930</v>
          </cell>
          <cell r="C25690">
            <v>44252</v>
          </cell>
        </row>
        <row r="25691">
          <cell r="A25691" t="str">
            <v>ESCORTS21FEB1100PE</v>
          </cell>
          <cell r="B25691">
            <v>21981186</v>
          </cell>
          <cell r="C25691">
            <v>44252</v>
          </cell>
        </row>
        <row r="25692">
          <cell r="A25692" t="str">
            <v>ESCORTS21FEB1120CE</v>
          </cell>
          <cell r="B25692">
            <v>21981442</v>
          </cell>
          <cell r="C25692">
            <v>44252</v>
          </cell>
        </row>
        <row r="25693">
          <cell r="A25693" t="str">
            <v>ESCORTS21FEB1120PE</v>
          </cell>
          <cell r="B25693">
            <v>21981698</v>
          </cell>
          <cell r="C25693">
            <v>44252</v>
          </cell>
        </row>
        <row r="25694">
          <cell r="A25694" t="str">
            <v>ESCORTS21FEB1140CE</v>
          </cell>
          <cell r="B25694">
            <v>21981954</v>
          </cell>
          <cell r="C25694">
            <v>44252</v>
          </cell>
        </row>
        <row r="25695">
          <cell r="A25695" t="str">
            <v>ESCORTS21FEB1140PE</v>
          </cell>
          <cell r="B25695">
            <v>21987842</v>
          </cell>
          <cell r="C25695">
            <v>44252</v>
          </cell>
        </row>
        <row r="25696">
          <cell r="A25696" t="str">
            <v>ESCORTS21FEB1160CE</v>
          </cell>
          <cell r="B25696">
            <v>21988098</v>
          </cell>
          <cell r="C25696">
            <v>44252</v>
          </cell>
        </row>
        <row r="25697">
          <cell r="A25697" t="str">
            <v>ESCORTS21FEB1160PE</v>
          </cell>
          <cell r="B25697">
            <v>21991426</v>
          </cell>
          <cell r="C25697">
            <v>44252</v>
          </cell>
        </row>
        <row r="25698">
          <cell r="A25698" t="str">
            <v>ESCORTS21FEB1180CE</v>
          </cell>
          <cell r="B25698">
            <v>21991682</v>
          </cell>
          <cell r="C25698">
            <v>44252</v>
          </cell>
        </row>
        <row r="25699">
          <cell r="A25699" t="str">
            <v>ESCORTS21FEB1180PE</v>
          </cell>
          <cell r="B25699">
            <v>21992962</v>
          </cell>
          <cell r="C25699">
            <v>44252</v>
          </cell>
        </row>
        <row r="25700">
          <cell r="A25700" t="str">
            <v>ESCORTS21FEB1200CE</v>
          </cell>
          <cell r="B25700">
            <v>21993218</v>
          </cell>
          <cell r="C25700">
            <v>44252</v>
          </cell>
        </row>
        <row r="25701">
          <cell r="A25701" t="str">
            <v>ESCORTS21FEB1200PE</v>
          </cell>
          <cell r="B25701">
            <v>21993474</v>
          </cell>
          <cell r="C25701">
            <v>44252</v>
          </cell>
        </row>
        <row r="25702">
          <cell r="A25702" t="str">
            <v>ESCORTS21FEB1220CE</v>
          </cell>
          <cell r="B25702">
            <v>21993730</v>
          </cell>
          <cell r="C25702">
            <v>44252</v>
          </cell>
        </row>
        <row r="25703">
          <cell r="A25703" t="str">
            <v>ESCORTS21FEB1220PE</v>
          </cell>
          <cell r="B25703">
            <v>22156290</v>
          </cell>
          <cell r="C25703">
            <v>44252</v>
          </cell>
        </row>
        <row r="25704">
          <cell r="A25704" t="str">
            <v>ESCORTS21FEB1240CE</v>
          </cell>
          <cell r="B25704">
            <v>22156546</v>
          </cell>
          <cell r="C25704">
            <v>44252</v>
          </cell>
        </row>
        <row r="25705">
          <cell r="A25705" t="str">
            <v>ESCORTS21FEB1240PE</v>
          </cell>
          <cell r="B25705">
            <v>22156802</v>
          </cell>
          <cell r="C25705">
            <v>44252</v>
          </cell>
        </row>
        <row r="25706">
          <cell r="A25706" t="str">
            <v>ESCORTS21FEB1260CE</v>
          </cell>
          <cell r="B25706">
            <v>22157058</v>
          </cell>
          <cell r="C25706">
            <v>44252</v>
          </cell>
        </row>
        <row r="25707">
          <cell r="A25707" t="str">
            <v>ESCORTS21FEB1260PE</v>
          </cell>
          <cell r="B25707">
            <v>22157314</v>
          </cell>
          <cell r="C25707">
            <v>44252</v>
          </cell>
        </row>
        <row r="25708">
          <cell r="A25708" t="str">
            <v>ESCORTS21FEB1280CE</v>
          </cell>
          <cell r="B25708">
            <v>22157570</v>
          </cell>
          <cell r="C25708">
            <v>44252</v>
          </cell>
        </row>
        <row r="25709">
          <cell r="A25709" t="str">
            <v>ESCORTS21FEB1280PE</v>
          </cell>
          <cell r="B25709">
            <v>22157826</v>
          </cell>
          <cell r="C25709">
            <v>44252</v>
          </cell>
        </row>
        <row r="25710">
          <cell r="A25710" t="str">
            <v>ESCORTS21FEB1300CE</v>
          </cell>
          <cell r="B25710">
            <v>22158082</v>
          </cell>
          <cell r="C25710">
            <v>44252</v>
          </cell>
        </row>
        <row r="25711">
          <cell r="A25711" t="str">
            <v>ESCORTS21FEB1300PE</v>
          </cell>
          <cell r="B25711">
            <v>22158338</v>
          </cell>
          <cell r="C25711">
            <v>44252</v>
          </cell>
        </row>
        <row r="25712">
          <cell r="A25712" t="str">
            <v>ESCORTS21FEB1320CE</v>
          </cell>
          <cell r="B25712">
            <v>22158594</v>
          </cell>
          <cell r="C25712">
            <v>44252</v>
          </cell>
        </row>
        <row r="25713">
          <cell r="A25713" t="str">
            <v>ESCORTS21FEB1320PE</v>
          </cell>
          <cell r="B25713">
            <v>22736898</v>
          </cell>
          <cell r="C25713">
            <v>44252</v>
          </cell>
        </row>
        <row r="25714">
          <cell r="A25714" t="str">
            <v>ESCORTS21FEB1340CE</v>
          </cell>
          <cell r="B25714">
            <v>22737154</v>
          </cell>
          <cell r="C25714">
            <v>44252</v>
          </cell>
        </row>
        <row r="25715">
          <cell r="A25715" t="str">
            <v>ESCORTS21FEB1340PE</v>
          </cell>
          <cell r="B25715">
            <v>22737410</v>
          </cell>
          <cell r="C25715">
            <v>44252</v>
          </cell>
        </row>
        <row r="25716">
          <cell r="A25716" t="str">
            <v>ESCORTS21FEB1360CE</v>
          </cell>
          <cell r="B25716">
            <v>22737666</v>
          </cell>
          <cell r="C25716">
            <v>44252</v>
          </cell>
        </row>
        <row r="25717">
          <cell r="A25717" t="str">
            <v>ESCORTS21FEB1360PE</v>
          </cell>
          <cell r="B25717">
            <v>22737922</v>
          </cell>
          <cell r="C25717">
            <v>44252</v>
          </cell>
        </row>
        <row r="25718">
          <cell r="A25718" t="str">
            <v>ESCORTS21FEB1380CE</v>
          </cell>
          <cell r="B25718">
            <v>22738178</v>
          </cell>
          <cell r="C25718">
            <v>44252</v>
          </cell>
        </row>
        <row r="25719">
          <cell r="A25719" t="str">
            <v>ESCORTS21FEB1380PE</v>
          </cell>
          <cell r="B25719">
            <v>22738434</v>
          </cell>
          <cell r="C25719">
            <v>44252</v>
          </cell>
        </row>
        <row r="25720">
          <cell r="A25720" t="str">
            <v>ESCORTS21FEB1400CE</v>
          </cell>
          <cell r="B25720">
            <v>22738690</v>
          </cell>
          <cell r="C25720">
            <v>44252</v>
          </cell>
        </row>
        <row r="25721">
          <cell r="A25721" t="str">
            <v>ESCORTS21FEB1400PE</v>
          </cell>
          <cell r="B25721">
            <v>22973698</v>
          </cell>
          <cell r="C25721">
            <v>44252</v>
          </cell>
        </row>
        <row r="25722">
          <cell r="A25722" t="str">
            <v>ESCORTS21FEB1420CE</v>
          </cell>
          <cell r="B25722">
            <v>22973954</v>
          </cell>
          <cell r="C25722">
            <v>44252</v>
          </cell>
        </row>
        <row r="25723">
          <cell r="A25723" t="str">
            <v>ESCORTS21FEB1420PE</v>
          </cell>
          <cell r="B25723">
            <v>22974210</v>
          </cell>
          <cell r="C25723">
            <v>44252</v>
          </cell>
        </row>
        <row r="25724">
          <cell r="A25724" t="str">
            <v>ESCORTS21FEB1440CE</v>
          </cell>
          <cell r="B25724">
            <v>22974466</v>
          </cell>
          <cell r="C25724">
            <v>44252</v>
          </cell>
        </row>
        <row r="25725">
          <cell r="A25725" t="str">
            <v>ESCORTS21FEB1440PE</v>
          </cell>
          <cell r="B25725">
            <v>22974722</v>
          </cell>
          <cell r="C25725">
            <v>44252</v>
          </cell>
        </row>
        <row r="25726">
          <cell r="A25726" t="str">
            <v>ESCORTS21FEB1460CE</v>
          </cell>
          <cell r="B25726">
            <v>22974978</v>
          </cell>
          <cell r="C25726">
            <v>44252</v>
          </cell>
        </row>
        <row r="25727">
          <cell r="A25727" t="str">
            <v>ESCORTS21FEB1460PE</v>
          </cell>
          <cell r="B25727">
            <v>22975234</v>
          </cell>
          <cell r="C25727">
            <v>44252</v>
          </cell>
        </row>
        <row r="25728">
          <cell r="A25728" t="str">
            <v>ESCORTS21FEB1480CE</v>
          </cell>
          <cell r="B25728">
            <v>22975490</v>
          </cell>
          <cell r="C25728">
            <v>44252</v>
          </cell>
        </row>
        <row r="25729">
          <cell r="A25729" t="str">
            <v>ESCORTS21FEB1480PE</v>
          </cell>
          <cell r="B25729">
            <v>22975746</v>
          </cell>
          <cell r="C25729">
            <v>44252</v>
          </cell>
        </row>
        <row r="25730">
          <cell r="A25730" t="str">
            <v>ESCORTS21FEB1500CE</v>
          </cell>
          <cell r="B25730">
            <v>22976002</v>
          </cell>
          <cell r="C25730">
            <v>44252</v>
          </cell>
        </row>
        <row r="25731">
          <cell r="A25731" t="str">
            <v>ESCORTS21FEB1500PE</v>
          </cell>
          <cell r="B25731">
            <v>22976258</v>
          </cell>
          <cell r="C25731">
            <v>44252</v>
          </cell>
        </row>
        <row r="25732">
          <cell r="A25732" t="str">
            <v>ESCORTS21FEB1520CE</v>
          </cell>
          <cell r="B25732">
            <v>22976514</v>
          </cell>
          <cell r="C25732">
            <v>44252</v>
          </cell>
        </row>
        <row r="25733">
          <cell r="A25733" t="str">
            <v>ESCORTS21FEB1520PE</v>
          </cell>
          <cell r="B25733">
            <v>22976770</v>
          </cell>
          <cell r="C25733">
            <v>44252</v>
          </cell>
        </row>
        <row r="25734">
          <cell r="A25734" t="str">
            <v>ESCORTS21FEB1540CE</v>
          </cell>
          <cell r="B25734">
            <v>22977026</v>
          </cell>
          <cell r="C25734">
            <v>44252</v>
          </cell>
        </row>
        <row r="25735">
          <cell r="A25735" t="str">
            <v>ESCORTS21FEB1540PE</v>
          </cell>
          <cell r="B25735">
            <v>22977282</v>
          </cell>
          <cell r="C25735">
            <v>44252</v>
          </cell>
        </row>
        <row r="25736">
          <cell r="A25736" t="str">
            <v>ESCORTS21FEB1560CE</v>
          </cell>
          <cell r="B25736">
            <v>22977538</v>
          </cell>
          <cell r="C25736">
            <v>44252</v>
          </cell>
        </row>
        <row r="25737">
          <cell r="A25737" t="str">
            <v>ESCORTS21FEB1560PE</v>
          </cell>
          <cell r="B25737">
            <v>22977794</v>
          </cell>
          <cell r="C25737">
            <v>44252</v>
          </cell>
        </row>
        <row r="25738">
          <cell r="A25738" t="str">
            <v>ESCORTS21FEB1580CE</v>
          </cell>
          <cell r="B25738">
            <v>22978050</v>
          </cell>
          <cell r="C25738">
            <v>44252</v>
          </cell>
        </row>
        <row r="25739">
          <cell r="A25739" t="str">
            <v>ESCORTS21FEB1580PE</v>
          </cell>
          <cell r="B25739">
            <v>22978306</v>
          </cell>
          <cell r="C25739">
            <v>44252</v>
          </cell>
        </row>
        <row r="25740">
          <cell r="A25740" t="str">
            <v>ESCORTS21FEB1600CE</v>
          </cell>
          <cell r="B25740">
            <v>22978562</v>
          </cell>
          <cell r="C25740">
            <v>44252</v>
          </cell>
        </row>
        <row r="25741">
          <cell r="A25741" t="str">
            <v>ESCORTS21FEB1600PE</v>
          </cell>
          <cell r="B25741">
            <v>22978818</v>
          </cell>
          <cell r="C25741">
            <v>44252</v>
          </cell>
        </row>
        <row r="25742">
          <cell r="A25742" t="str">
            <v>ESCORTS21FEB1620CE</v>
          </cell>
          <cell r="B25742">
            <v>22979074</v>
          </cell>
          <cell r="C25742">
            <v>44252</v>
          </cell>
        </row>
        <row r="25743">
          <cell r="A25743" t="str">
            <v>ESCORTS21FEB1620PE</v>
          </cell>
          <cell r="B25743">
            <v>22979330</v>
          </cell>
          <cell r="C25743">
            <v>44252</v>
          </cell>
        </row>
        <row r="25744">
          <cell r="A25744" t="str">
            <v>ESCORTS21FEB1640CE</v>
          </cell>
          <cell r="B25744">
            <v>22979586</v>
          </cell>
          <cell r="C25744">
            <v>44252</v>
          </cell>
        </row>
        <row r="25745">
          <cell r="A25745" t="str">
            <v>ESCORTS21FEB1640PE</v>
          </cell>
          <cell r="B25745">
            <v>22979842</v>
          </cell>
          <cell r="C25745">
            <v>44252</v>
          </cell>
        </row>
        <row r="25746">
          <cell r="A25746" t="str">
            <v>ESCORTS21FEB1660CE</v>
          </cell>
          <cell r="B25746">
            <v>22980098</v>
          </cell>
          <cell r="C25746">
            <v>44252</v>
          </cell>
        </row>
        <row r="25747">
          <cell r="A25747" t="str">
            <v>ESCORTS21FEB1660PE</v>
          </cell>
          <cell r="B25747">
            <v>22980354</v>
          </cell>
          <cell r="C25747">
            <v>44252</v>
          </cell>
        </row>
        <row r="25748">
          <cell r="A25748" t="str">
            <v>ESCORTS21FEB1680CE</v>
          </cell>
          <cell r="B25748">
            <v>22980610</v>
          </cell>
          <cell r="C25748">
            <v>44252</v>
          </cell>
        </row>
        <row r="25749">
          <cell r="A25749" t="str">
            <v>ESCORTS21FEB1680PE</v>
          </cell>
          <cell r="B25749">
            <v>22980866</v>
          </cell>
          <cell r="C25749">
            <v>44252</v>
          </cell>
        </row>
        <row r="25750">
          <cell r="A25750" t="str">
            <v>ESCORTS21FEB1700CE</v>
          </cell>
          <cell r="B25750">
            <v>22981122</v>
          </cell>
          <cell r="C25750">
            <v>44252</v>
          </cell>
        </row>
        <row r="25751">
          <cell r="A25751" t="str">
            <v>ESCORTS21FEB1700PE</v>
          </cell>
          <cell r="B25751">
            <v>22981378</v>
          </cell>
          <cell r="C25751">
            <v>44252</v>
          </cell>
        </row>
        <row r="25752">
          <cell r="A25752" t="str">
            <v>ESCORTS21FEB1720CE</v>
          </cell>
          <cell r="B25752">
            <v>22981634</v>
          </cell>
          <cell r="C25752">
            <v>44252</v>
          </cell>
        </row>
        <row r="25753">
          <cell r="A25753" t="str">
            <v>ESCORTS21FEB1720PE</v>
          </cell>
          <cell r="B25753">
            <v>22981890</v>
          </cell>
          <cell r="C25753">
            <v>44252</v>
          </cell>
        </row>
        <row r="25754">
          <cell r="A25754" t="str">
            <v>ESCORTS21FEB860CE</v>
          </cell>
          <cell r="B25754">
            <v>21968642</v>
          </cell>
          <cell r="C25754">
            <v>44252</v>
          </cell>
        </row>
        <row r="25755">
          <cell r="A25755" t="str">
            <v>ESCORTS21FEB860PE</v>
          </cell>
          <cell r="B25755">
            <v>21968898</v>
          </cell>
          <cell r="C25755">
            <v>44252</v>
          </cell>
        </row>
        <row r="25756">
          <cell r="A25756" t="str">
            <v>ESCORTS21FEB880CE</v>
          </cell>
          <cell r="B25756">
            <v>21969154</v>
          </cell>
          <cell r="C25756">
            <v>44252</v>
          </cell>
        </row>
        <row r="25757">
          <cell r="A25757" t="str">
            <v>ESCORTS21FEB880PE</v>
          </cell>
          <cell r="B25757">
            <v>21974530</v>
          </cell>
          <cell r="C25757">
            <v>44252</v>
          </cell>
        </row>
        <row r="25758">
          <cell r="A25758" t="str">
            <v>ESCORTS21FEB900CE</v>
          </cell>
          <cell r="B25758">
            <v>21974786</v>
          </cell>
          <cell r="C25758">
            <v>44252</v>
          </cell>
        </row>
        <row r="25759">
          <cell r="A25759" t="str">
            <v>ESCORTS21FEB900PE</v>
          </cell>
          <cell r="B25759">
            <v>21975042</v>
          </cell>
          <cell r="C25759">
            <v>44252</v>
          </cell>
        </row>
        <row r="25760">
          <cell r="A25760" t="str">
            <v>ESCORTS21FEB920CE</v>
          </cell>
          <cell r="B25760">
            <v>21975298</v>
          </cell>
          <cell r="C25760">
            <v>44252</v>
          </cell>
        </row>
        <row r="25761">
          <cell r="A25761" t="str">
            <v>ESCORTS21FEB920PE</v>
          </cell>
          <cell r="B25761">
            <v>21975554</v>
          </cell>
          <cell r="C25761">
            <v>44252</v>
          </cell>
        </row>
        <row r="25762">
          <cell r="A25762" t="str">
            <v>ESCORTS21FEB940CE</v>
          </cell>
          <cell r="B25762">
            <v>21975810</v>
          </cell>
          <cell r="C25762">
            <v>44252</v>
          </cell>
        </row>
        <row r="25763">
          <cell r="A25763" t="str">
            <v>ESCORTS21FEB940PE</v>
          </cell>
          <cell r="B25763">
            <v>21976066</v>
          </cell>
          <cell r="C25763">
            <v>44252</v>
          </cell>
        </row>
        <row r="25764">
          <cell r="A25764" t="str">
            <v>ESCORTS21FEB960CE</v>
          </cell>
          <cell r="B25764">
            <v>21976322</v>
          </cell>
          <cell r="C25764">
            <v>44252</v>
          </cell>
        </row>
        <row r="25765">
          <cell r="A25765" t="str">
            <v>ESCORTS21FEB960PE</v>
          </cell>
          <cell r="B25765">
            <v>21976578</v>
          </cell>
          <cell r="C25765">
            <v>44252</v>
          </cell>
        </row>
        <row r="25766">
          <cell r="A25766" t="str">
            <v>ESCORTS21FEB980CE</v>
          </cell>
          <cell r="B25766">
            <v>21976834</v>
          </cell>
          <cell r="C25766">
            <v>44252</v>
          </cell>
        </row>
        <row r="25767">
          <cell r="A25767" t="str">
            <v>ESCORTS21FEB980PE</v>
          </cell>
          <cell r="B25767">
            <v>21977090</v>
          </cell>
          <cell r="C25767">
            <v>44252</v>
          </cell>
        </row>
        <row r="25768">
          <cell r="A25768" t="str">
            <v>ESCORTS21MAR1000CE</v>
          </cell>
          <cell r="B25768">
            <v>14885890</v>
          </cell>
          <cell r="C25768">
            <v>44280</v>
          </cell>
        </row>
        <row r="25769">
          <cell r="A25769" t="str">
            <v>ESCORTS21MAR1000PE</v>
          </cell>
          <cell r="B25769">
            <v>14886146</v>
          </cell>
          <cell r="C25769">
            <v>44280</v>
          </cell>
        </row>
        <row r="25770">
          <cell r="A25770" t="str">
            <v>ESCORTS21MAR1020CE</v>
          </cell>
          <cell r="B25770">
            <v>14886402</v>
          </cell>
          <cell r="C25770">
            <v>44280</v>
          </cell>
        </row>
        <row r="25771">
          <cell r="A25771" t="str">
            <v>ESCORTS21MAR1020PE</v>
          </cell>
          <cell r="B25771">
            <v>14886658</v>
          </cell>
          <cell r="C25771">
            <v>44280</v>
          </cell>
        </row>
        <row r="25772">
          <cell r="A25772" t="str">
            <v>ESCORTS21MAR1040CE</v>
          </cell>
          <cell r="B25772">
            <v>14886914</v>
          </cell>
          <cell r="C25772">
            <v>44280</v>
          </cell>
        </row>
        <row r="25773">
          <cell r="A25773" t="str">
            <v>ESCORTS21MAR1040PE</v>
          </cell>
          <cell r="B25773">
            <v>14887170</v>
          </cell>
          <cell r="C25773">
            <v>44280</v>
          </cell>
        </row>
        <row r="25774">
          <cell r="A25774" t="str">
            <v>ESCORTS21MAR1060CE</v>
          </cell>
          <cell r="B25774">
            <v>14887426</v>
          </cell>
          <cell r="C25774">
            <v>44280</v>
          </cell>
        </row>
        <row r="25775">
          <cell r="A25775" t="str">
            <v>ESCORTS21MAR1060PE</v>
          </cell>
          <cell r="B25775">
            <v>14887682</v>
          </cell>
          <cell r="C25775">
            <v>44280</v>
          </cell>
        </row>
        <row r="25776">
          <cell r="A25776" t="str">
            <v>ESCORTS21MAR1080CE</v>
          </cell>
          <cell r="B25776">
            <v>14887938</v>
          </cell>
          <cell r="C25776">
            <v>44280</v>
          </cell>
        </row>
        <row r="25777">
          <cell r="A25777" t="str">
            <v>ESCORTS21MAR1080PE</v>
          </cell>
          <cell r="B25777">
            <v>14888194</v>
          </cell>
          <cell r="C25777">
            <v>44280</v>
          </cell>
        </row>
        <row r="25778">
          <cell r="A25778" t="str">
            <v>ESCORTS21MAR1100CE</v>
          </cell>
          <cell r="B25778">
            <v>14888450</v>
          </cell>
          <cell r="C25778">
            <v>44280</v>
          </cell>
        </row>
        <row r="25779">
          <cell r="A25779" t="str">
            <v>ESCORTS21MAR1100PE</v>
          </cell>
          <cell r="B25779">
            <v>14888706</v>
          </cell>
          <cell r="C25779">
            <v>44280</v>
          </cell>
        </row>
        <row r="25780">
          <cell r="A25780" t="str">
            <v>ESCORTS21MAR1120CE</v>
          </cell>
          <cell r="B25780">
            <v>14888962</v>
          </cell>
          <cell r="C25780">
            <v>44280</v>
          </cell>
        </row>
        <row r="25781">
          <cell r="A25781" t="str">
            <v>ESCORTS21MAR1120PE</v>
          </cell>
          <cell r="B25781">
            <v>14889218</v>
          </cell>
          <cell r="C25781">
            <v>44280</v>
          </cell>
        </row>
        <row r="25782">
          <cell r="A25782" t="str">
            <v>ESCORTS21MAR1140CE</v>
          </cell>
          <cell r="B25782">
            <v>14889474</v>
          </cell>
          <cell r="C25782">
            <v>44280</v>
          </cell>
        </row>
        <row r="25783">
          <cell r="A25783" t="str">
            <v>ESCORTS21MAR1140PE</v>
          </cell>
          <cell r="B25783">
            <v>14889730</v>
          </cell>
          <cell r="C25783">
            <v>44280</v>
          </cell>
        </row>
        <row r="25784">
          <cell r="A25784" t="str">
            <v>ESCORTS21MAR1160CE</v>
          </cell>
          <cell r="B25784">
            <v>14889986</v>
          </cell>
          <cell r="C25784">
            <v>44280</v>
          </cell>
        </row>
        <row r="25785">
          <cell r="A25785" t="str">
            <v>ESCORTS21MAR1160PE</v>
          </cell>
          <cell r="B25785">
            <v>14890242</v>
          </cell>
          <cell r="C25785">
            <v>44280</v>
          </cell>
        </row>
        <row r="25786">
          <cell r="A25786" t="str">
            <v>ESCORTS21MAR1180CE</v>
          </cell>
          <cell r="B25786">
            <v>14890498</v>
          </cell>
          <cell r="C25786">
            <v>44280</v>
          </cell>
        </row>
        <row r="25787">
          <cell r="A25787" t="str">
            <v>ESCORTS21MAR1180PE</v>
          </cell>
          <cell r="B25787">
            <v>14890754</v>
          </cell>
          <cell r="C25787">
            <v>44280</v>
          </cell>
        </row>
        <row r="25788">
          <cell r="A25788" t="str">
            <v>ESCORTS21MAR1200CE</v>
          </cell>
          <cell r="B25788">
            <v>14891010</v>
          </cell>
          <cell r="C25788">
            <v>44280</v>
          </cell>
        </row>
        <row r="25789">
          <cell r="A25789" t="str">
            <v>ESCORTS21MAR1200PE</v>
          </cell>
          <cell r="B25789">
            <v>14891266</v>
          </cell>
          <cell r="C25789">
            <v>44280</v>
          </cell>
        </row>
        <row r="25790">
          <cell r="A25790" t="str">
            <v>ESCORTS21MAR1220CE</v>
          </cell>
          <cell r="B25790">
            <v>14891522</v>
          </cell>
          <cell r="C25790">
            <v>44280</v>
          </cell>
        </row>
        <row r="25791">
          <cell r="A25791" t="str">
            <v>ESCORTS21MAR1220PE</v>
          </cell>
          <cell r="B25791">
            <v>14891778</v>
          </cell>
          <cell r="C25791">
            <v>44280</v>
          </cell>
        </row>
        <row r="25792">
          <cell r="A25792" t="str">
            <v>ESCORTS21MAR1240CE</v>
          </cell>
          <cell r="B25792">
            <v>14892034</v>
          </cell>
          <cell r="C25792">
            <v>44280</v>
          </cell>
        </row>
        <row r="25793">
          <cell r="A25793" t="str">
            <v>ESCORTS21MAR1240PE</v>
          </cell>
          <cell r="B25793">
            <v>14892290</v>
          </cell>
          <cell r="C25793">
            <v>44280</v>
          </cell>
        </row>
        <row r="25794">
          <cell r="A25794" t="str">
            <v>ESCORTS21MAR1260CE</v>
          </cell>
          <cell r="B25794">
            <v>14892546</v>
          </cell>
          <cell r="C25794">
            <v>44280</v>
          </cell>
        </row>
        <row r="25795">
          <cell r="A25795" t="str">
            <v>ESCORTS21MAR1260PE</v>
          </cell>
          <cell r="B25795">
            <v>14892802</v>
          </cell>
          <cell r="C25795">
            <v>44280</v>
          </cell>
        </row>
        <row r="25796">
          <cell r="A25796" t="str">
            <v>ESCORTS21MAR1280CE</v>
          </cell>
          <cell r="B25796">
            <v>14893058</v>
          </cell>
          <cell r="C25796">
            <v>44280</v>
          </cell>
        </row>
        <row r="25797">
          <cell r="A25797" t="str">
            <v>ESCORTS21MAR1280PE</v>
          </cell>
          <cell r="B25797">
            <v>14893314</v>
          </cell>
          <cell r="C25797">
            <v>44280</v>
          </cell>
        </row>
        <row r="25798">
          <cell r="A25798" t="str">
            <v>ESCORTS21MAR1300CE</v>
          </cell>
          <cell r="B25798">
            <v>14893570</v>
          </cell>
          <cell r="C25798">
            <v>44280</v>
          </cell>
        </row>
        <row r="25799">
          <cell r="A25799" t="str">
            <v>ESCORTS21MAR1300PE</v>
          </cell>
          <cell r="B25799">
            <v>14893826</v>
          </cell>
          <cell r="C25799">
            <v>44280</v>
          </cell>
        </row>
        <row r="25800">
          <cell r="A25800" t="str">
            <v>ESCORTS21MAR1320CE</v>
          </cell>
          <cell r="B25800">
            <v>14894082</v>
          </cell>
          <cell r="C25800">
            <v>44280</v>
          </cell>
        </row>
        <row r="25801">
          <cell r="A25801" t="str">
            <v>ESCORTS21MAR1320PE</v>
          </cell>
          <cell r="B25801">
            <v>14894338</v>
          </cell>
          <cell r="C25801">
            <v>44280</v>
          </cell>
        </row>
        <row r="25802">
          <cell r="A25802" t="str">
            <v>ESCORTS21MAR1340CE</v>
          </cell>
          <cell r="B25802">
            <v>14894594</v>
          </cell>
          <cell r="C25802">
            <v>44280</v>
          </cell>
        </row>
        <row r="25803">
          <cell r="A25803" t="str">
            <v>ESCORTS21MAR1340PE</v>
          </cell>
          <cell r="B25803">
            <v>14894850</v>
          </cell>
          <cell r="C25803">
            <v>44280</v>
          </cell>
        </row>
        <row r="25804">
          <cell r="A25804" t="str">
            <v>ESCORTS21MAR1360CE</v>
          </cell>
          <cell r="B25804">
            <v>14895106</v>
          </cell>
          <cell r="C25804">
            <v>44280</v>
          </cell>
        </row>
        <row r="25805">
          <cell r="A25805" t="str">
            <v>ESCORTS21MAR1360PE</v>
          </cell>
          <cell r="B25805">
            <v>14895362</v>
          </cell>
          <cell r="C25805">
            <v>44280</v>
          </cell>
        </row>
        <row r="25806">
          <cell r="A25806" t="str">
            <v>ESCORTS21MAR1380CE</v>
          </cell>
          <cell r="B25806">
            <v>14895618</v>
          </cell>
          <cell r="C25806">
            <v>44280</v>
          </cell>
        </row>
        <row r="25807">
          <cell r="A25807" t="str">
            <v>ESCORTS21MAR1380PE</v>
          </cell>
          <cell r="B25807">
            <v>14895874</v>
          </cell>
          <cell r="C25807">
            <v>44280</v>
          </cell>
        </row>
        <row r="25808">
          <cell r="A25808" t="str">
            <v>ESCORTS21MAR1400CE</v>
          </cell>
          <cell r="B25808">
            <v>14896130</v>
          </cell>
          <cell r="C25808">
            <v>44280</v>
          </cell>
        </row>
        <row r="25809">
          <cell r="A25809" t="str">
            <v>ESCORTS21MAR1400PE</v>
          </cell>
          <cell r="B25809">
            <v>14896386</v>
          </cell>
          <cell r="C25809">
            <v>44280</v>
          </cell>
        </row>
        <row r="25810">
          <cell r="A25810" t="str">
            <v>ESCORTS21MAR1420CE</v>
          </cell>
          <cell r="B25810">
            <v>14896642</v>
          </cell>
          <cell r="C25810">
            <v>44280</v>
          </cell>
        </row>
        <row r="25811">
          <cell r="A25811" t="str">
            <v>ESCORTS21MAR1420PE</v>
          </cell>
          <cell r="B25811">
            <v>14896898</v>
          </cell>
          <cell r="C25811">
            <v>44280</v>
          </cell>
        </row>
        <row r="25812">
          <cell r="A25812" t="str">
            <v>ESCORTS21MAR1440CE</v>
          </cell>
          <cell r="B25812">
            <v>14897154</v>
          </cell>
          <cell r="C25812">
            <v>44280</v>
          </cell>
        </row>
        <row r="25813">
          <cell r="A25813" t="str">
            <v>ESCORTS21MAR1440PE</v>
          </cell>
          <cell r="B25813">
            <v>14897410</v>
          </cell>
          <cell r="C25813">
            <v>44280</v>
          </cell>
        </row>
        <row r="25814">
          <cell r="A25814" t="str">
            <v>ESCORTS21MAR1460CE</v>
          </cell>
          <cell r="B25814">
            <v>14897666</v>
          </cell>
          <cell r="C25814">
            <v>44280</v>
          </cell>
        </row>
        <row r="25815">
          <cell r="A25815" t="str">
            <v>ESCORTS21MAR1460PE</v>
          </cell>
          <cell r="B25815">
            <v>14898178</v>
          </cell>
          <cell r="C25815">
            <v>44280</v>
          </cell>
        </row>
        <row r="25816">
          <cell r="A25816" t="str">
            <v>ESCORTS21MAR1480CE</v>
          </cell>
          <cell r="B25816">
            <v>14898434</v>
          </cell>
          <cell r="C25816">
            <v>44280</v>
          </cell>
        </row>
        <row r="25817">
          <cell r="A25817" t="str">
            <v>ESCORTS21MAR1480PE</v>
          </cell>
          <cell r="B25817">
            <v>14898690</v>
          </cell>
          <cell r="C25817">
            <v>44280</v>
          </cell>
        </row>
        <row r="25818">
          <cell r="A25818" t="str">
            <v>ESCORTS21MAR1500CE</v>
          </cell>
          <cell r="B25818">
            <v>14898946</v>
          </cell>
          <cell r="C25818">
            <v>44280</v>
          </cell>
        </row>
        <row r="25819">
          <cell r="A25819" t="str">
            <v>ESCORTS21MAR1500PE</v>
          </cell>
          <cell r="B25819">
            <v>14899202</v>
          </cell>
          <cell r="C25819">
            <v>44280</v>
          </cell>
        </row>
        <row r="25820">
          <cell r="A25820" t="str">
            <v>ESCORTS21MAR1520CE</v>
          </cell>
          <cell r="B25820">
            <v>14899458</v>
          </cell>
          <cell r="C25820">
            <v>44280</v>
          </cell>
        </row>
        <row r="25821">
          <cell r="A25821" t="str">
            <v>ESCORTS21MAR1520PE</v>
          </cell>
          <cell r="B25821">
            <v>14899714</v>
          </cell>
          <cell r="C25821">
            <v>44280</v>
          </cell>
        </row>
        <row r="25822">
          <cell r="A25822" t="str">
            <v>ESCORTS21MAR1540CE</v>
          </cell>
          <cell r="B25822">
            <v>14899970</v>
          </cell>
          <cell r="C25822">
            <v>44280</v>
          </cell>
        </row>
        <row r="25823">
          <cell r="A25823" t="str">
            <v>ESCORTS21MAR1540PE</v>
          </cell>
          <cell r="B25823">
            <v>14900226</v>
          </cell>
          <cell r="C25823">
            <v>44280</v>
          </cell>
        </row>
        <row r="25824">
          <cell r="A25824" t="str">
            <v>ESCORTS21MAR1560CE</v>
          </cell>
          <cell r="B25824">
            <v>14900482</v>
          </cell>
          <cell r="C25824">
            <v>44280</v>
          </cell>
        </row>
        <row r="25825">
          <cell r="A25825" t="str">
            <v>ESCORTS21MAR1560PE</v>
          </cell>
          <cell r="B25825">
            <v>14900738</v>
          </cell>
          <cell r="C25825">
            <v>44280</v>
          </cell>
        </row>
        <row r="25826">
          <cell r="A25826" t="str">
            <v>ESCORTS21MAR1580CE</v>
          </cell>
          <cell r="B25826">
            <v>14900994</v>
          </cell>
          <cell r="C25826">
            <v>44280</v>
          </cell>
        </row>
        <row r="25827">
          <cell r="A25827" t="str">
            <v>ESCORTS21MAR1580PE</v>
          </cell>
          <cell r="B25827">
            <v>14901250</v>
          </cell>
          <cell r="C25827">
            <v>44280</v>
          </cell>
        </row>
        <row r="25828">
          <cell r="A25828" t="str">
            <v>ESCORTS21MAR1600CE</v>
          </cell>
          <cell r="B25828">
            <v>14901506</v>
          </cell>
          <cell r="C25828">
            <v>44280</v>
          </cell>
        </row>
        <row r="25829">
          <cell r="A25829" t="str">
            <v>ESCORTS21MAR1600PE</v>
          </cell>
          <cell r="B25829">
            <v>14901762</v>
          </cell>
          <cell r="C25829">
            <v>44280</v>
          </cell>
        </row>
        <row r="25830">
          <cell r="A25830" t="str">
            <v>ESCORTS21MAR1620CE</v>
          </cell>
          <cell r="B25830">
            <v>14902018</v>
          </cell>
          <cell r="C25830">
            <v>44280</v>
          </cell>
        </row>
        <row r="25831">
          <cell r="A25831" t="str">
            <v>ESCORTS21MAR1620PE</v>
          </cell>
          <cell r="B25831">
            <v>14902274</v>
          </cell>
          <cell r="C25831">
            <v>44280</v>
          </cell>
        </row>
        <row r="25832">
          <cell r="A25832" t="str">
            <v>ESCORTS21MAR1640CE</v>
          </cell>
          <cell r="B25832">
            <v>14902530</v>
          </cell>
          <cell r="C25832">
            <v>44280</v>
          </cell>
        </row>
        <row r="25833">
          <cell r="A25833" t="str">
            <v>ESCORTS21MAR1640PE</v>
          </cell>
          <cell r="B25833">
            <v>14902786</v>
          </cell>
          <cell r="C25833">
            <v>44280</v>
          </cell>
        </row>
        <row r="25834">
          <cell r="A25834" t="str">
            <v>ESCORTS21MAR1660CE</v>
          </cell>
          <cell r="B25834">
            <v>14903042</v>
          </cell>
          <cell r="C25834">
            <v>44280</v>
          </cell>
        </row>
        <row r="25835">
          <cell r="A25835" t="str">
            <v>ESCORTS21MAR1660PE</v>
          </cell>
          <cell r="B25835">
            <v>14903298</v>
          </cell>
          <cell r="C25835">
            <v>44280</v>
          </cell>
        </row>
        <row r="25836">
          <cell r="A25836" t="str">
            <v>ESCORTS21MAR1680CE</v>
          </cell>
          <cell r="B25836">
            <v>14903554</v>
          </cell>
          <cell r="C25836">
            <v>44280</v>
          </cell>
        </row>
        <row r="25837">
          <cell r="A25837" t="str">
            <v>ESCORTS21MAR1680PE</v>
          </cell>
          <cell r="B25837">
            <v>14903810</v>
          </cell>
          <cell r="C25837">
            <v>44280</v>
          </cell>
        </row>
        <row r="25838">
          <cell r="A25838" t="str">
            <v>ESCORTS21MAR1700CE</v>
          </cell>
          <cell r="B25838">
            <v>14904066</v>
          </cell>
          <cell r="C25838">
            <v>44280</v>
          </cell>
        </row>
        <row r="25839">
          <cell r="A25839" t="str">
            <v>ESCORTS21MAR1700PE</v>
          </cell>
          <cell r="B25839">
            <v>14904578</v>
          </cell>
          <cell r="C25839">
            <v>44280</v>
          </cell>
        </row>
        <row r="25840">
          <cell r="A25840" t="str">
            <v>ESCORTS21MAR1720CE</v>
          </cell>
          <cell r="B25840">
            <v>14904834</v>
          </cell>
          <cell r="C25840">
            <v>44280</v>
          </cell>
        </row>
        <row r="25841">
          <cell r="A25841" t="str">
            <v>ESCORTS21MAR1720PE</v>
          </cell>
          <cell r="B25841">
            <v>14905090</v>
          </cell>
          <cell r="C25841">
            <v>44280</v>
          </cell>
        </row>
        <row r="25842">
          <cell r="A25842" t="str">
            <v>ESCORTS21MAR860CE</v>
          </cell>
          <cell r="B25842">
            <v>14882306</v>
          </cell>
          <cell r="C25842">
            <v>44280</v>
          </cell>
        </row>
        <row r="25843">
          <cell r="A25843" t="str">
            <v>ESCORTS21MAR860PE</v>
          </cell>
          <cell r="B25843">
            <v>14882562</v>
          </cell>
          <cell r="C25843">
            <v>44280</v>
          </cell>
        </row>
        <row r="25844">
          <cell r="A25844" t="str">
            <v>ESCORTS21MAR880CE</v>
          </cell>
          <cell r="B25844">
            <v>14882818</v>
          </cell>
          <cell r="C25844">
            <v>44280</v>
          </cell>
        </row>
        <row r="25845">
          <cell r="A25845" t="str">
            <v>ESCORTS21MAR880PE</v>
          </cell>
          <cell r="B25845">
            <v>14883074</v>
          </cell>
          <cell r="C25845">
            <v>44280</v>
          </cell>
        </row>
        <row r="25846">
          <cell r="A25846" t="str">
            <v>ESCORTS21MAR900CE</v>
          </cell>
          <cell r="B25846">
            <v>14883330</v>
          </cell>
          <cell r="C25846">
            <v>44280</v>
          </cell>
        </row>
        <row r="25847">
          <cell r="A25847" t="str">
            <v>ESCORTS21MAR900PE</v>
          </cell>
          <cell r="B25847">
            <v>14883586</v>
          </cell>
          <cell r="C25847">
            <v>44280</v>
          </cell>
        </row>
        <row r="25848">
          <cell r="A25848" t="str">
            <v>ESCORTS21MAR920CE</v>
          </cell>
          <cell r="B25848">
            <v>14883842</v>
          </cell>
          <cell r="C25848">
            <v>44280</v>
          </cell>
        </row>
        <row r="25849">
          <cell r="A25849" t="str">
            <v>ESCORTS21MAR920PE</v>
          </cell>
          <cell r="B25849">
            <v>14884098</v>
          </cell>
          <cell r="C25849">
            <v>44280</v>
          </cell>
        </row>
        <row r="25850">
          <cell r="A25850" t="str">
            <v>ESCORTS21MAR940CE</v>
          </cell>
          <cell r="B25850">
            <v>14884354</v>
          </cell>
          <cell r="C25850">
            <v>44280</v>
          </cell>
        </row>
        <row r="25851">
          <cell r="A25851" t="str">
            <v>ESCORTS21MAR940PE</v>
          </cell>
          <cell r="B25851">
            <v>14884610</v>
          </cell>
          <cell r="C25851">
            <v>44280</v>
          </cell>
        </row>
        <row r="25852">
          <cell r="A25852" t="str">
            <v>ESCORTS21MAR960CE</v>
          </cell>
          <cell r="B25852">
            <v>14884866</v>
          </cell>
          <cell r="C25852">
            <v>44280</v>
          </cell>
        </row>
        <row r="25853">
          <cell r="A25853" t="str">
            <v>ESCORTS21MAR960PE</v>
          </cell>
          <cell r="B25853">
            <v>14885122</v>
          </cell>
          <cell r="C25853">
            <v>44280</v>
          </cell>
        </row>
        <row r="25854">
          <cell r="A25854" t="str">
            <v>ESCORTS21MAR980CE</v>
          </cell>
          <cell r="B25854">
            <v>14885378</v>
          </cell>
          <cell r="C25854">
            <v>44280</v>
          </cell>
        </row>
        <row r="25855">
          <cell r="A25855" t="str">
            <v>ESCORTS21MAR980PE</v>
          </cell>
          <cell r="B25855">
            <v>14885634</v>
          </cell>
          <cell r="C25855">
            <v>44280</v>
          </cell>
        </row>
        <row r="25856">
          <cell r="A25856" t="str">
            <v>ESCORTS21APR1000CE</v>
          </cell>
          <cell r="B25856">
            <v>20331522</v>
          </cell>
          <cell r="C25856">
            <v>44315</v>
          </cell>
        </row>
        <row r="25857">
          <cell r="A25857" t="str">
            <v>ESCORTS21APR1000PE</v>
          </cell>
          <cell r="B25857">
            <v>20331778</v>
          </cell>
          <cell r="C25857">
            <v>44315</v>
          </cell>
        </row>
        <row r="25858">
          <cell r="A25858" t="str">
            <v>ESCORTS21APR1020CE</v>
          </cell>
          <cell r="B25858">
            <v>20332034</v>
          </cell>
          <cell r="C25858">
            <v>44315</v>
          </cell>
        </row>
        <row r="25859">
          <cell r="A25859" t="str">
            <v>ESCORTS21APR1020PE</v>
          </cell>
          <cell r="B25859">
            <v>20332290</v>
          </cell>
          <cell r="C25859">
            <v>44315</v>
          </cell>
        </row>
        <row r="25860">
          <cell r="A25860" t="str">
            <v>ESCORTS21APR1040CE</v>
          </cell>
          <cell r="B25860">
            <v>20332546</v>
          </cell>
          <cell r="C25860">
            <v>44315</v>
          </cell>
        </row>
        <row r="25861">
          <cell r="A25861" t="str">
            <v>ESCORTS21APR1040PE</v>
          </cell>
          <cell r="B25861">
            <v>20332802</v>
          </cell>
          <cell r="C25861">
            <v>44315</v>
          </cell>
        </row>
        <row r="25862">
          <cell r="A25862" t="str">
            <v>ESCORTS21APR1060CE</v>
          </cell>
          <cell r="B25862">
            <v>20333058</v>
          </cell>
          <cell r="C25862">
            <v>44315</v>
          </cell>
        </row>
        <row r="25863">
          <cell r="A25863" t="str">
            <v>ESCORTS21APR1060PE</v>
          </cell>
          <cell r="B25863">
            <v>20333314</v>
          </cell>
          <cell r="C25863">
            <v>44315</v>
          </cell>
        </row>
        <row r="25864">
          <cell r="A25864" t="str">
            <v>ESCORTS21APR1080CE</v>
          </cell>
          <cell r="B25864">
            <v>20333570</v>
          </cell>
          <cell r="C25864">
            <v>44315</v>
          </cell>
        </row>
        <row r="25865">
          <cell r="A25865" t="str">
            <v>ESCORTS21APR1080PE</v>
          </cell>
          <cell r="B25865">
            <v>20333826</v>
          </cell>
          <cell r="C25865">
            <v>44315</v>
          </cell>
        </row>
        <row r="25866">
          <cell r="A25866" t="str">
            <v>ESCORTS21APR1100CE</v>
          </cell>
          <cell r="B25866">
            <v>20334082</v>
          </cell>
          <cell r="C25866">
            <v>44315</v>
          </cell>
        </row>
        <row r="25867">
          <cell r="A25867" t="str">
            <v>ESCORTS21APR1100PE</v>
          </cell>
          <cell r="B25867">
            <v>20334338</v>
          </cell>
          <cell r="C25867">
            <v>44315</v>
          </cell>
        </row>
        <row r="25868">
          <cell r="A25868" t="str">
            <v>ESCORTS21APR1120CE</v>
          </cell>
          <cell r="B25868">
            <v>20334594</v>
          </cell>
          <cell r="C25868">
            <v>44315</v>
          </cell>
        </row>
        <row r="25869">
          <cell r="A25869" t="str">
            <v>ESCORTS21APR1120PE</v>
          </cell>
          <cell r="B25869">
            <v>20334850</v>
          </cell>
          <cell r="C25869">
            <v>44315</v>
          </cell>
        </row>
        <row r="25870">
          <cell r="A25870" t="str">
            <v>ESCORTS21APR1140CE</v>
          </cell>
          <cell r="B25870">
            <v>20335106</v>
          </cell>
          <cell r="C25870">
            <v>44315</v>
          </cell>
        </row>
        <row r="25871">
          <cell r="A25871" t="str">
            <v>ESCORTS21APR1140PE</v>
          </cell>
          <cell r="B25871">
            <v>20335362</v>
          </cell>
          <cell r="C25871">
            <v>44315</v>
          </cell>
        </row>
        <row r="25872">
          <cell r="A25872" t="str">
            <v>ESCORTS21APR1160CE</v>
          </cell>
          <cell r="B25872">
            <v>20335618</v>
          </cell>
          <cell r="C25872">
            <v>44315</v>
          </cell>
        </row>
        <row r="25873">
          <cell r="A25873" t="str">
            <v>ESCORTS21APR1160PE</v>
          </cell>
          <cell r="B25873">
            <v>20335874</v>
          </cell>
          <cell r="C25873">
            <v>44315</v>
          </cell>
        </row>
        <row r="25874">
          <cell r="A25874" t="str">
            <v>ESCORTS21APR1180CE</v>
          </cell>
          <cell r="B25874">
            <v>20336130</v>
          </cell>
          <cell r="C25874">
            <v>44315</v>
          </cell>
        </row>
        <row r="25875">
          <cell r="A25875" t="str">
            <v>ESCORTS21APR1180PE</v>
          </cell>
          <cell r="B25875">
            <v>20336386</v>
          </cell>
          <cell r="C25875">
            <v>44315</v>
          </cell>
        </row>
        <row r="25876">
          <cell r="A25876" t="str">
            <v>ESCORTS21APR1200CE</v>
          </cell>
          <cell r="B25876">
            <v>20336642</v>
          </cell>
          <cell r="C25876">
            <v>44315</v>
          </cell>
        </row>
        <row r="25877">
          <cell r="A25877" t="str">
            <v>ESCORTS21APR1200PE</v>
          </cell>
          <cell r="B25877">
            <v>20336898</v>
          </cell>
          <cell r="C25877">
            <v>44315</v>
          </cell>
        </row>
        <row r="25878">
          <cell r="A25878" t="str">
            <v>ESCORTS21APR1220CE</v>
          </cell>
          <cell r="B25878">
            <v>20337154</v>
          </cell>
          <cell r="C25878">
            <v>44315</v>
          </cell>
        </row>
        <row r="25879">
          <cell r="A25879" t="str">
            <v>ESCORTS21APR1220PE</v>
          </cell>
          <cell r="B25879">
            <v>20337410</v>
          </cell>
          <cell r="C25879">
            <v>44315</v>
          </cell>
        </row>
        <row r="25880">
          <cell r="A25880" t="str">
            <v>ESCORTS21APR1240CE</v>
          </cell>
          <cell r="B25880">
            <v>20362242</v>
          </cell>
          <cell r="C25880">
            <v>44315</v>
          </cell>
        </row>
        <row r="25881">
          <cell r="A25881" t="str">
            <v>ESCORTS21APR1240PE</v>
          </cell>
          <cell r="B25881">
            <v>20362498</v>
          </cell>
          <cell r="C25881">
            <v>44315</v>
          </cell>
        </row>
        <row r="25882">
          <cell r="A25882" t="str">
            <v>ESCORTS21APR1260CE</v>
          </cell>
          <cell r="B25882">
            <v>20362754</v>
          </cell>
          <cell r="C25882">
            <v>44315</v>
          </cell>
        </row>
        <row r="25883">
          <cell r="A25883" t="str">
            <v>ESCORTS21APR1260PE</v>
          </cell>
          <cell r="B25883">
            <v>20363010</v>
          </cell>
          <cell r="C25883">
            <v>44315</v>
          </cell>
        </row>
        <row r="25884">
          <cell r="A25884" t="str">
            <v>ESCORTS21APR1280CE</v>
          </cell>
          <cell r="B25884">
            <v>20363266</v>
          </cell>
          <cell r="C25884">
            <v>44315</v>
          </cell>
        </row>
        <row r="25885">
          <cell r="A25885" t="str">
            <v>ESCORTS21APR1280PE</v>
          </cell>
          <cell r="B25885">
            <v>20363522</v>
          </cell>
          <cell r="C25885">
            <v>44315</v>
          </cell>
        </row>
        <row r="25886">
          <cell r="A25886" t="str">
            <v>ESCORTS21APR1300CE</v>
          </cell>
          <cell r="B25886">
            <v>20363778</v>
          </cell>
          <cell r="C25886">
            <v>44315</v>
          </cell>
        </row>
        <row r="25887">
          <cell r="A25887" t="str">
            <v>ESCORTS21APR1300PE</v>
          </cell>
          <cell r="B25887">
            <v>20364034</v>
          </cell>
          <cell r="C25887">
            <v>44315</v>
          </cell>
        </row>
        <row r="25888">
          <cell r="A25888" t="str">
            <v>ESCORTS21APR1320CE</v>
          </cell>
          <cell r="B25888">
            <v>20364290</v>
          </cell>
          <cell r="C25888">
            <v>44315</v>
          </cell>
        </row>
        <row r="25889">
          <cell r="A25889" t="str">
            <v>ESCORTS21APR1320PE</v>
          </cell>
          <cell r="B25889">
            <v>20364546</v>
          </cell>
          <cell r="C25889">
            <v>44315</v>
          </cell>
        </row>
        <row r="25890">
          <cell r="A25890" t="str">
            <v>ESCORTS21APR1340CE</v>
          </cell>
          <cell r="B25890">
            <v>20364802</v>
          </cell>
          <cell r="C25890">
            <v>44315</v>
          </cell>
        </row>
        <row r="25891">
          <cell r="A25891" t="str">
            <v>ESCORTS21APR1340PE</v>
          </cell>
          <cell r="B25891">
            <v>20365058</v>
          </cell>
          <cell r="C25891">
            <v>44315</v>
          </cell>
        </row>
        <row r="25892">
          <cell r="A25892" t="str">
            <v>ESCORTS21APR1360CE</v>
          </cell>
          <cell r="B25892">
            <v>20365314</v>
          </cell>
          <cell r="C25892">
            <v>44315</v>
          </cell>
        </row>
        <row r="25893">
          <cell r="A25893" t="str">
            <v>ESCORTS21APR1360PE</v>
          </cell>
          <cell r="B25893">
            <v>20365570</v>
          </cell>
          <cell r="C25893">
            <v>44315</v>
          </cell>
        </row>
        <row r="25894">
          <cell r="A25894" t="str">
            <v>ESCORTS21APR1380CE</v>
          </cell>
          <cell r="B25894">
            <v>20365826</v>
          </cell>
          <cell r="C25894">
            <v>44315</v>
          </cell>
        </row>
        <row r="25895">
          <cell r="A25895" t="str">
            <v>ESCORTS21APR1380PE</v>
          </cell>
          <cell r="B25895">
            <v>20366082</v>
          </cell>
          <cell r="C25895">
            <v>44315</v>
          </cell>
        </row>
        <row r="25896">
          <cell r="A25896" t="str">
            <v>ESCORTS21APR1400CE</v>
          </cell>
          <cell r="B25896">
            <v>20366338</v>
          </cell>
          <cell r="C25896">
            <v>44315</v>
          </cell>
        </row>
        <row r="25897">
          <cell r="A25897" t="str">
            <v>ESCORTS21APR1400PE</v>
          </cell>
          <cell r="B25897">
            <v>20366594</v>
          </cell>
          <cell r="C25897">
            <v>44315</v>
          </cell>
        </row>
        <row r="25898">
          <cell r="A25898" t="str">
            <v>ESCORTS21APR1420CE</v>
          </cell>
          <cell r="B25898">
            <v>20366850</v>
          </cell>
          <cell r="C25898">
            <v>44315</v>
          </cell>
        </row>
        <row r="25899">
          <cell r="A25899" t="str">
            <v>ESCORTS21APR1420PE</v>
          </cell>
          <cell r="B25899">
            <v>20367106</v>
          </cell>
          <cell r="C25899">
            <v>44315</v>
          </cell>
        </row>
        <row r="25900">
          <cell r="A25900" t="str">
            <v>ESCORTS21APR1440CE</v>
          </cell>
          <cell r="B25900">
            <v>20367362</v>
          </cell>
          <cell r="C25900">
            <v>44315</v>
          </cell>
        </row>
        <row r="25901">
          <cell r="A25901" t="str">
            <v>ESCORTS21APR1440PE</v>
          </cell>
          <cell r="B25901">
            <v>20367618</v>
          </cell>
          <cell r="C25901">
            <v>44315</v>
          </cell>
        </row>
        <row r="25902">
          <cell r="A25902" t="str">
            <v>ESCORTS21APR1460CE</v>
          </cell>
          <cell r="B25902">
            <v>20367874</v>
          </cell>
          <cell r="C25902">
            <v>44315</v>
          </cell>
        </row>
        <row r="25903">
          <cell r="A25903" t="str">
            <v>ESCORTS21APR1460PE</v>
          </cell>
          <cell r="B25903">
            <v>20368130</v>
          </cell>
          <cell r="C25903">
            <v>44315</v>
          </cell>
        </row>
        <row r="25904">
          <cell r="A25904" t="str">
            <v>ESCORTS21APR1480CE</v>
          </cell>
          <cell r="B25904">
            <v>20368386</v>
          </cell>
          <cell r="C25904">
            <v>44315</v>
          </cell>
        </row>
        <row r="25905">
          <cell r="A25905" t="str">
            <v>ESCORTS21APR1480PE</v>
          </cell>
          <cell r="B25905">
            <v>20368642</v>
          </cell>
          <cell r="C25905">
            <v>44315</v>
          </cell>
        </row>
        <row r="25906">
          <cell r="A25906" t="str">
            <v>ESCORTS21APR1500CE</v>
          </cell>
          <cell r="B25906">
            <v>20368898</v>
          </cell>
          <cell r="C25906">
            <v>44315</v>
          </cell>
        </row>
        <row r="25907">
          <cell r="A25907" t="str">
            <v>ESCORTS21APR1500PE</v>
          </cell>
          <cell r="B25907">
            <v>20369154</v>
          </cell>
          <cell r="C25907">
            <v>44315</v>
          </cell>
        </row>
        <row r="25908">
          <cell r="A25908" t="str">
            <v>ESCORTS21APR1520CE</v>
          </cell>
          <cell r="B25908">
            <v>20369410</v>
          </cell>
          <cell r="C25908">
            <v>44315</v>
          </cell>
        </row>
        <row r="25909">
          <cell r="A25909" t="str">
            <v>ESCORTS21APR1520PE</v>
          </cell>
          <cell r="B25909">
            <v>20369666</v>
          </cell>
          <cell r="C25909">
            <v>44315</v>
          </cell>
        </row>
        <row r="25910">
          <cell r="A25910" t="str">
            <v>ESCORTS21APR1540CE</v>
          </cell>
          <cell r="B25910">
            <v>20369922</v>
          </cell>
          <cell r="C25910">
            <v>44315</v>
          </cell>
        </row>
        <row r="25911">
          <cell r="A25911" t="str">
            <v>ESCORTS21APR1540PE</v>
          </cell>
          <cell r="B25911">
            <v>20370178</v>
          </cell>
          <cell r="C25911">
            <v>44315</v>
          </cell>
        </row>
        <row r="25912">
          <cell r="A25912" t="str">
            <v>ESCORTS21APR1560CE</v>
          </cell>
          <cell r="B25912">
            <v>20370434</v>
          </cell>
          <cell r="C25912">
            <v>44315</v>
          </cell>
        </row>
        <row r="25913">
          <cell r="A25913" t="str">
            <v>ESCORTS21APR1560PE</v>
          </cell>
          <cell r="B25913">
            <v>20370690</v>
          </cell>
          <cell r="C25913">
            <v>44315</v>
          </cell>
        </row>
        <row r="25914">
          <cell r="A25914" t="str">
            <v>ESCORTS21APR1580CE</v>
          </cell>
          <cell r="B25914">
            <v>20370946</v>
          </cell>
          <cell r="C25914">
            <v>44315</v>
          </cell>
        </row>
        <row r="25915">
          <cell r="A25915" t="str">
            <v>ESCORTS21APR1580PE</v>
          </cell>
          <cell r="B25915">
            <v>20371202</v>
          </cell>
          <cell r="C25915">
            <v>44315</v>
          </cell>
        </row>
        <row r="25916">
          <cell r="A25916" t="str">
            <v>ESCORTS21APR1600CE</v>
          </cell>
          <cell r="B25916">
            <v>20371458</v>
          </cell>
          <cell r="C25916">
            <v>44315</v>
          </cell>
        </row>
        <row r="25917">
          <cell r="A25917" t="str">
            <v>ESCORTS21APR1600PE</v>
          </cell>
          <cell r="B25917">
            <v>20371714</v>
          </cell>
          <cell r="C25917">
            <v>44315</v>
          </cell>
        </row>
        <row r="25918">
          <cell r="A25918" t="str">
            <v>ESCORTS21APR1620CE</v>
          </cell>
          <cell r="B25918">
            <v>20371970</v>
          </cell>
          <cell r="C25918">
            <v>44315</v>
          </cell>
        </row>
        <row r="25919">
          <cell r="A25919" t="str">
            <v>ESCORTS21APR1620PE</v>
          </cell>
          <cell r="B25919">
            <v>20375298</v>
          </cell>
          <cell r="C25919">
            <v>44315</v>
          </cell>
        </row>
        <row r="25920">
          <cell r="A25920" t="str">
            <v>ESCORTS21APR1640CE</v>
          </cell>
          <cell r="B25920">
            <v>20375554</v>
          </cell>
          <cell r="C25920">
            <v>44315</v>
          </cell>
        </row>
        <row r="25921">
          <cell r="A25921" t="str">
            <v>ESCORTS21APR1640PE</v>
          </cell>
          <cell r="B25921">
            <v>20375810</v>
          </cell>
          <cell r="C25921">
            <v>44315</v>
          </cell>
        </row>
        <row r="25922">
          <cell r="A25922" t="str">
            <v>ESCORTS21APR1660CE</v>
          </cell>
          <cell r="B25922">
            <v>20376066</v>
          </cell>
          <cell r="C25922">
            <v>44315</v>
          </cell>
        </row>
        <row r="25923">
          <cell r="A25923" t="str">
            <v>ESCORTS21APR1660PE</v>
          </cell>
          <cell r="B25923">
            <v>20376322</v>
          </cell>
          <cell r="C25923">
            <v>44315</v>
          </cell>
        </row>
        <row r="25924">
          <cell r="A25924" t="str">
            <v>ESCORTS21APR1680CE</v>
          </cell>
          <cell r="B25924">
            <v>20376578</v>
          </cell>
          <cell r="C25924">
            <v>44315</v>
          </cell>
        </row>
        <row r="25925">
          <cell r="A25925" t="str">
            <v>ESCORTS21APR1680PE</v>
          </cell>
          <cell r="B25925">
            <v>20376834</v>
          </cell>
          <cell r="C25925">
            <v>44315</v>
          </cell>
        </row>
        <row r="25926">
          <cell r="A25926" t="str">
            <v>ESCORTS21APR1700CE</v>
          </cell>
          <cell r="B25926">
            <v>20377090</v>
          </cell>
          <cell r="C25926">
            <v>44315</v>
          </cell>
        </row>
        <row r="25927">
          <cell r="A25927" t="str">
            <v>ESCORTS21APR1700PE</v>
          </cell>
          <cell r="B25927">
            <v>20377346</v>
          </cell>
          <cell r="C25927">
            <v>44315</v>
          </cell>
        </row>
        <row r="25928">
          <cell r="A25928" t="str">
            <v>ESCORTS21APR1720CE</v>
          </cell>
          <cell r="B25928">
            <v>20377602</v>
          </cell>
          <cell r="C25928">
            <v>44315</v>
          </cell>
        </row>
        <row r="25929">
          <cell r="A25929" t="str">
            <v>ESCORTS21APR1720PE</v>
          </cell>
          <cell r="B25929">
            <v>20377858</v>
          </cell>
          <cell r="C25929">
            <v>44315</v>
          </cell>
        </row>
        <row r="25930">
          <cell r="A25930" t="str">
            <v>ESCORTS21APR860CE</v>
          </cell>
          <cell r="B25930">
            <v>20322050</v>
          </cell>
          <cell r="C25930">
            <v>44315</v>
          </cell>
        </row>
        <row r="25931">
          <cell r="A25931" t="str">
            <v>ESCORTS21APR860PE</v>
          </cell>
          <cell r="B25931">
            <v>20322306</v>
          </cell>
          <cell r="C25931">
            <v>44315</v>
          </cell>
        </row>
        <row r="25932">
          <cell r="A25932" t="str">
            <v>ESCORTS21APR880CE</v>
          </cell>
          <cell r="B25932">
            <v>20322562</v>
          </cell>
          <cell r="C25932">
            <v>44315</v>
          </cell>
        </row>
        <row r="25933">
          <cell r="A25933" t="str">
            <v>ESCORTS21APR880PE</v>
          </cell>
          <cell r="B25933">
            <v>20322818</v>
          </cell>
          <cell r="C25933">
            <v>44315</v>
          </cell>
        </row>
        <row r="25934">
          <cell r="A25934" t="str">
            <v>ESCORTS21APR900CE</v>
          </cell>
          <cell r="B25934">
            <v>20323074</v>
          </cell>
          <cell r="C25934">
            <v>44315</v>
          </cell>
        </row>
        <row r="25935">
          <cell r="A25935" t="str">
            <v>ESCORTS21APR900PE</v>
          </cell>
          <cell r="B25935">
            <v>20323330</v>
          </cell>
          <cell r="C25935">
            <v>44315</v>
          </cell>
        </row>
        <row r="25936">
          <cell r="A25936" t="str">
            <v>ESCORTS21APR920CE</v>
          </cell>
          <cell r="B25936">
            <v>20323586</v>
          </cell>
          <cell r="C25936">
            <v>44315</v>
          </cell>
        </row>
        <row r="25937">
          <cell r="A25937" t="str">
            <v>ESCORTS21APR920PE</v>
          </cell>
          <cell r="B25937">
            <v>20323842</v>
          </cell>
          <cell r="C25937">
            <v>44315</v>
          </cell>
        </row>
        <row r="25938">
          <cell r="A25938" t="str">
            <v>ESCORTS21APR940CE</v>
          </cell>
          <cell r="B25938">
            <v>20329986</v>
          </cell>
          <cell r="C25938">
            <v>44315</v>
          </cell>
        </row>
        <row r="25939">
          <cell r="A25939" t="str">
            <v>ESCORTS21APR940PE</v>
          </cell>
          <cell r="B25939">
            <v>20330242</v>
          </cell>
          <cell r="C25939">
            <v>44315</v>
          </cell>
        </row>
        <row r="25940">
          <cell r="A25940" t="str">
            <v>ESCORTS21APR960CE</v>
          </cell>
          <cell r="B25940">
            <v>20330498</v>
          </cell>
          <cell r="C25940">
            <v>44315</v>
          </cell>
        </row>
        <row r="25941">
          <cell r="A25941" t="str">
            <v>ESCORTS21APR960PE</v>
          </cell>
          <cell r="B25941">
            <v>20330754</v>
          </cell>
          <cell r="C25941">
            <v>44315</v>
          </cell>
        </row>
        <row r="25942">
          <cell r="A25942" t="str">
            <v>ESCORTS21APR980CE</v>
          </cell>
          <cell r="B25942">
            <v>20331010</v>
          </cell>
          <cell r="C25942">
            <v>44315</v>
          </cell>
        </row>
        <row r="25943">
          <cell r="A25943" t="str">
            <v>ESCORTS21APR980PE</v>
          </cell>
          <cell r="B25943">
            <v>20331266</v>
          </cell>
          <cell r="C25943">
            <v>44315</v>
          </cell>
        </row>
        <row r="25944">
          <cell r="A25944" t="str">
            <v>EXIDEIND21FEB115CE</v>
          </cell>
          <cell r="B25944">
            <v>22988290</v>
          </cell>
          <cell r="C25944">
            <v>44252</v>
          </cell>
        </row>
        <row r="25945">
          <cell r="A25945" t="str">
            <v>EXIDEIND21FEB115PE</v>
          </cell>
          <cell r="B25945">
            <v>22988546</v>
          </cell>
          <cell r="C25945">
            <v>44252</v>
          </cell>
        </row>
        <row r="25946">
          <cell r="A25946" t="str">
            <v>EXIDEIND21FEB117.5CE</v>
          </cell>
          <cell r="B25946">
            <v>22988802</v>
          </cell>
          <cell r="C25946">
            <v>44252</v>
          </cell>
        </row>
        <row r="25947">
          <cell r="A25947" t="str">
            <v>EXIDEIND21FEB117.5PE</v>
          </cell>
          <cell r="B25947">
            <v>22989058</v>
          </cell>
          <cell r="C25947">
            <v>44252</v>
          </cell>
        </row>
        <row r="25948">
          <cell r="A25948" t="str">
            <v>EXIDEIND21FEB120CE</v>
          </cell>
          <cell r="B25948">
            <v>22989314</v>
          </cell>
          <cell r="C25948">
            <v>44252</v>
          </cell>
        </row>
        <row r="25949">
          <cell r="A25949" t="str">
            <v>EXIDEIND21FEB120PE</v>
          </cell>
          <cell r="B25949">
            <v>22989570</v>
          </cell>
          <cell r="C25949">
            <v>44252</v>
          </cell>
        </row>
        <row r="25950">
          <cell r="A25950" t="str">
            <v>EXIDEIND21FEB122.5CE</v>
          </cell>
          <cell r="B25950">
            <v>22989826</v>
          </cell>
          <cell r="C25950">
            <v>44252</v>
          </cell>
        </row>
        <row r="25951">
          <cell r="A25951" t="str">
            <v>EXIDEIND21FEB122.5PE</v>
          </cell>
          <cell r="B25951">
            <v>22990082</v>
          </cell>
          <cell r="C25951">
            <v>44252</v>
          </cell>
        </row>
        <row r="25952">
          <cell r="A25952" t="str">
            <v>EXIDEIND21FEB125CE</v>
          </cell>
          <cell r="B25952">
            <v>22990338</v>
          </cell>
          <cell r="C25952">
            <v>44252</v>
          </cell>
        </row>
        <row r="25953">
          <cell r="A25953" t="str">
            <v>EXIDEIND21FEB125PE</v>
          </cell>
          <cell r="B25953">
            <v>22990594</v>
          </cell>
          <cell r="C25953">
            <v>44252</v>
          </cell>
        </row>
        <row r="25954">
          <cell r="A25954" t="str">
            <v>EXIDEIND21FEB127.5CE</v>
          </cell>
          <cell r="B25954">
            <v>22990850</v>
          </cell>
          <cell r="C25954">
            <v>44252</v>
          </cell>
        </row>
        <row r="25955">
          <cell r="A25955" t="str">
            <v>EXIDEIND21FEB127.5PE</v>
          </cell>
          <cell r="B25955">
            <v>22991106</v>
          </cell>
          <cell r="C25955">
            <v>44252</v>
          </cell>
        </row>
        <row r="25956">
          <cell r="A25956" t="str">
            <v>EXIDEIND21FEB130CE</v>
          </cell>
          <cell r="B25956">
            <v>22991362</v>
          </cell>
          <cell r="C25956">
            <v>44252</v>
          </cell>
        </row>
        <row r="25957">
          <cell r="A25957" t="str">
            <v>EXIDEIND21FEB130PE</v>
          </cell>
          <cell r="B25957">
            <v>22991618</v>
          </cell>
          <cell r="C25957">
            <v>44252</v>
          </cell>
        </row>
        <row r="25958">
          <cell r="A25958" t="str">
            <v>EXIDEIND21FEB132.5CE</v>
          </cell>
          <cell r="B25958">
            <v>22991874</v>
          </cell>
          <cell r="C25958">
            <v>44252</v>
          </cell>
        </row>
        <row r="25959">
          <cell r="A25959" t="str">
            <v>EXIDEIND21FEB132.5PE</v>
          </cell>
          <cell r="B25959">
            <v>22992130</v>
          </cell>
          <cell r="C25959">
            <v>44252</v>
          </cell>
        </row>
        <row r="25960">
          <cell r="A25960" t="str">
            <v>EXIDEIND21FEB135CE</v>
          </cell>
          <cell r="B25960">
            <v>22992386</v>
          </cell>
          <cell r="C25960">
            <v>44252</v>
          </cell>
        </row>
        <row r="25961">
          <cell r="A25961" t="str">
            <v>EXIDEIND21FEB135PE</v>
          </cell>
          <cell r="B25961">
            <v>22992642</v>
          </cell>
          <cell r="C25961">
            <v>44252</v>
          </cell>
        </row>
        <row r="25962">
          <cell r="A25962" t="str">
            <v>EXIDEIND21FEB137.5CE</v>
          </cell>
          <cell r="B25962">
            <v>22992898</v>
          </cell>
          <cell r="C25962">
            <v>44252</v>
          </cell>
        </row>
        <row r="25963">
          <cell r="A25963" t="str">
            <v>EXIDEIND21FEB137.5PE</v>
          </cell>
          <cell r="B25963">
            <v>22993154</v>
          </cell>
          <cell r="C25963">
            <v>44252</v>
          </cell>
        </row>
        <row r="25964">
          <cell r="A25964" t="str">
            <v>EXIDEIND21FEB140CE</v>
          </cell>
          <cell r="B25964">
            <v>22993410</v>
          </cell>
          <cell r="C25964">
            <v>44252</v>
          </cell>
        </row>
        <row r="25965">
          <cell r="A25965" t="str">
            <v>EXIDEIND21FEB140PE</v>
          </cell>
          <cell r="B25965">
            <v>22993666</v>
          </cell>
          <cell r="C25965">
            <v>44252</v>
          </cell>
        </row>
        <row r="25966">
          <cell r="A25966" t="str">
            <v>EXIDEIND21FEB142.5CE</v>
          </cell>
          <cell r="B25966">
            <v>22993922</v>
          </cell>
          <cell r="C25966">
            <v>44252</v>
          </cell>
        </row>
        <row r="25967">
          <cell r="A25967" t="str">
            <v>EXIDEIND21FEB142.5PE</v>
          </cell>
          <cell r="B25967">
            <v>22994178</v>
          </cell>
          <cell r="C25967">
            <v>44252</v>
          </cell>
        </row>
        <row r="25968">
          <cell r="A25968" t="str">
            <v>EXIDEIND21FEB145CE</v>
          </cell>
          <cell r="B25968">
            <v>22994434</v>
          </cell>
          <cell r="C25968">
            <v>44252</v>
          </cell>
        </row>
        <row r="25969">
          <cell r="A25969" t="str">
            <v>EXIDEIND21FEB145PE</v>
          </cell>
          <cell r="B25969">
            <v>22994690</v>
          </cell>
          <cell r="C25969">
            <v>44252</v>
          </cell>
        </row>
        <row r="25970">
          <cell r="A25970" t="str">
            <v>EXIDEIND21FEB147.5CE</v>
          </cell>
          <cell r="B25970">
            <v>22994946</v>
          </cell>
          <cell r="C25970">
            <v>44252</v>
          </cell>
        </row>
        <row r="25971">
          <cell r="A25971" t="str">
            <v>EXIDEIND21FEB147.5PE</v>
          </cell>
          <cell r="B25971">
            <v>22995202</v>
          </cell>
          <cell r="C25971">
            <v>44252</v>
          </cell>
        </row>
        <row r="25972">
          <cell r="A25972" t="str">
            <v>EXIDEIND21FEB150CE</v>
          </cell>
          <cell r="B25972">
            <v>22995458</v>
          </cell>
          <cell r="C25972">
            <v>44252</v>
          </cell>
        </row>
        <row r="25973">
          <cell r="A25973" t="str">
            <v>EXIDEIND21FEB150PE</v>
          </cell>
          <cell r="B25973">
            <v>22995714</v>
          </cell>
          <cell r="C25973">
            <v>44252</v>
          </cell>
        </row>
        <row r="25974">
          <cell r="A25974" t="str">
            <v>EXIDEIND21FEB152.5CE</v>
          </cell>
          <cell r="B25974">
            <v>22995970</v>
          </cell>
          <cell r="C25974">
            <v>44252</v>
          </cell>
        </row>
        <row r="25975">
          <cell r="A25975" t="str">
            <v>EXIDEIND21FEB152.5PE</v>
          </cell>
          <cell r="B25975">
            <v>22996226</v>
          </cell>
          <cell r="C25975">
            <v>44252</v>
          </cell>
        </row>
        <row r="25976">
          <cell r="A25976" t="str">
            <v>EXIDEIND21FEB155CE</v>
          </cell>
          <cell r="B25976">
            <v>22996482</v>
          </cell>
          <cell r="C25976">
            <v>44252</v>
          </cell>
        </row>
        <row r="25977">
          <cell r="A25977" t="str">
            <v>EXIDEIND21FEB155PE</v>
          </cell>
          <cell r="B25977">
            <v>22996738</v>
          </cell>
          <cell r="C25977">
            <v>44252</v>
          </cell>
        </row>
        <row r="25978">
          <cell r="A25978" t="str">
            <v>EXIDEIND21FEB157.5CE</v>
          </cell>
          <cell r="B25978">
            <v>22996994</v>
          </cell>
          <cell r="C25978">
            <v>44252</v>
          </cell>
        </row>
        <row r="25979">
          <cell r="A25979" t="str">
            <v>EXIDEIND21FEB157.5PE</v>
          </cell>
          <cell r="B25979">
            <v>22997250</v>
          </cell>
          <cell r="C25979">
            <v>44252</v>
          </cell>
        </row>
        <row r="25980">
          <cell r="A25980" t="str">
            <v>EXIDEIND21FEB160CE</v>
          </cell>
          <cell r="B25980">
            <v>22997506</v>
          </cell>
          <cell r="C25980">
            <v>44252</v>
          </cell>
        </row>
        <row r="25981">
          <cell r="A25981" t="str">
            <v>EXIDEIND21FEB160PE</v>
          </cell>
          <cell r="B25981">
            <v>22997762</v>
          </cell>
          <cell r="C25981">
            <v>44252</v>
          </cell>
        </row>
        <row r="25982">
          <cell r="A25982" t="str">
            <v>EXIDEIND21FEB162.5CE</v>
          </cell>
          <cell r="B25982">
            <v>22998018</v>
          </cell>
          <cell r="C25982">
            <v>44252</v>
          </cell>
        </row>
        <row r="25983">
          <cell r="A25983" t="str">
            <v>EXIDEIND21FEB162.5PE</v>
          </cell>
          <cell r="B25983">
            <v>22998274</v>
          </cell>
          <cell r="C25983">
            <v>44252</v>
          </cell>
        </row>
        <row r="25984">
          <cell r="A25984" t="str">
            <v>EXIDEIND21FEB165CE</v>
          </cell>
          <cell r="B25984">
            <v>22998530</v>
          </cell>
          <cell r="C25984">
            <v>44252</v>
          </cell>
        </row>
        <row r="25985">
          <cell r="A25985" t="str">
            <v>EXIDEIND21FEB165PE</v>
          </cell>
          <cell r="B25985">
            <v>22998786</v>
          </cell>
          <cell r="C25985">
            <v>44252</v>
          </cell>
        </row>
        <row r="25986">
          <cell r="A25986" t="str">
            <v>EXIDEIND21FEB167.5CE</v>
          </cell>
          <cell r="B25986">
            <v>22999042</v>
          </cell>
          <cell r="C25986">
            <v>44252</v>
          </cell>
        </row>
        <row r="25987">
          <cell r="A25987" t="str">
            <v>EXIDEIND21FEB167.5PE</v>
          </cell>
          <cell r="B25987">
            <v>22999298</v>
          </cell>
          <cell r="C25987">
            <v>44252</v>
          </cell>
        </row>
        <row r="25988">
          <cell r="A25988" t="str">
            <v>EXIDEIND21FEB170CE</v>
          </cell>
          <cell r="B25988">
            <v>22999554</v>
          </cell>
          <cell r="C25988">
            <v>44252</v>
          </cell>
        </row>
        <row r="25989">
          <cell r="A25989" t="str">
            <v>EXIDEIND21FEB170PE</v>
          </cell>
          <cell r="B25989">
            <v>22999810</v>
          </cell>
          <cell r="C25989">
            <v>44252</v>
          </cell>
        </row>
        <row r="25990">
          <cell r="A25990" t="str">
            <v>EXIDEIND21FEB172.5CE</v>
          </cell>
          <cell r="B25990">
            <v>23000066</v>
          </cell>
          <cell r="C25990">
            <v>44252</v>
          </cell>
        </row>
        <row r="25991">
          <cell r="A25991" t="str">
            <v>EXIDEIND21FEB172.5PE</v>
          </cell>
          <cell r="B25991">
            <v>23000322</v>
          </cell>
          <cell r="C25991">
            <v>44252</v>
          </cell>
        </row>
        <row r="25992">
          <cell r="A25992" t="str">
            <v>EXIDEIND21FEB175CE</v>
          </cell>
          <cell r="B25992">
            <v>23000578</v>
          </cell>
          <cell r="C25992">
            <v>44252</v>
          </cell>
        </row>
        <row r="25993">
          <cell r="A25993" t="str">
            <v>EXIDEIND21FEB175PE</v>
          </cell>
          <cell r="B25993">
            <v>23000834</v>
          </cell>
          <cell r="C25993">
            <v>44252</v>
          </cell>
        </row>
        <row r="25994">
          <cell r="A25994" t="str">
            <v>EXIDEIND21FEB177.5CE</v>
          </cell>
          <cell r="B25994">
            <v>23001090</v>
          </cell>
          <cell r="C25994">
            <v>44252</v>
          </cell>
        </row>
        <row r="25995">
          <cell r="A25995" t="str">
            <v>EXIDEIND21FEB177.5PE</v>
          </cell>
          <cell r="B25995">
            <v>23001346</v>
          </cell>
          <cell r="C25995">
            <v>44252</v>
          </cell>
        </row>
        <row r="25996">
          <cell r="A25996" t="str">
            <v>EXIDEIND21FEB180CE</v>
          </cell>
          <cell r="B25996">
            <v>23001602</v>
          </cell>
          <cell r="C25996">
            <v>44252</v>
          </cell>
        </row>
        <row r="25997">
          <cell r="A25997" t="str">
            <v>EXIDEIND21FEB180PE</v>
          </cell>
          <cell r="B25997">
            <v>23001858</v>
          </cell>
          <cell r="C25997">
            <v>44252</v>
          </cell>
        </row>
        <row r="25998">
          <cell r="A25998" t="str">
            <v>EXIDEIND21FEB182.5CE</v>
          </cell>
          <cell r="B25998">
            <v>23002114</v>
          </cell>
          <cell r="C25998">
            <v>44252</v>
          </cell>
        </row>
        <row r="25999">
          <cell r="A25999" t="str">
            <v>EXIDEIND21FEB182.5PE</v>
          </cell>
          <cell r="B25999">
            <v>23002370</v>
          </cell>
          <cell r="C25999">
            <v>44252</v>
          </cell>
        </row>
        <row r="26000">
          <cell r="A26000" t="str">
            <v>EXIDEIND21FEB185CE</v>
          </cell>
          <cell r="B26000">
            <v>23002626</v>
          </cell>
          <cell r="C26000">
            <v>44252</v>
          </cell>
        </row>
        <row r="26001">
          <cell r="A26001" t="str">
            <v>EXIDEIND21FEB185PE</v>
          </cell>
          <cell r="B26001">
            <v>23002882</v>
          </cell>
          <cell r="C26001">
            <v>44252</v>
          </cell>
        </row>
        <row r="26002">
          <cell r="A26002" t="str">
            <v>EXIDEIND21FEB187.5CE</v>
          </cell>
          <cell r="B26002">
            <v>23003138</v>
          </cell>
          <cell r="C26002">
            <v>44252</v>
          </cell>
        </row>
        <row r="26003">
          <cell r="A26003" t="str">
            <v>EXIDEIND21FEB187.5PE</v>
          </cell>
          <cell r="B26003">
            <v>23003394</v>
          </cell>
          <cell r="C26003">
            <v>44252</v>
          </cell>
        </row>
        <row r="26004">
          <cell r="A26004" t="str">
            <v>EXIDEIND21FEB190CE</v>
          </cell>
          <cell r="B26004">
            <v>23003650</v>
          </cell>
          <cell r="C26004">
            <v>44252</v>
          </cell>
        </row>
        <row r="26005">
          <cell r="A26005" t="str">
            <v>EXIDEIND21FEB190PE</v>
          </cell>
          <cell r="B26005">
            <v>23003906</v>
          </cell>
          <cell r="C26005">
            <v>44252</v>
          </cell>
        </row>
        <row r="26006">
          <cell r="A26006" t="str">
            <v>EXIDEIND21FEB192.5CE</v>
          </cell>
          <cell r="B26006">
            <v>23004162</v>
          </cell>
          <cell r="C26006">
            <v>44252</v>
          </cell>
        </row>
        <row r="26007">
          <cell r="A26007" t="str">
            <v>EXIDEIND21FEB192.5PE</v>
          </cell>
          <cell r="B26007">
            <v>23004418</v>
          </cell>
          <cell r="C26007">
            <v>44252</v>
          </cell>
        </row>
        <row r="26008">
          <cell r="A26008" t="str">
            <v>EXIDEIND21FEB195CE</v>
          </cell>
          <cell r="B26008">
            <v>23004674</v>
          </cell>
          <cell r="C26008">
            <v>44252</v>
          </cell>
        </row>
        <row r="26009">
          <cell r="A26009" t="str">
            <v>EXIDEIND21FEB195PE</v>
          </cell>
          <cell r="B26009">
            <v>23004930</v>
          </cell>
          <cell r="C26009">
            <v>44252</v>
          </cell>
        </row>
        <row r="26010">
          <cell r="A26010" t="str">
            <v>EXIDEIND21FEB197.5CE</v>
          </cell>
          <cell r="B26010">
            <v>23005186</v>
          </cell>
          <cell r="C26010">
            <v>44252</v>
          </cell>
        </row>
        <row r="26011">
          <cell r="A26011" t="str">
            <v>EXIDEIND21FEB197.5PE</v>
          </cell>
          <cell r="B26011">
            <v>23005442</v>
          </cell>
          <cell r="C26011">
            <v>44252</v>
          </cell>
        </row>
        <row r="26012">
          <cell r="A26012" t="str">
            <v>EXIDEIND21FEB200CE</v>
          </cell>
          <cell r="B26012">
            <v>23005698</v>
          </cell>
          <cell r="C26012">
            <v>44252</v>
          </cell>
        </row>
        <row r="26013">
          <cell r="A26013" t="str">
            <v>EXIDEIND21FEB200PE</v>
          </cell>
          <cell r="B26013">
            <v>23005954</v>
          </cell>
          <cell r="C26013">
            <v>44252</v>
          </cell>
        </row>
        <row r="26014">
          <cell r="A26014" t="str">
            <v>EXIDEIND21FEB202.5CE</v>
          </cell>
          <cell r="B26014">
            <v>23006210</v>
          </cell>
          <cell r="C26014">
            <v>44252</v>
          </cell>
        </row>
        <row r="26015">
          <cell r="A26015" t="str">
            <v>EXIDEIND21FEB202.5PE</v>
          </cell>
          <cell r="B26015">
            <v>23006466</v>
          </cell>
          <cell r="C26015">
            <v>44252</v>
          </cell>
        </row>
        <row r="26016">
          <cell r="A26016" t="str">
            <v>EXIDEIND21FEB205CE</v>
          </cell>
          <cell r="B26016">
            <v>23006722</v>
          </cell>
          <cell r="C26016">
            <v>44252</v>
          </cell>
        </row>
        <row r="26017">
          <cell r="A26017" t="str">
            <v>EXIDEIND21FEB205PE</v>
          </cell>
          <cell r="B26017">
            <v>23006978</v>
          </cell>
          <cell r="C26017">
            <v>44252</v>
          </cell>
        </row>
        <row r="26018">
          <cell r="A26018" t="str">
            <v>EXIDEIND21FEB207.5CE</v>
          </cell>
          <cell r="B26018">
            <v>23007234</v>
          </cell>
          <cell r="C26018">
            <v>44252</v>
          </cell>
        </row>
        <row r="26019">
          <cell r="A26019" t="str">
            <v>EXIDEIND21FEB207.5PE</v>
          </cell>
          <cell r="B26019">
            <v>23007490</v>
          </cell>
          <cell r="C26019">
            <v>44252</v>
          </cell>
        </row>
        <row r="26020">
          <cell r="A26020" t="str">
            <v>EXIDEIND21FEB210CE</v>
          </cell>
          <cell r="B26020">
            <v>23007746</v>
          </cell>
          <cell r="C26020">
            <v>44252</v>
          </cell>
        </row>
        <row r="26021">
          <cell r="A26021" t="str">
            <v>EXIDEIND21FEB210PE</v>
          </cell>
          <cell r="B26021">
            <v>23008002</v>
          </cell>
          <cell r="C26021">
            <v>44252</v>
          </cell>
        </row>
        <row r="26022">
          <cell r="A26022" t="str">
            <v>EXIDEIND21FEB212.5CE</v>
          </cell>
          <cell r="B26022">
            <v>23008258</v>
          </cell>
          <cell r="C26022">
            <v>44252</v>
          </cell>
        </row>
        <row r="26023">
          <cell r="A26023" t="str">
            <v>EXIDEIND21FEB212.5PE</v>
          </cell>
          <cell r="B26023">
            <v>23008514</v>
          </cell>
          <cell r="C26023">
            <v>44252</v>
          </cell>
        </row>
        <row r="26024">
          <cell r="A26024" t="str">
            <v>EXIDEIND21FEB215CE</v>
          </cell>
          <cell r="B26024">
            <v>23008770</v>
          </cell>
          <cell r="C26024">
            <v>44252</v>
          </cell>
        </row>
        <row r="26025">
          <cell r="A26025" t="str">
            <v>EXIDEIND21FEB215PE</v>
          </cell>
          <cell r="B26025">
            <v>23009026</v>
          </cell>
          <cell r="C26025">
            <v>44252</v>
          </cell>
        </row>
        <row r="26026">
          <cell r="A26026" t="str">
            <v>EXIDEIND21FEB217.5CE</v>
          </cell>
          <cell r="B26026">
            <v>23009282</v>
          </cell>
          <cell r="C26026">
            <v>44252</v>
          </cell>
        </row>
        <row r="26027">
          <cell r="A26027" t="str">
            <v>EXIDEIND21FEB217.5PE</v>
          </cell>
          <cell r="B26027">
            <v>23009538</v>
          </cell>
          <cell r="C26027">
            <v>44252</v>
          </cell>
        </row>
        <row r="26028">
          <cell r="A26028" t="str">
            <v>EXIDEIND21FEB220CE</v>
          </cell>
          <cell r="B26028">
            <v>23009794</v>
          </cell>
          <cell r="C26028">
            <v>44252</v>
          </cell>
        </row>
        <row r="26029">
          <cell r="A26029" t="str">
            <v>EXIDEIND21FEB220PE</v>
          </cell>
          <cell r="B26029">
            <v>23010050</v>
          </cell>
          <cell r="C26029">
            <v>44252</v>
          </cell>
        </row>
        <row r="26030">
          <cell r="A26030" t="str">
            <v>EXIDEIND21FEB222.5CE</v>
          </cell>
          <cell r="B26030">
            <v>23010306</v>
          </cell>
          <cell r="C26030">
            <v>44252</v>
          </cell>
        </row>
        <row r="26031">
          <cell r="A26031" t="str">
            <v>EXIDEIND21FEB222.5PE</v>
          </cell>
          <cell r="B26031">
            <v>23010562</v>
          </cell>
          <cell r="C26031">
            <v>44252</v>
          </cell>
        </row>
        <row r="26032">
          <cell r="A26032" t="str">
            <v>EXIDEIND21FEB225CE</v>
          </cell>
          <cell r="B26032">
            <v>23010818</v>
          </cell>
          <cell r="C26032">
            <v>44252</v>
          </cell>
        </row>
        <row r="26033">
          <cell r="A26033" t="str">
            <v>EXIDEIND21FEB225PE</v>
          </cell>
          <cell r="B26033">
            <v>23011074</v>
          </cell>
          <cell r="C26033">
            <v>44252</v>
          </cell>
        </row>
        <row r="26034">
          <cell r="A26034" t="str">
            <v>EXIDEIND21FEB227.5CE</v>
          </cell>
          <cell r="B26034">
            <v>23011330</v>
          </cell>
          <cell r="C26034">
            <v>44252</v>
          </cell>
        </row>
        <row r="26035">
          <cell r="A26035" t="str">
            <v>EXIDEIND21FEB227.5PE</v>
          </cell>
          <cell r="B26035">
            <v>23011586</v>
          </cell>
          <cell r="C26035">
            <v>44252</v>
          </cell>
        </row>
        <row r="26036">
          <cell r="A26036" t="str">
            <v>EXIDEIND21FEB230CE</v>
          </cell>
          <cell r="B26036">
            <v>23011842</v>
          </cell>
          <cell r="C26036">
            <v>44252</v>
          </cell>
        </row>
        <row r="26037">
          <cell r="A26037" t="str">
            <v>EXIDEIND21FEB230PE</v>
          </cell>
          <cell r="B26037">
            <v>23012098</v>
          </cell>
          <cell r="C26037">
            <v>44252</v>
          </cell>
        </row>
        <row r="26038">
          <cell r="A26038" t="str">
            <v>EXIDEIND21FEB232.5CE</v>
          </cell>
          <cell r="B26038">
            <v>23012354</v>
          </cell>
          <cell r="C26038">
            <v>44252</v>
          </cell>
        </row>
        <row r="26039">
          <cell r="A26039" t="str">
            <v>EXIDEIND21FEB232.5PE</v>
          </cell>
          <cell r="B26039">
            <v>23012610</v>
          </cell>
          <cell r="C26039">
            <v>44252</v>
          </cell>
        </row>
        <row r="26040">
          <cell r="A26040" t="str">
            <v>EXIDEIND21FEB235CE</v>
          </cell>
          <cell r="B26040">
            <v>23012866</v>
          </cell>
          <cell r="C26040">
            <v>44252</v>
          </cell>
        </row>
        <row r="26041">
          <cell r="A26041" t="str">
            <v>EXIDEIND21FEB235PE</v>
          </cell>
          <cell r="B26041">
            <v>23013122</v>
          </cell>
          <cell r="C26041">
            <v>44252</v>
          </cell>
        </row>
        <row r="26042">
          <cell r="A26042" t="str">
            <v>EXIDEIND21FEB237.5CE</v>
          </cell>
          <cell r="B26042">
            <v>23013378</v>
          </cell>
          <cell r="C26042">
            <v>44252</v>
          </cell>
        </row>
        <row r="26043">
          <cell r="A26043" t="str">
            <v>EXIDEIND21FEB237.5PE</v>
          </cell>
          <cell r="B26043">
            <v>23013634</v>
          </cell>
          <cell r="C26043">
            <v>44252</v>
          </cell>
        </row>
        <row r="26044">
          <cell r="A26044" t="str">
            <v>EXIDEIND21FEB240CE</v>
          </cell>
          <cell r="B26044">
            <v>9200386</v>
          </cell>
          <cell r="C26044">
            <v>44252</v>
          </cell>
        </row>
        <row r="26045">
          <cell r="A26045" t="str">
            <v>EXIDEIND21FEB240PE</v>
          </cell>
          <cell r="B26045">
            <v>9200642</v>
          </cell>
          <cell r="C26045">
            <v>44252</v>
          </cell>
        </row>
        <row r="26046">
          <cell r="A26046" t="str">
            <v>EXIDEIND21FEB242.5CE</v>
          </cell>
          <cell r="B26046">
            <v>9210370</v>
          </cell>
          <cell r="C26046">
            <v>44252</v>
          </cell>
        </row>
        <row r="26047">
          <cell r="A26047" t="str">
            <v>EXIDEIND21FEB242.5PE</v>
          </cell>
          <cell r="B26047">
            <v>9210626</v>
          </cell>
          <cell r="C26047">
            <v>44252</v>
          </cell>
        </row>
        <row r="26048">
          <cell r="A26048" t="str">
            <v>EXIDEIND21FEB245CE</v>
          </cell>
          <cell r="B26048">
            <v>9210882</v>
          </cell>
          <cell r="C26048">
            <v>44252</v>
          </cell>
        </row>
        <row r="26049">
          <cell r="A26049" t="str">
            <v>EXIDEIND21FEB245PE</v>
          </cell>
          <cell r="B26049">
            <v>9211138</v>
          </cell>
          <cell r="C26049">
            <v>44252</v>
          </cell>
        </row>
        <row r="26050">
          <cell r="A26050" t="str">
            <v>EXIDEIND21FEB247.5CE</v>
          </cell>
          <cell r="B26050">
            <v>9211394</v>
          </cell>
          <cell r="C26050">
            <v>44252</v>
          </cell>
        </row>
        <row r="26051">
          <cell r="A26051" t="str">
            <v>EXIDEIND21FEB247.5PE</v>
          </cell>
          <cell r="B26051">
            <v>9211650</v>
          </cell>
          <cell r="C26051">
            <v>44252</v>
          </cell>
        </row>
        <row r="26052">
          <cell r="A26052" t="str">
            <v>EXIDEIND21FEB250CE</v>
          </cell>
          <cell r="B26052">
            <v>9212162</v>
          </cell>
          <cell r="C26052">
            <v>44252</v>
          </cell>
        </row>
        <row r="26053">
          <cell r="A26053" t="str">
            <v>EXIDEIND21FEB250PE</v>
          </cell>
          <cell r="B26053">
            <v>9212930</v>
          </cell>
          <cell r="C26053">
            <v>44252</v>
          </cell>
        </row>
        <row r="26054">
          <cell r="A26054" t="str">
            <v>EXIDEIND21FEB252.5CE</v>
          </cell>
          <cell r="B26054">
            <v>10246402</v>
          </cell>
          <cell r="C26054">
            <v>44252</v>
          </cell>
        </row>
        <row r="26055">
          <cell r="A26055" t="str">
            <v>EXIDEIND21FEB252.5PE</v>
          </cell>
          <cell r="B26055">
            <v>10246658</v>
          </cell>
          <cell r="C26055">
            <v>44252</v>
          </cell>
        </row>
        <row r="26056">
          <cell r="A26056" t="str">
            <v>EXIDEIND21FEB255CE</v>
          </cell>
          <cell r="B26056">
            <v>10818050</v>
          </cell>
          <cell r="C26056">
            <v>44252</v>
          </cell>
        </row>
        <row r="26057">
          <cell r="A26057" t="str">
            <v>EXIDEIND21FEB255PE</v>
          </cell>
          <cell r="B26057">
            <v>10821890</v>
          </cell>
          <cell r="C26057">
            <v>44252</v>
          </cell>
        </row>
        <row r="26058">
          <cell r="A26058" t="str">
            <v>EXIDEIND21MAR115CE</v>
          </cell>
          <cell r="B26058">
            <v>14917122</v>
          </cell>
          <cell r="C26058">
            <v>44280</v>
          </cell>
        </row>
        <row r="26059">
          <cell r="A26059" t="str">
            <v>EXIDEIND21MAR115PE</v>
          </cell>
          <cell r="B26059">
            <v>14918402</v>
          </cell>
          <cell r="C26059">
            <v>44280</v>
          </cell>
        </row>
        <row r="26060">
          <cell r="A26060" t="str">
            <v>EXIDEIND21MAR117.5CE</v>
          </cell>
          <cell r="B26060">
            <v>14918658</v>
          </cell>
          <cell r="C26060">
            <v>44280</v>
          </cell>
        </row>
        <row r="26061">
          <cell r="A26061" t="str">
            <v>EXIDEIND21MAR117.5PE</v>
          </cell>
          <cell r="B26061">
            <v>14918914</v>
          </cell>
          <cell r="C26061">
            <v>44280</v>
          </cell>
        </row>
        <row r="26062">
          <cell r="A26062" t="str">
            <v>EXIDEIND21MAR120CE</v>
          </cell>
          <cell r="B26062">
            <v>14919170</v>
          </cell>
          <cell r="C26062">
            <v>44280</v>
          </cell>
        </row>
        <row r="26063">
          <cell r="A26063" t="str">
            <v>EXIDEIND21MAR120PE</v>
          </cell>
          <cell r="B26063">
            <v>14919938</v>
          </cell>
          <cell r="C26063">
            <v>44280</v>
          </cell>
        </row>
        <row r="26064">
          <cell r="A26064" t="str">
            <v>EXIDEIND21MAR122.5CE</v>
          </cell>
          <cell r="B26064">
            <v>14920194</v>
          </cell>
          <cell r="C26064">
            <v>44280</v>
          </cell>
        </row>
        <row r="26065">
          <cell r="A26065" t="str">
            <v>EXIDEIND21MAR122.5PE</v>
          </cell>
          <cell r="B26065">
            <v>14920450</v>
          </cell>
          <cell r="C26065">
            <v>44280</v>
          </cell>
        </row>
        <row r="26066">
          <cell r="A26066" t="str">
            <v>EXIDEIND21MAR125CE</v>
          </cell>
          <cell r="B26066">
            <v>14920962</v>
          </cell>
          <cell r="C26066">
            <v>44280</v>
          </cell>
        </row>
        <row r="26067">
          <cell r="A26067" t="str">
            <v>EXIDEIND21MAR125PE</v>
          </cell>
          <cell r="B26067">
            <v>14921218</v>
          </cell>
          <cell r="C26067">
            <v>44280</v>
          </cell>
        </row>
        <row r="26068">
          <cell r="A26068" t="str">
            <v>EXIDEIND21MAR127.5CE</v>
          </cell>
          <cell r="B26068">
            <v>14921474</v>
          </cell>
          <cell r="C26068">
            <v>44280</v>
          </cell>
        </row>
        <row r="26069">
          <cell r="A26069" t="str">
            <v>EXIDEIND21MAR127.5PE</v>
          </cell>
          <cell r="B26069">
            <v>14921730</v>
          </cell>
          <cell r="C26069">
            <v>44280</v>
          </cell>
        </row>
        <row r="26070">
          <cell r="A26070" t="str">
            <v>EXIDEIND21MAR130CE</v>
          </cell>
          <cell r="B26070">
            <v>14922498</v>
          </cell>
          <cell r="C26070">
            <v>44280</v>
          </cell>
        </row>
        <row r="26071">
          <cell r="A26071" t="str">
            <v>EXIDEIND21MAR130PE</v>
          </cell>
          <cell r="B26071">
            <v>14922754</v>
          </cell>
          <cell r="C26071">
            <v>44280</v>
          </cell>
        </row>
        <row r="26072">
          <cell r="A26072" t="str">
            <v>EXIDEIND21MAR132.5CE</v>
          </cell>
          <cell r="B26072">
            <v>14923010</v>
          </cell>
          <cell r="C26072">
            <v>44280</v>
          </cell>
        </row>
        <row r="26073">
          <cell r="A26073" t="str">
            <v>EXIDEIND21MAR132.5PE</v>
          </cell>
          <cell r="B26073">
            <v>14923266</v>
          </cell>
          <cell r="C26073">
            <v>44280</v>
          </cell>
        </row>
        <row r="26074">
          <cell r="A26074" t="str">
            <v>EXIDEIND21MAR135CE</v>
          </cell>
          <cell r="B26074">
            <v>14923522</v>
          </cell>
          <cell r="C26074">
            <v>44280</v>
          </cell>
        </row>
        <row r="26075">
          <cell r="A26075" t="str">
            <v>EXIDEIND21MAR135PE</v>
          </cell>
          <cell r="B26075">
            <v>14923778</v>
          </cell>
          <cell r="C26075">
            <v>44280</v>
          </cell>
        </row>
        <row r="26076">
          <cell r="A26076" t="str">
            <v>EXIDEIND21MAR137.5CE</v>
          </cell>
          <cell r="B26076">
            <v>14924034</v>
          </cell>
          <cell r="C26076">
            <v>44280</v>
          </cell>
        </row>
        <row r="26077">
          <cell r="A26077" t="str">
            <v>EXIDEIND21MAR137.5PE</v>
          </cell>
          <cell r="B26077">
            <v>14924290</v>
          </cell>
          <cell r="C26077">
            <v>44280</v>
          </cell>
        </row>
        <row r="26078">
          <cell r="A26078" t="str">
            <v>EXIDEIND21MAR140CE</v>
          </cell>
          <cell r="B26078">
            <v>14924546</v>
          </cell>
          <cell r="C26078">
            <v>44280</v>
          </cell>
        </row>
        <row r="26079">
          <cell r="A26079" t="str">
            <v>EXIDEIND21MAR140PE</v>
          </cell>
          <cell r="B26079">
            <v>14924802</v>
          </cell>
          <cell r="C26079">
            <v>44280</v>
          </cell>
        </row>
        <row r="26080">
          <cell r="A26080" t="str">
            <v>EXIDEIND21MAR142.5CE</v>
          </cell>
          <cell r="B26080">
            <v>14925058</v>
          </cell>
          <cell r="C26080">
            <v>44280</v>
          </cell>
        </row>
        <row r="26081">
          <cell r="A26081" t="str">
            <v>EXIDEIND21MAR142.5PE</v>
          </cell>
          <cell r="B26081">
            <v>14925314</v>
          </cell>
          <cell r="C26081">
            <v>44280</v>
          </cell>
        </row>
        <row r="26082">
          <cell r="A26082" t="str">
            <v>EXIDEIND21MAR145CE</v>
          </cell>
          <cell r="B26082">
            <v>14925570</v>
          </cell>
          <cell r="C26082">
            <v>44280</v>
          </cell>
        </row>
        <row r="26083">
          <cell r="A26083" t="str">
            <v>EXIDEIND21MAR145PE</v>
          </cell>
          <cell r="B26083">
            <v>14925826</v>
          </cell>
          <cell r="C26083">
            <v>44280</v>
          </cell>
        </row>
        <row r="26084">
          <cell r="A26084" t="str">
            <v>EXIDEIND21MAR147.5CE</v>
          </cell>
          <cell r="B26084">
            <v>14926082</v>
          </cell>
          <cell r="C26084">
            <v>44280</v>
          </cell>
        </row>
        <row r="26085">
          <cell r="A26085" t="str">
            <v>EXIDEIND21MAR147.5PE</v>
          </cell>
          <cell r="B26085">
            <v>14926338</v>
          </cell>
          <cell r="C26085">
            <v>44280</v>
          </cell>
        </row>
        <row r="26086">
          <cell r="A26086" t="str">
            <v>EXIDEIND21MAR150CE</v>
          </cell>
          <cell r="B26086">
            <v>14926594</v>
          </cell>
          <cell r="C26086">
            <v>44280</v>
          </cell>
        </row>
        <row r="26087">
          <cell r="A26087" t="str">
            <v>EXIDEIND21MAR150PE</v>
          </cell>
          <cell r="B26087">
            <v>14926850</v>
          </cell>
          <cell r="C26087">
            <v>44280</v>
          </cell>
        </row>
        <row r="26088">
          <cell r="A26088" t="str">
            <v>EXIDEIND21MAR152.5CE</v>
          </cell>
          <cell r="B26088">
            <v>14927106</v>
          </cell>
          <cell r="C26088">
            <v>44280</v>
          </cell>
        </row>
        <row r="26089">
          <cell r="A26089" t="str">
            <v>EXIDEIND21MAR152.5PE</v>
          </cell>
          <cell r="B26089">
            <v>14927362</v>
          </cell>
          <cell r="C26089">
            <v>44280</v>
          </cell>
        </row>
        <row r="26090">
          <cell r="A26090" t="str">
            <v>EXIDEIND21MAR155CE</v>
          </cell>
          <cell r="B26090">
            <v>14927618</v>
          </cell>
          <cell r="C26090">
            <v>44280</v>
          </cell>
        </row>
        <row r="26091">
          <cell r="A26091" t="str">
            <v>EXIDEIND21MAR155PE</v>
          </cell>
          <cell r="B26091">
            <v>14927874</v>
          </cell>
          <cell r="C26091">
            <v>44280</v>
          </cell>
        </row>
        <row r="26092">
          <cell r="A26092" t="str">
            <v>EXIDEIND21MAR157.5CE</v>
          </cell>
          <cell r="B26092">
            <v>14928130</v>
          </cell>
          <cell r="C26092">
            <v>44280</v>
          </cell>
        </row>
        <row r="26093">
          <cell r="A26093" t="str">
            <v>EXIDEIND21MAR157.5PE</v>
          </cell>
          <cell r="B26093">
            <v>14928386</v>
          </cell>
          <cell r="C26093">
            <v>44280</v>
          </cell>
        </row>
        <row r="26094">
          <cell r="A26094" t="str">
            <v>EXIDEIND21MAR160CE</v>
          </cell>
          <cell r="B26094">
            <v>14928642</v>
          </cell>
          <cell r="C26094">
            <v>44280</v>
          </cell>
        </row>
        <row r="26095">
          <cell r="A26095" t="str">
            <v>EXIDEIND21MAR160PE</v>
          </cell>
          <cell r="B26095">
            <v>14928898</v>
          </cell>
          <cell r="C26095">
            <v>44280</v>
          </cell>
        </row>
        <row r="26096">
          <cell r="A26096" t="str">
            <v>EXIDEIND21MAR162.5CE</v>
          </cell>
          <cell r="B26096">
            <v>14929154</v>
          </cell>
          <cell r="C26096">
            <v>44280</v>
          </cell>
        </row>
        <row r="26097">
          <cell r="A26097" t="str">
            <v>EXIDEIND21MAR162.5PE</v>
          </cell>
          <cell r="B26097">
            <v>14929410</v>
          </cell>
          <cell r="C26097">
            <v>44280</v>
          </cell>
        </row>
        <row r="26098">
          <cell r="A26098" t="str">
            <v>EXIDEIND21MAR165CE</v>
          </cell>
          <cell r="B26098">
            <v>14938114</v>
          </cell>
          <cell r="C26098">
            <v>44280</v>
          </cell>
        </row>
        <row r="26099">
          <cell r="A26099" t="str">
            <v>EXIDEIND21MAR165PE</v>
          </cell>
          <cell r="B26099">
            <v>14938370</v>
          </cell>
          <cell r="C26099">
            <v>44280</v>
          </cell>
        </row>
        <row r="26100">
          <cell r="A26100" t="str">
            <v>EXIDEIND21MAR167.5CE</v>
          </cell>
          <cell r="B26100">
            <v>14938882</v>
          </cell>
          <cell r="C26100">
            <v>44280</v>
          </cell>
        </row>
        <row r="26101">
          <cell r="A26101" t="str">
            <v>EXIDEIND21MAR167.5PE</v>
          </cell>
          <cell r="B26101">
            <v>14939138</v>
          </cell>
          <cell r="C26101">
            <v>44280</v>
          </cell>
        </row>
        <row r="26102">
          <cell r="A26102" t="str">
            <v>EXIDEIND21MAR170CE</v>
          </cell>
          <cell r="B26102">
            <v>14939394</v>
          </cell>
          <cell r="C26102">
            <v>44280</v>
          </cell>
        </row>
        <row r="26103">
          <cell r="A26103" t="str">
            <v>EXIDEIND21MAR170PE</v>
          </cell>
          <cell r="B26103">
            <v>14939650</v>
          </cell>
          <cell r="C26103">
            <v>44280</v>
          </cell>
        </row>
        <row r="26104">
          <cell r="A26104" t="str">
            <v>EXIDEIND21MAR172.5CE</v>
          </cell>
          <cell r="B26104">
            <v>14947586</v>
          </cell>
          <cell r="C26104">
            <v>44280</v>
          </cell>
        </row>
        <row r="26105">
          <cell r="A26105" t="str">
            <v>EXIDEIND21MAR172.5PE</v>
          </cell>
          <cell r="B26105">
            <v>14947842</v>
          </cell>
          <cell r="C26105">
            <v>44280</v>
          </cell>
        </row>
        <row r="26106">
          <cell r="A26106" t="str">
            <v>EXIDEIND21MAR175CE</v>
          </cell>
          <cell r="B26106">
            <v>14949122</v>
          </cell>
          <cell r="C26106">
            <v>44280</v>
          </cell>
        </row>
        <row r="26107">
          <cell r="A26107" t="str">
            <v>EXIDEIND21MAR175PE</v>
          </cell>
          <cell r="B26107">
            <v>14949378</v>
          </cell>
          <cell r="C26107">
            <v>44280</v>
          </cell>
        </row>
        <row r="26108">
          <cell r="A26108" t="str">
            <v>EXIDEIND21MAR177.5CE</v>
          </cell>
          <cell r="B26108">
            <v>14950914</v>
          </cell>
          <cell r="C26108">
            <v>44280</v>
          </cell>
        </row>
        <row r="26109">
          <cell r="A26109" t="str">
            <v>EXIDEIND21MAR177.5PE</v>
          </cell>
          <cell r="B26109">
            <v>14951170</v>
          </cell>
          <cell r="C26109">
            <v>44280</v>
          </cell>
        </row>
        <row r="26110">
          <cell r="A26110" t="str">
            <v>EXIDEIND21MAR180CE</v>
          </cell>
          <cell r="B26110">
            <v>14951426</v>
          </cell>
          <cell r="C26110">
            <v>44280</v>
          </cell>
        </row>
        <row r="26111">
          <cell r="A26111" t="str">
            <v>EXIDEIND21MAR180PE</v>
          </cell>
          <cell r="B26111">
            <v>14952194</v>
          </cell>
          <cell r="C26111">
            <v>44280</v>
          </cell>
        </row>
        <row r="26112">
          <cell r="A26112" t="str">
            <v>EXIDEIND21MAR182.5CE</v>
          </cell>
          <cell r="B26112">
            <v>14952706</v>
          </cell>
          <cell r="C26112">
            <v>44280</v>
          </cell>
        </row>
        <row r="26113">
          <cell r="A26113" t="str">
            <v>EXIDEIND21MAR182.5PE</v>
          </cell>
          <cell r="B26113">
            <v>14952962</v>
          </cell>
          <cell r="C26113">
            <v>44280</v>
          </cell>
        </row>
        <row r="26114">
          <cell r="A26114" t="str">
            <v>EXIDEIND21MAR185CE</v>
          </cell>
          <cell r="B26114">
            <v>14974722</v>
          </cell>
          <cell r="C26114">
            <v>44280</v>
          </cell>
        </row>
        <row r="26115">
          <cell r="A26115" t="str">
            <v>EXIDEIND21MAR185PE</v>
          </cell>
          <cell r="B26115">
            <v>14974978</v>
          </cell>
          <cell r="C26115">
            <v>44280</v>
          </cell>
        </row>
        <row r="26116">
          <cell r="A26116" t="str">
            <v>EXIDEIND21MAR187.5CE</v>
          </cell>
          <cell r="B26116">
            <v>14978306</v>
          </cell>
          <cell r="C26116">
            <v>44280</v>
          </cell>
        </row>
        <row r="26117">
          <cell r="A26117" t="str">
            <v>EXIDEIND21MAR187.5PE</v>
          </cell>
          <cell r="B26117">
            <v>14978562</v>
          </cell>
          <cell r="C26117">
            <v>44280</v>
          </cell>
        </row>
        <row r="26118">
          <cell r="A26118" t="str">
            <v>EXIDEIND21MAR190CE</v>
          </cell>
          <cell r="B26118">
            <v>14978818</v>
          </cell>
          <cell r="C26118">
            <v>44280</v>
          </cell>
        </row>
        <row r="26119">
          <cell r="A26119" t="str">
            <v>EXIDEIND21MAR190PE</v>
          </cell>
          <cell r="B26119">
            <v>14979074</v>
          </cell>
          <cell r="C26119">
            <v>44280</v>
          </cell>
        </row>
        <row r="26120">
          <cell r="A26120" t="str">
            <v>EXIDEIND21MAR192.5CE</v>
          </cell>
          <cell r="B26120">
            <v>14992130</v>
          </cell>
          <cell r="C26120">
            <v>44280</v>
          </cell>
        </row>
        <row r="26121">
          <cell r="A26121" t="str">
            <v>EXIDEIND21MAR192.5PE</v>
          </cell>
          <cell r="B26121">
            <v>14993154</v>
          </cell>
          <cell r="C26121">
            <v>44280</v>
          </cell>
        </row>
        <row r="26122">
          <cell r="A26122" t="str">
            <v>EXIDEIND21MAR195CE</v>
          </cell>
          <cell r="B26122">
            <v>14993410</v>
          </cell>
          <cell r="C26122">
            <v>44280</v>
          </cell>
        </row>
        <row r="26123">
          <cell r="A26123" t="str">
            <v>EXIDEIND21MAR195PE</v>
          </cell>
          <cell r="B26123">
            <v>14993666</v>
          </cell>
          <cell r="C26123">
            <v>44280</v>
          </cell>
        </row>
        <row r="26124">
          <cell r="A26124" t="str">
            <v>EXIDEIND21MAR197.5CE</v>
          </cell>
          <cell r="B26124">
            <v>14993922</v>
          </cell>
          <cell r="C26124">
            <v>44280</v>
          </cell>
        </row>
        <row r="26125">
          <cell r="A26125" t="str">
            <v>EXIDEIND21MAR197.5PE</v>
          </cell>
          <cell r="B26125">
            <v>15007234</v>
          </cell>
          <cell r="C26125">
            <v>44280</v>
          </cell>
        </row>
        <row r="26126">
          <cell r="A26126" t="str">
            <v>EXIDEIND21MAR200CE</v>
          </cell>
          <cell r="B26126">
            <v>15007490</v>
          </cell>
          <cell r="C26126">
            <v>44280</v>
          </cell>
        </row>
        <row r="26127">
          <cell r="A26127" t="str">
            <v>EXIDEIND21MAR200PE</v>
          </cell>
          <cell r="B26127">
            <v>15007746</v>
          </cell>
          <cell r="C26127">
            <v>44280</v>
          </cell>
        </row>
        <row r="26128">
          <cell r="A26128" t="str">
            <v>EXIDEIND21MAR202.5CE</v>
          </cell>
          <cell r="B26128">
            <v>15008002</v>
          </cell>
          <cell r="C26128">
            <v>44280</v>
          </cell>
        </row>
        <row r="26129">
          <cell r="A26129" t="str">
            <v>EXIDEIND21MAR202.5PE</v>
          </cell>
          <cell r="B26129">
            <v>15008258</v>
          </cell>
          <cell r="C26129">
            <v>44280</v>
          </cell>
        </row>
        <row r="26130">
          <cell r="A26130" t="str">
            <v>EXIDEIND21MAR205CE</v>
          </cell>
          <cell r="B26130">
            <v>15008514</v>
          </cell>
          <cell r="C26130">
            <v>44280</v>
          </cell>
        </row>
        <row r="26131">
          <cell r="A26131" t="str">
            <v>EXIDEIND21MAR205PE</v>
          </cell>
          <cell r="B26131">
            <v>15008770</v>
          </cell>
          <cell r="C26131">
            <v>44280</v>
          </cell>
        </row>
        <row r="26132">
          <cell r="A26132" t="str">
            <v>EXIDEIND21MAR207.5CE</v>
          </cell>
          <cell r="B26132">
            <v>15009026</v>
          </cell>
          <cell r="C26132">
            <v>44280</v>
          </cell>
        </row>
        <row r="26133">
          <cell r="A26133" t="str">
            <v>EXIDEIND21MAR207.5PE</v>
          </cell>
          <cell r="B26133">
            <v>15009282</v>
          </cell>
          <cell r="C26133">
            <v>44280</v>
          </cell>
        </row>
        <row r="26134">
          <cell r="A26134" t="str">
            <v>EXIDEIND21MAR210CE</v>
          </cell>
          <cell r="B26134">
            <v>15009538</v>
          </cell>
          <cell r="C26134">
            <v>44280</v>
          </cell>
        </row>
        <row r="26135">
          <cell r="A26135" t="str">
            <v>EXIDEIND21MAR210PE</v>
          </cell>
          <cell r="B26135">
            <v>15009794</v>
          </cell>
          <cell r="C26135">
            <v>44280</v>
          </cell>
        </row>
        <row r="26136">
          <cell r="A26136" t="str">
            <v>EXIDEIND21MAR212.5CE</v>
          </cell>
          <cell r="B26136">
            <v>15010050</v>
          </cell>
          <cell r="C26136">
            <v>44280</v>
          </cell>
        </row>
        <row r="26137">
          <cell r="A26137" t="str">
            <v>EXIDEIND21MAR212.5PE</v>
          </cell>
          <cell r="B26137">
            <v>15010306</v>
          </cell>
          <cell r="C26137">
            <v>44280</v>
          </cell>
        </row>
        <row r="26138">
          <cell r="A26138" t="str">
            <v>EXIDEIND21MAR215CE</v>
          </cell>
          <cell r="B26138">
            <v>15010562</v>
          </cell>
          <cell r="C26138">
            <v>44280</v>
          </cell>
        </row>
        <row r="26139">
          <cell r="A26139" t="str">
            <v>EXIDEIND21MAR215PE</v>
          </cell>
          <cell r="B26139">
            <v>15010818</v>
          </cell>
          <cell r="C26139">
            <v>44280</v>
          </cell>
        </row>
        <row r="26140">
          <cell r="A26140" t="str">
            <v>EXIDEIND21MAR217.5CE</v>
          </cell>
          <cell r="B26140">
            <v>15011074</v>
          </cell>
          <cell r="C26140">
            <v>44280</v>
          </cell>
        </row>
        <row r="26141">
          <cell r="A26141" t="str">
            <v>EXIDEIND21MAR217.5PE</v>
          </cell>
          <cell r="B26141">
            <v>15011330</v>
          </cell>
          <cell r="C26141">
            <v>44280</v>
          </cell>
        </row>
        <row r="26142">
          <cell r="A26142" t="str">
            <v>EXIDEIND21MAR220CE</v>
          </cell>
          <cell r="B26142">
            <v>15011586</v>
          </cell>
          <cell r="C26142">
            <v>44280</v>
          </cell>
        </row>
        <row r="26143">
          <cell r="A26143" t="str">
            <v>EXIDEIND21MAR220PE</v>
          </cell>
          <cell r="B26143">
            <v>15011842</v>
          </cell>
          <cell r="C26143">
            <v>44280</v>
          </cell>
        </row>
        <row r="26144">
          <cell r="A26144" t="str">
            <v>EXIDEIND21MAR222.5CE</v>
          </cell>
          <cell r="B26144">
            <v>15012098</v>
          </cell>
          <cell r="C26144">
            <v>44280</v>
          </cell>
        </row>
        <row r="26145">
          <cell r="A26145" t="str">
            <v>EXIDEIND21MAR222.5PE</v>
          </cell>
          <cell r="B26145">
            <v>15012354</v>
          </cell>
          <cell r="C26145">
            <v>44280</v>
          </cell>
        </row>
        <row r="26146">
          <cell r="A26146" t="str">
            <v>EXIDEIND21MAR225CE</v>
          </cell>
          <cell r="B26146">
            <v>15012610</v>
          </cell>
          <cell r="C26146">
            <v>44280</v>
          </cell>
        </row>
        <row r="26147">
          <cell r="A26147" t="str">
            <v>EXIDEIND21MAR225PE</v>
          </cell>
          <cell r="B26147">
            <v>15012866</v>
          </cell>
          <cell r="C26147">
            <v>44280</v>
          </cell>
        </row>
        <row r="26148">
          <cell r="A26148" t="str">
            <v>EXIDEIND21MAR227.5CE</v>
          </cell>
          <cell r="B26148">
            <v>15013122</v>
          </cell>
          <cell r="C26148">
            <v>44280</v>
          </cell>
        </row>
        <row r="26149">
          <cell r="A26149" t="str">
            <v>EXIDEIND21MAR227.5PE</v>
          </cell>
          <cell r="B26149">
            <v>15013378</v>
          </cell>
          <cell r="C26149">
            <v>44280</v>
          </cell>
        </row>
        <row r="26150">
          <cell r="A26150" t="str">
            <v>EXIDEIND21MAR230CE</v>
          </cell>
          <cell r="B26150">
            <v>15013634</v>
          </cell>
          <cell r="C26150">
            <v>44280</v>
          </cell>
        </row>
        <row r="26151">
          <cell r="A26151" t="str">
            <v>EXIDEIND21MAR230PE</v>
          </cell>
          <cell r="B26151">
            <v>15013890</v>
          </cell>
          <cell r="C26151">
            <v>44280</v>
          </cell>
        </row>
        <row r="26152">
          <cell r="A26152" t="str">
            <v>EXIDEIND21MAR232.5CE</v>
          </cell>
          <cell r="B26152">
            <v>15014146</v>
          </cell>
          <cell r="C26152">
            <v>44280</v>
          </cell>
        </row>
        <row r="26153">
          <cell r="A26153" t="str">
            <v>EXIDEIND21MAR232.5PE</v>
          </cell>
          <cell r="B26153">
            <v>15015170</v>
          </cell>
          <cell r="C26153">
            <v>44280</v>
          </cell>
        </row>
        <row r="26154">
          <cell r="A26154" t="str">
            <v>EXIDEIND21MAR235CE</v>
          </cell>
          <cell r="B26154">
            <v>15015426</v>
          </cell>
          <cell r="C26154">
            <v>44280</v>
          </cell>
        </row>
        <row r="26155">
          <cell r="A26155" t="str">
            <v>EXIDEIND21MAR235PE</v>
          </cell>
          <cell r="B26155">
            <v>15015682</v>
          </cell>
          <cell r="C26155">
            <v>44280</v>
          </cell>
        </row>
        <row r="26156">
          <cell r="A26156" t="str">
            <v>EXIDEIND21MAR237.5CE</v>
          </cell>
          <cell r="B26156">
            <v>15015938</v>
          </cell>
          <cell r="C26156">
            <v>44280</v>
          </cell>
        </row>
        <row r="26157">
          <cell r="A26157" t="str">
            <v>EXIDEIND21MAR237.5PE</v>
          </cell>
          <cell r="B26157">
            <v>15016194</v>
          </cell>
          <cell r="C26157">
            <v>44280</v>
          </cell>
        </row>
        <row r="26158">
          <cell r="A26158" t="str">
            <v>EXIDEIND21MAR240CE</v>
          </cell>
          <cell r="B26158">
            <v>15016450</v>
          </cell>
          <cell r="C26158">
            <v>44280</v>
          </cell>
        </row>
        <row r="26159">
          <cell r="A26159" t="str">
            <v>EXIDEIND21MAR240PE</v>
          </cell>
          <cell r="B26159">
            <v>15018242</v>
          </cell>
          <cell r="C26159">
            <v>44280</v>
          </cell>
        </row>
        <row r="26160">
          <cell r="A26160" t="str">
            <v>EXIDEIND21MAR242.5CE</v>
          </cell>
          <cell r="B26160">
            <v>15018498</v>
          </cell>
          <cell r="C26160">
            <v>44280</v>
          </cell>
        </row>
        <row r="26161">
          <cell r="A26161" t="str">
            <v>EXIDEIND21MAR242.5PE</v>
          </cell>
          <cell r="B26161">
            <v>15018754</v>
          </cell>
          <cell r="C26161">
            <v>44280</v>
          </cell>
        </row>
        <row r="26162">
          <cell r="A26162" t="str">
            <v>EXIDEIND21MAR245CE</v>
          </cell>
          <cell r="B26162">
            <v>15019010</v>
          </cell>
          <cell r="C26162">
            <v>44280</v>
          </cell>
        </row>
        <row r="26163">
          <cell r="A26163" t="str">
            <v>EXIDEIND21MAR245PE</v>
          </cell>
          <cell r="B26163">
            <v>15019266</v>
          </cell>
          <cell r="C26163">
            <v>44280</v>
          </cell>
        </row>
        <row r="26164">
          <cell r="A26164" t="str">
            <v>EXIDEIND21MAR247.5CE</v>
          </cell>
          <cell r="B26164">
            <v>15020802</v>
          </cell>
          <cell r="C26164">
            <v>44280</v>
          </cell>
        </row>
        <row r="26165">
          <cell r="A26165" t="str">
            <v>EXIDEIND21MAR247.5PE</v>
          </cell>
          <cell r="B26165">
            <v>15021058</v>
          </cell>
          <cell r="C26165">
            <v>44280</v>
          </cell>
        </row>
        <row r="26166">
          <cell r="A26166" t="str">
            <v>EXIDEIND21MAR250CE</v>
          </cell>
          <cell r="B26166">
            <v>15021314</v>
          </cell>
          <cell r="C26166">
            <v>44280</v>
          </cell>
        </row>
        <row r="26167">
          <cell r="A26167" t="str">
            <v>EXIDEIND21MAR250PE</v>
          </cell>
          <cell r="B26167">
            <v>15021570</v>
          </cell>
          <cell r="C26167">
            <v>44280</v>
          </cell>
        </row>
        <row r="26168">
          <cell r="A26168" t="str">
            <v>EXIDEIND21MAR252.5CE</v>
          </cell>
          <cell r="B26168">
            <v>15021826</v>
          </cell>
          <cell r="C26168">
            <v>44280</v>
          </cell>
        </row>
        <row r="26169">
          <cell r="A26169" t="str">
            <v>EXIDEIND21MAR252.5PE</v>
          </cell>
          <cell r="B26169">
            <v>15022082</v>
          </cell>
          <cell r="C26169">
            <v>44280</v>
          </cell>
        </row>
        <row r="26170">
          <cell r="A26170" t="str">
            <v>EXIDEIND21MAR255CE</v>
          </cell>
          <cell r="B26170">
            <v>15022338</v>
          </cell>
          <cell r="C26170">
            <v>44280</v>
          </cell>
        </row>
        <row r="26171">
          <cell r="A26171" t="str">
            <v>EXIDEIND21MAR255PE</v>
          </cell>
          <cell r="B26171">
            <v>15022594</v>
          </cell>
          <cell r="C26171">
            <v>44280</v>
          </cell>
        </row>
        <row r="26172">
          <cell r="A26172" t="str">
            <v>EXIDEIND21APR117.5CE</v>
          </cell>
          <cell r="B26172">
            <v>20391682</v>
          </cell>
          <cell r="C26172">
            <v>44315</v>
          </cell>
        </row>
        <row r="26173">
          <cell r="A26173" t="str">
            <v>EXIDEIND21APR117.5PE</v>
          </cell>
          <cell r="B26173">
            <v>20391938</v>
          </cell>
          <cell r="C26173">
            <v>44315</v>
          </cell>
        </row>
        <row r="26174">
          <cell r="A26174" t="str">
            <v>EXIDEIND21APR120CE</v>
          </cell>
          <cell r="B26174">
            <v>20392194</v>
          </cell>
          <cell r="C26174">
            <v>44315</v>
          </cell>
        </row>
        <row r="26175">
          <cell r="A26175" t="str">
            <v>EXIDEIND21APR120PE</v>
          </cell>
          <cell r="B26175">
            <v>20392450</v>
          </cell>
          <cell r="C26175">
            <v>44315</v>
          </cell>
        </row>
        <row r="26176">
          <cell r="A26176" t="str">
            <v>EXIDEIND21APR122.5CE</v>
          </cell>
          <cell r="B26176">
            <v>20392706</v>
          </cell>
          <cell r="C26176">
            <v>44315</v>
          </cell>
        </row>
        <row r="26177">
          <cell r="A26177" t="str">
            <v>EXIDEIND21APR122.5PE</v>
          </cell>
          <cell r="B26177">
            <v>20392962</v>
          </cell>
          <cell r="C26177">
            <v>44315</v>
          </cell>
        </row>
        <row r="26178">
          <cell r="A26178" t="str">
            <v>EXIDEIND21APR125CE</v>
          </cell>
          <cell r="B26178">
            <v>20393218</v>
          </cell>
          <cell r="C26178">
            <v>44315</v>
          </cell>
        </row>
        <row r="26179">
          <cell r="A26179" t="str">
            <v>EXIDEIND21APR125PE</v>
          </cell>
          <cell r="B26179">
            <v>20393474</v>
          </cell>
          <cell r="C26179">
            <v>44315</v>
          </cell>
        </row>
        <row r="26180">
          <cell r="A26180" t="str">
            <v>EXIDEIND21APR127.5CE</v>
          </cell>
          <cell r="B26180">
            <v>20393730</v>
          </cell>
          <cell r="C26180">
            <v>44315</v>
          </cell>
        </row>
        <row r="26181">
          <cell r="A26181" t="str">
            <v>EXIDEIND21APR127.5PE</v>
          </cell>
          <cell r="B26181">
            <v>20393986</v>
          </cell>
          <cell r="C26181">
            <v>44315</v>
          </cell>
        </row>
        <row r="26182">
          <cell r="A26182" t="str">
            <v>EXIDEIND21APR130CE</v>
          </cell>
          <cell r="B26182">
            <v>20394242</v>
          </cell>
          <cell r="C26182">
            <v>44315</v>
          </cell>
        </row>
        <row r="26183">
          <cell r="A26183" t="str">
            <v>EXIDEIND21APR130PE</v>
          </cell>
          <cell r="B26183">
            <v>20394498</v>
          </cell>
          <cell r="C26183">
            <v>44315</v>
          </cell>
        </row>
        <row r="26184">
          <cell r="A26184" t="str">
            <v>EXIDEIND21APR132.5CE</v>
          </cell>
          <cell r="B26184">
            <v>20394754</v>
          </cell>
          <cell r="C26184">
            <v>44315</v>
          </cell>
        </row>
        <row r="26185">
          <cell r="A26185" t="str">
            <v>EXIDEIND21APR132.5PE</v>
          </cell>
          <cell r="B26185">
            <v>20395010</v>
          </cell>
          <cell r="C26185">
            <v>44315</v>
          </cell>
        </row>
        <row r="26186">
          <cell r="A26186" t="str">
            <v>EXIDEIND21APR135CE</v>
          </cell>
          <cell r="B26186">
            <v>20395266</v>
          </cell>
          <cell r="C26186">
            <v>44315</v>
          </cell>
        </row>
        <row r="26187">
          <cell r="A26187" t="str">
            <v>EXIDEIND21APR135PE</v>
          </cell>
          <cell r="B26187">
            <v>20395522</v>
          </cell>
          <cell r="C26187">
            <v>44315</v>
          </cell>
        </row>
        <row r="26188">
          <cell r="A26188" t="str">
            <v>EXIDEIND21APR137.5CE</v>
          </cell>
          <cell r="B26188">
            <v>20395778</v>
          </cell>
          <cell r="C26188">
            <v>44315</v>
          </cell>
        </row>
        <row r="26189">
          <cell r="A26189" t="str">
            <v>EXIDEIND21APR137.5PE</v>
          </cell>
          <cell r="B26189">
            <v>20396034</v>
          </cell>
          <cell r="C26189">
            <v>44315</v>
          </cell>
        </row>
        <row r="26190">
          <cell r="A26190" t="str">
            <v>EXIDEIND21APR140CE</v>
          </cell>
          <cell r="B26190">
            <v>20396290</v>
          </cell>
          <cell r="C26190">
            <v>44315</v>
          </cell>
        </row>
        <row r="26191">
          <cell r="A26191" t="str">
            <v>EXIDEIND21APR140PE</v>
          </cell>
          <cell r="B26191">
            <v>20396546</v>
          </cell>
          <cell r="C26191">
            <v>44315</v>
          </cell>
        </row>
        <row r="26192">
          <cell r="A26192" t="str">
            <v>EXIDEIND21APR142.5CE</v>
          </cell>
          <cell r="B26192">
            <v>20399874</v>
          </cell>
          <cell r="C26192">
            <v>44315</v>
          </cell>
        </row>
        <row r="26193">
          <cell r="A26193" t="str">
            <v>EXIDEIND21APR142.5PE</v>
          </cell>
          <cell r="B26193">
            <v>20400130</v>
          </cell>
          <cell r="C26193">
            <v>44315</v>
          </cell>
        </row>
        <row r="26194">
          <cell r="A26194" t="str">
            <v>EXIDEIND21APR145CE</v>
          </cell>
          <cell r="B26194">
            <v>20400386</v>
          </cell>
          <cell r="C26194">
            <v>44315</v>
          </cell>
        </row>
        <row r="26195">
          <cell r="A26195" t="str">
            <v>EXIDEIND21APR145PE</v>
          </cell>
          <cell r="B26195">
            <v>20401410</v>
          </cell>
          <cell r="C26195">
            <v>44315</v>
          </cell>
        </row>
        <row r="26196">
          <cell r="A26196" t="str">
            <v>EXIDEIND21APR147.5CE</v>
          </cell>
          <cell r="B26196">
            <v>20401666</v>
          </cell>
          <cell r="C26196">
            <v>44315</v>
          </cell>
        </row>
        <row r="26197">
          <cell r="A26197" t="str">
            <v>EXIDEIND21APR147.5PE</v>
          </cell>
          <cell r="B26197">
            <v>20401922</v>
          </cell>
          <cell r="C26197">
            <v>44315</v>
          </cell>
        </row>
        <row r="26198">
          <cell r="A26198" t="str">
            <v>EXIDEIND21APR150CE</v>
          </cell>
          <cell r="B26198">
            <v>20402178</v>
          </cell>
          <cell r="C26198">
            <v>44315</v>
          </cell>
        </row>
        <row r="26199">
          <cell r="A26199" t="str">
            <v>EXIDEIND21APR150PE</v>
          </cell>
          <cell r="B26199">
            <v>20402434</v>
          </cell>
          <cell r="C26199">
            <v>44315</v>
          </cell>
        </row>
        <row r="26200">
          <cell r="A26200" t="str">
            <v>EXIDEIND21APR152.5CE</v>
          </cell>
          <cell r="B26200">
            <v>20402690</v>
          </cell>
          <cell r="C26200">
            <v>44315</v>
          </cell>
        </row>
        <row r="26201">
          <cell r="A26201" t="str">
            <v>EXIDEIND21APR152.5PE</v>
          </cell>
          <cell r="B26201">
            <v>20402946</v>
          </cell>
          <cell r="C26201">
            <v>44315</v>
          </cell>
        </row>
        <row r="26202">
          <cell r="A26202" t="str">
            <v>EXIDEIND21APR155CE</v>
          </cell>
          <cell r="B26202">
            <v>20403202</v>
          </cell>
          <cell r="C26202">
            <v>44315</v>
          </cell>
        </row>
        <row r="26203">
          <cell r="A26203" t="str">
            <v>EXIDEIND21APR155PE</v>
          </cell>
          <cell r="B26203">
            <v>20433410</v>
          </cell>
          <cell r="C26203">
            <v>44315</v>
          </cell>
        </row>
        <row r="26204">
          <cell r="A26204" t="str">
            <v>EXIDEIND21APR157.5CE</v>
          </cell>
          <cell r="B26204">
            <v>20433666</v>
          </cell>
          <cell r="C26204">
            <v>44315</v>
          </cell>
        </row>
        <row r="26205">
          <cell r="A26205" t="str">
            <v>EXIDEIND21APR157.5PE</v>
          </cell>
          <cell r="B26205">
            <v>20433922</v>
          </cell>
          <cell r="C26205">
            <v>44315</v>
          </cell>
        </row>
        <row r="26206">
          <cell r="A26206" t="str">
            <v>EXIDEIND21APR160CE</v>
          </cell>
          <cell r="B26206">
            <v>20434178</v>
          </cell>
          <cell r="C26206">
            <v>44315</v>
          </cell>
        </row>
        <row r="26207">
          <cell r="A26207" t="str">
            <v>EXIDEIND21APR160PE</v>
          </cell>
          <cell r="B26207">
            <v>20434434</v>
          </cell>
          <cell r="C26207">
            <v>44315</v>
          </cell>
        </row>
        <row r="26208">
          <cell r="A26208" t="str">
            <v>EXIDEIND21APR162.5CE</v>
          </cell>
          <cell r="B26208">
            <v>20434690</v>
          </cell>
          <cell r="C26208">
            <v>44315</v>
          </cell>
        </row>
        <row r="26209">
          <cell r="A26209" t="str">
            <v>EXIDEIND21APR162.5PE</v>
          </cell>
          <cell r="B26209">
            <v>20434946</v>
          </cell>
          <cell r="C26209">
            <v>44315</v>
          </cell>
        </row>
        <row r="26210">
          <cell r="A26210" t="str">
            <v>EXIDEIND21APR165CE</v>
          </cell>
          <cell r="B26210">
            <v>20435202</v>
          </cell>
          <cell r="C26210">
            <v>44315</v>
          </cell>
        </row>
        <row r="26211">
          <cell r="A26211" t="str">
            <v>EXIDEIND21APR165PE</v>
          </cell>
          <cell r="B26211">
            <v>20435458</v>
          </cell>
          <cell r="C26211">
            <v>44315</v>
          </cell>
        </row>
        <row r="26212">
          <cell r="A26212" t="str">
            <v>EXIDEIND21APR167.5CE</v>
          </cell>
          <cell r="B26212">
            <v>20435714</v>
          </cell>
          <cell r="C26212">
            <v>44315</v>
          </cell>
        </row>
        <row r="26213">
          <cell r="A26213" t="str">
            <v>EXIDEIND21APR167.5PE</v>
          </cell>
          <cell r="B26213">
            <v>20435970</v>
          </cell>
          <cell r="C26213">
            <v>44315</v>
          </cell>
        </row>
        <row r="26214">
          <cell r="A26214" t="str">
            <v>EXIDEIND21APR170CE</v>
          </cell>
          <cell r="B26214">
            <v>20436226</v>
          </cell>
          <cell r="C26214">
            <v>44315</v>
          </cell>
        </row>
        <row r="26215">
          <cell r="A26215" t="str">
            <v>EXIDEIND21APR170PE</v>
          </cell>
          <cell r="B26215">
            <v>20436482</v>
          </cell>
          <cell r="C26215">
            <v>44315</v>
          </cell>
        </row>
        <row r="26216">
          <cell r="A26216" t="str">
            <v>EXIDEIND21APR172.5CE</v>
          </cell>
          <cell r="B26216">
            <v>20436738</v>
          </cell>
          <cell r="C26216">
            <v>44315</v>
          </cell>
        </row>
        <row r="26217">
          <cell r="A26217" t="str">
            <v>EXIDEIND21APR172.5PE</v>
          </cell>
          <cell r="B26217">
            <v>20436994</v>
          </cell>
          <cell r="C26217">
            <v>44315</v>
          </cell>
        </row>
        <row r="26218">
          <cell r="A26218" t="str">
            <v>EXIDEIND21APR175CE</v>
          </cell>
          <cell r="B26218">
            <v>20437250</v>
          </cell>
          <cell r="C26218">
            <v>44315</v>
          </cell>
        </row>
        <row r="26219">
          <cell r="A26219" t="str">
            <v>EXIDEIND21APR175PE</v>
          </cell>
          <cell r="B26219">
            <v>20437506</v>
          </cell>
          <cell r="C26219">
            <v>44315</v>
          </cell>
        </row>
        <row r="26220">
          <cell r="A26220" t="str">
            <v>EXIDEIND21APR177.5CE</v>
          </cell>
          <cell r="B26220">
            <v>20437762</v>
          </cell>
          <cell r="C26220">
            <v>44315</v>
          </cell>
        </row>
        <row r="26221">
          <cell r="A26221" t="str">
            <v>EXIDEIND21APR177.5PE</v>
          </cell>
          <cell r="B26221">
            <v>20438018</v>
          </cell>
          <cell r="C26221">
            <v>44315</v>
          </cell>
        </row>
        <row r="26222">
          <cell r="A26222" t="str">
            <v>EXIDEIND21APR180CE</v>
          </cell>
          <cell r="B26222">
            <v>20438274</v>
          </cell>
          <cell r="C26222">
            <v>44315</v>
          </cell>
        </row>
        <row r="26223">
          <cell r="A26223" t="str">
            <v>EXIDEIND21APR180PE</v>
          </cell>
          <cell r="B26223">
            <v>20438530</v>
          </cell>
          <cell r="C26223">
            <v>44315</v>
          </cell>
        </row>
        <row r="26224">
          <cell r="A26224" t="str">
            <v>EXIDEIND21APR182.5CE</v>
          </cell>
          <cell r="B26224">
            <v>20438786</v>
          </cell>
          <cell r="C26224">
            <v>44315</v>
          </cell>
        </row>
        <row r="26225">
          <cell r="A26225" t="str">
            <v>EXIDEIND21APR182.5PE</v>
          </cell>
          <cell r="B26225">
            <v>20439042</v>
          </cell>
          <cell r="C26225">
            <v>44315</v>
          </cell>
        </row>
        <row r="26226">
          <cell r="A26226" t="str">
            <v>EXIDEIND21APR185CE</v>
          </cell>
          <cell r="B26226">
            <v>20439298</v>
          </cell>
          <cell r="C26226">
            <v>44315</v>
          </cell>
        </row>
        <row r="26227">
          <cell r="A26227" t="str">
            <v>EXIDEIND21APR185PE</v>
          </cell>
          <cell r="B26227">
            <v>20439554</v>
          </cell>
          <cell r="C26227">
            <v>44315</v>
          </cell>
        </row>
        <row r="26228">
          <cell r="A26228" t="str">
            <v>EXIDEIND21APR187.5CE</v>
          </cell>
          <cell r="B26228">
            <v>20439810</v>
          </cell>
          <cell r="C26228">
            <v>44315</v>
          </cell>
        </row>
        <row r="26229">
          <cell r="A26229" t="str">
            <v>EXIDEIND21APR187.5PE</v>
          </cell>
          <cell r="B26229">
            <v>20440066</v>
          </cell>
          <cell r="C26229">
            <v>44315</v>
          </cell>
        </row>
        <row r="26230">
          <cell r="A26230" t="str">
            <v>EXIDEIND21APR190CE</v>
          </cell>
          <cell r="B26230">
            <v>20440322</v>
          </cell>
          <cell r="C26230">
            <v>44315</v>
          </cell>
        </row>
        <row r="26231">
          <cell r="A26231" t="str">
            <v>EXIDEIND21APR190PE</v>
          </cell>
          <cell r="B26231">
            <v>20440578</v>
          </cell>
          <cell r="C26231">
            <v>44315</v>
          </cell>
        </row>
        <row r="26232">
          <cell r="A26232" t="str">
            <v>EXIDEIND21APR192.5CE</v>
          </cell>
          <cell r="B26232">
            <v>20440834</v>
          </cell>
          <cell r="C26232">
            <v>44315</v>
          </cell>
        </row>
        <row r="26233">
          <cell r="A26233" t="str">
            <v>EXIDEIND21APR192.5PE</v>
          </cell>
          <cell r="B26233">
            <v>20441090</v>
          </cell>
          <cell r="C26233">
            <v>44315</v>
          </cell>
        </row>
        <row r="26234">
          <cell r="A26234" t="str">
            <v>EXIDEIND21APR195CE</v>
          </cell>
          <cell r="B26234">
            <v>20441346</v>
          </cell>
          <cell r="C26234">
            <v>44315</v>
          </cell>
        </row>
        <row r="26235">
          <cell r="A26235" t="str">
            <v>EXIDEIND21APR195PE</v>
          </cell>
          <cell r="B26235">
            <v>20441602</v>
          </cell>
          <cell r="C26235">
            <v>44315</v>
          </cell>
        </row>
        <row r="26236">
          <cell r="A26236" t="str">
            <v>EXIDEIND21APR197.5CE</v>
          </cell>
          <cell r="B26236">
            <v>20441858</v>
          </cell>
          <cell r="C26236">
            <v>44315</v>
          </cell>
        </row>
        <row r="26237">
          <cell r="A26237" t="str">
            <v>EXIDEIND21APR197.5PE</v>
          </cell>
          <cell r="B26237">
            <v>20442114</v>
          </cell>
          <cell r="C26237">
            <v>44315</v>
          </cell>
        </row>
        <row r="26238">
          <cell r="A26238" t="str">
            <v>EXIDEIND21APR200CE</v>
          </cell>
          <cell r="B26238">
            <v>20442370</v>
          </cell>
          <cell r="C26238">
            <v>44315</v>
          </cell>
        </row>
        <row r="26239">
          <cell r="A26239" t="str">
            <v>EXIDEIND21APR200PE</v>
          </cell>
          <cell r="B26239">
            <v>20442626</v>
          </cell>
          <cell r="C26239">
            <v>44315</v>
          </cell>
        </row>
        <row r="26240">
          <cell r="A26240" t="str">
            <v>EXIDEIND21APR202.5CE</v>
          </cell>
          <cell r="B26240">
            <v>20442882</v>
          </cell>
          <cell r="C26240">
            <v>44315</v>
          </cell>
        </row>
        <row r="26241">
          <cell r="A26241" t="str">
            <v>EXIDEIND21APR202.5PE</v>
          </cell>
          <cell r="B26241">
            <v>20443138</v>
          </cell>
          <cell r="C26241">
            <v>44315</v>
          </cell>
        </row>
        <row r="26242">
          <cell r="A26242" t="str">
            <v>EXIDEIND21APR205CE</v>
          </cell>
          <cell r="B26242">
            <v>20443394</v>
          </cell>
          <cell r="C26242">
            <v>44315</v>
          </cell>
        </row>
        <row r="26243">
          <cell r="A26243" t="str">
            <v>EXIDEIND21APR205PE</v>
          </cell>
          <cell r="B26243">
            <v>20443650</v>
          </cell>
          <cell r="C26243">
            <v>44315</v>
          </cell>
        </row>
        <row r="26244">
          <cell r="A26244" t="str">
            <v>EXIDEIND21APR207.5CE</v>
          </cell>
          <cell r="B26244">
            <v>20443906</v>
          </cell>
          <cell r="C26244">
            <v>44315</v>
          </cell>
        </row>
        <row r="26245">
          <cell r="A26245" t="str">
            <v>EXIDEIND21APR207.5PE</v>
          </cell>
          <cell r="B26245">
            <v>20444162</v>
          </cell>
          <cell r="C26245">
            <v>44315</v>
          </cell>
        </row>
        <row r="26246">
          <cell r="A26246" t="str">
            <v>EXIDEIND21APR210CE</v>
          </cell>
          <cell r="B26246">
            <v>20444418</v>
          </cell>
          <cell r="C26246">
            <v>44315</v>
          </cell>
        </row>
        <row r="26247">
          <cell r="A26247" t="str">
            <v>EXIDEIND21APR210PE</v>
          </cell>
          <cell r="B26247">
            <v>20444674</v>
          </cell>
          <cell r="C26247">
            <v>44315</v>
          </cell>
        </row>
        <row r="26248">
          <cell r="A26248" t="str">
            <v>EXIDEIND21APR212.5CE</v>
          </cell>
          <cell r="B26248">
            <v>20444930</v>
          </cell>
          <cell r="C26248">
            <v>44315</v>
          </cell>
        </row>
        <row r="26249">
          <cell r="A26249" t="str">
            <v>EXIDEIND21APR212.5PE</v>
          </cell>
          <cell r="B26249">
            <v>20445186</v>
          </cell>
          <cell r="C26249">
            <v>44315</v>
          </cell>
        </row>
        <row r="26250">
          <cell r="A26250" t="str">
            <v>EXIDEIND21APR215CE</v>
          </cell>
          <cell r="B26250">
            <v>20445442</v>
          </cell>
          <cell r="C26250">
            <v>44315</v>
          </cell>
        </row>
        <row r="26251">
          <cell r="A26251" t="str">
            <v>EXIDEIND21APR215PE</v>
          </cell>
          <cell r="B26251">
            <v>20445698</v>
          </cell>
          <cell r="C26251">
            <v>44315</v>
          </cell>
        </row>
        <row r="26252">
          <cell r="A26252" t="str">
            <v>EXIDEIND21APR217.5CE</v>
          </cell>
          <cell r="B26252">
            <v>20445954</v>
          </cell>
          <cell r="C26252">
            <v>44315</v>
          </cell>
        </row>
        <row r="26253">
          <cell r="A26253" t="str">
            <v>EXIDEIND21APR217.5PE</v>
          </cell>
          <cell r="B26253">
            <v>20446210</v>
          </cell>
          <cell r="C26253">
            <v>44315</v>
          </cell>
        </row>
        <row r="26254">
          <cell r="A26254" t="str">
            <v>EXIDEIND21APR220CE</v>
          </cell>
          <cell r="B26254">
            <v>20446466</v>
          </cell>
          <cell r="C26254">
            <v>44315</v>
          </cell>
        </row>
        <row r="26255">
          <cell r="A26255" t="str">
            <v>EXIDEIND21APR220PE</v>
          </cell>
          <cell r="B26255">
            <v>20446722</v>
          </cell>
          <cell r="C26255">
            <v>44315</v>
          </cell>
        </row>
        <row r="26256">
          <cell r="A26256" t="str">
            <v>EXIDEIND21APR222.5CE</v>
          </cell>
          <cell r="B26256">
            <v>20446978</v>
          </cell>
          <cell r="C26256">
            <v>44315</v>
          </cell>
        </row>
        <row r="26257">
          <cell r="A26257" t="str">
            <v>EXIDEIND21APR222.5PE</v>
          </cell>
          <cell r="B26257">
            <v>20447234</v>
          </cell>
          <cell r="C26257">
            <v>44315</v>
          </cell>
        </row>
        <row r="26258">
          <cell r="A26258" t="str">
            <v>EXIDEIND21APR225CE</v>
          </cell>
          <cell r="B26258">
            <v>20447490</v>
          </cell>
          <cell r="C26258">
            <v>44315</v>
          </cell>
        </row>
        <row r="26259">
          <cell r="A26259" t="str">
            <v>EXIDEIND21APR225PE</v>
          </cell>
          <cell r="B26259">
            <v>20447746</v>
          </cell>
          <cell r="C26259">
            <v>44315</v>
          </cell>
        </row>
        <row r="26260">
          <cell r="A26260" t="str">
            <v>EXIDEIND21APR227.5CE</v>
          </cell>
          <cell r="B26260">
            <v>20448002</v>
          </cell>
          <cell r="C26260">
            <v>44315</v>
          </cell>
        </row>
        <row r="26261">
          <cell r="A26261" t="str">
            <v>EXIDEIND21APR227.5PE</v>
          </cell>
          <cell r="B26261">
            <v>20448258</v>
          </cell>
          <cell r="C26261">
            <v>44315</v>
          </cell>
        </row>
        <row r="26262">
          <cell r="A26262" t="str">
            <v>EXIDEIND21APR230CE</v>
          </cell>
          <cell r="B26262">
            <v>20448514</v>
          </cell>
          <cell r="C26262">
            <v>44315</v>
          </cell>
        </row>
        <row r="26263">
          <cell r="A26263" t="str">
            <v>EXIDEIND21APR230PE</v>
          </cell>
          <cell r="B26263">
            <v>20448770</v>
          </cell>
          <cell r="C26263">
            <v>44315</v>
          </cell>
        </row>
        <row r="26264">
          <cell r="A26264" t="str">
            <v>EXIDEIND21APR232.5CE</v>
          </cell>
          <cell r="B26264">
            <v>20449026</v>
          </cell>
          <cell r="C26264">
            <v>44315</v>
          </cell>
        </row>
        <row r="26265">
          <cell r="A26265" t="str">
            <v>EXIDEIND21APR232.5PE</v>
          </cell>
          <cell r="B26265">
            <v>20449282</v>
          </cell>
          <cell r="C26265">
            <v>44315</v>
          </cell>
        </row>
        <row r="26266">
          <cell r="A26266" t="str">
            <v>EXIDEIND21APR235CE</v>
          </cell>
          <cell r="B26266">
            <v>20449538</v>
          </cell>
          <cell r="C26266">
            <v>44315</v>
          </cell>
        </row>
        <row r="26267">
          <cell r="A26267" t="str">
            <v>EXIDEIND21APR235PE</v>
          </cell>
          <cell r="B26267">
            <v>20449794</v>
          </cell>
          <cell r="C26267">
            <v>44315</v>
          </cell>
        </row>
        <row r="26268">
          <cell r="A26268" t="str">
            <v>EXIDEIND21APR237.5CE</v>
          </cell>
          <cell r="B26268">
            <v>20450050</v>
          </cell>
          <cell r="C26268">
            <v>44315</v>
          </cell>
        </row>
        <row r="26269">
          <cell r="A26269" t="str">
            <v>EXIDEIND21APR237.5PE</v>
          </cell>
          <cell r="B26269">
            <v>20450306</v>
          </cell>
          <cell r="C26269">
            <v>44315</v>
          </cell>
        </row>
        <row r="26270">
          <cell r="A26270" t="str">
            <v>EXIDEIND21APR240CE</v>
          </cell>
          <cell r="B26270">
            <v>20450562</v>
          </cell>
          <cell r="C26270">
            <v>44315</v>
          </cell>
        </row>
        <row r="26271">
          <cell r="A26271" t="str">
            <v>EXIDEIND21APR240PE</v>
          </cell>
          <cell r="B26271">
            <v>20450818</v>
          </cell>
          <cell r="C26271">
            <v>44315</v>
          </cell>
        </row>
        <row r="26272">
          <cell r="A26272" t="str">
            <v>EXIDEIND21APR242.5CE</v>
          </cell>
          <cell r="B26272">
            <v>20451074</v>
          </cell>
          <cell r="C26272">
            <v>44315</v>
          </cell>
        </row>
        <row r="26273">
          <cell r="A26273" t="str">
            <v>EXIDEIND21APR242.5PE</v>
          </cell>
          <cell r="B26273">
            <v>20451330</v>
          </cell>
          <cell r="C26273">
            <v>44315</v>
          </cell>
        </row>
        <row r="26274">
          <cell r="A26274" t="str">
            <v>EXIDEIND21APR245CE</v>
          </cell>
          <cell r="B26274">
            <v>20451586</v>
          </cell>
          <cell r="C26274">
            <v>44315</v>
          </cell>
        </row>
        <row r="26275">
          <cell r="A26275" t="str">
            <v>EXIDEIND21APR245PE</v>
          </cell>
          <cell r="B26275">
            <v>20451842</v>
          </cell>
          <cell r="C26275">
            <v>44315</v>
          </cell>
        </row>
        <row r="26276">
          <cell r="A26276" t="str">
            <v>EXIDEIND21APR247.5CE</v>
          </cell>
          <cell r="B26276">
            <v>20452098</v>
          </cell>
          <cell r="C26276">
            <v>44315</v>
          </cell>
        </row>
        <row r="26277">
          <cell r="A26277" t="str">
            <v>EXIDEIND21APR247.5PE</v>
          </cell>
          <cell r="B26277">
            <v>20452354</v>
          </cell>
          <cell r="C26277">
            <v>44315</v>
          </cell>
        </row>
        <row r="26278">
          <cell r="A26278" t="str">
            <v>EXIDEIND21APR250CE</v>
          </cell>
          <cell r="B26278">
            <v>20452610</v>
          </cell>
          <cell r="C26278">
            <v>44315</v>
          </cell>
        </row>
        <row r="26279">
          <cell r="A26279" t="str">
            <v>EXIDEIND21APR250PE</v>
          </cell>
          <cell r="B26279">
            <v>20452866</v>
          </cell>
          <cell r="C26279">
            <v>44315</v>
          </cell>
        </row>
        <row r="26280">
          <cell r="A26280" t="str">
            <v>EXIDEIND21APR252.5CE</v>
          </cell>
          <cell r="B26280">
            <v>20453122</v>
          </cell>
          <cell r="C26280">
            <v>44315</v>
          </cell>
        </row>
        <row r="26281">
          <cell r="A26281" t="str">
            <v>EXIDEIND21APR252.5PE</v>
          </cell>
          <cell r="B26281">
            <v>20453378</v>
          </cell>
          <cell r="C26281">
            <v>44315</v>
          </cell>
        </row>
        <row r="26282">
          <cell r="A26282" t="str">
            <v>EXIDEIND21APR255CE</v>
          </cell>
          <cell r="B26282">
            <v>20453634</v>
          </cell>
          <cell r="C26282">
            <v>44315</v>
          </cell>
        </row>
        <row r="26283">
          <cell r="A26283" t="str">
            <v>EXIDEIND21APR255PE</v>
          </cell>
          <cell r="B26283">
            <v>20453890</v>
          </cell>
          <cell r="C26283">
            <v>44315</v>
          </cell>
        </row>
        <row r="26284">
          <cell r="A26284" t="str">
            <v>FEDERALBNK21FEB100CE</v>
          </cell>
          <cell r="B26284">
            <v>10015490</v>
          </cell>
          <cell r="C26284">
            <v>44252</v>
          </cell>
        </row>
        <row r="26285">
          <cell r="A26285" t="str">
            <v>FEDERALBNK21FEB100PE</v>
          </cell>
          <cell r="B26285">
            <v>10015746</v>
          </cell>
          <cell r="C26285">
            <v>44252</v>
          </cell>
        </row>
        <row r="26286">
          <cell r="A26286" t="str">
            <v>FEDERALBNK21FEB101CE</v>
          </cell>
          <cell r="B26286">
            <v>10410754</v>
          </cell>
          <cell r="C26286">
            <v>44252</v>
          </cell>
        </row>
        <row r="26287">
          <cell r="A26287" t="str">
            <v>FEDERALBNK21FEB101PE</v>
          </cell>
          <cell r="B26287">
            <v>10411010</v>
          </cell>
          <cell r="C26287">
            <v>44252</v>
          </cell>
        </row>
        <row r="26288">
          <cell r="A26288" t="str">
            <v>FEDERALBNK21FEB38CE</v>
          </cell>
          <cell r="B26288">
            <v>23013890</v>
          </cell>
          <cell r="C26288">
            <v>44252</v>
          </cell>
        </row>
        <row r="26289">
          <cell r="A26289" t="str">
            <v>FEDERALBNK21FEB38PE</v>
          </cell>
          <cell r="B26289">
            <v>23014146</v>
          </cell>
          <cell r="C26289">
            <v>44252</v>
          </cell>
        </row>
        <row r="26290">
          <cell r="A26290" t="str">
            <v>FEDERALBNK21FEB39CE</v>
          </cell>
          <cell r="B26290">
            <v>23014402</v>
          </cell>
          <cell r="C26290">
            <v>44252</v>
          </cell>
        </row>
        <row r="26291">
          <cell r="A26291" t="str">
            <v>FEDERALBNK21FEB39PE</v>
          </cell>
          <cell r="B26291">
            <v>23014658</v>
          </cell>
          <cell r="C26291">
            <v>44252</v>
          </cell>
        </row>
        <row r="26292">
          <cell r="A26292" t="str">
            <v>FEDERALBNK21FEB40CE</v>
          </cell>
          <cell r="B26292">
            <v>23014914</v>
          </cell>
          <cell r="C26292">
            <v>44252</v>
          </cell>
        </row>
        <row r="26293">
          <cell r="A26293" t="str">
            <v>FEDERALBNK21FEB40PE</v>
          </cell>
          <cell r="B26293">
            <v>23015170</v>
          </cell>
          <cell r="C26293">
            <v>44252</v>
          </cell>
        </row>
        <row r="26294">
          <cell r="A26294" t="str">
            <v>FEDERALBNK21FEB41CE</v>
          </cell>
          <cell r="B26294">
            <v>23015426</v>
          </cell>
          <cell r="C26294">
            <v>44252</v>
          </cell>
        </row>
        <row r="26295">
          <cell r="A26295" t="str">
            <v>FEDERALBNK21FEB41PE</v>
          </cell>
          <cell r="B26295">
            <v>23015682</v>
          </cell>
          <cell r="C26295">
            <v>44252</v>
          </cell>
        </row>
        <row r="26296">
          <cell r="A26296" t="str">
            <v>FEDERALBNK21FEB42CE</v>
          </cell>
          <cell r="B26296">
            <v>23015938</v>
          </cell>
          <cell r="C26296">
            <v>44252</v>
          </cell>
        </row>
        <row r="26297">
          <cell r="A26297" t="str">
            <v>FEDERALBNK21FEB42PE</v>
          </cell>
          <cell r="B26297">
            <v>23016194</v>
          </cell>
          <cell r="C26297">
            <v>44252</v>
          </cell>
        </row>
        <row r="26298">
          <cell r="A26298" t="str">
            <v>FEDERALBNK21FEB43CE</v>
          </cell>
          <cell r="B26298">
            <v>23016450</v>
          </cell>
          <cell r="C26298">
            <v>44252</v>
          </cell>
        </row>
        <row r="26299">
          <cell r="A26299" t="str">
            <v>FEDERALBNK21FEB43PE</v>
          </cell>
          <cell r="B26299">
            <v>23016706</v>
          </cell>
          <cell r="C26299">
            <v>44252</v>
          </cell>
        </row>
        <row r="26300">
          <cell r="A26300" t="str">
            <v>FEDERALBNK21FEB44CE</v>
          </cell>
          <cell r="B26300">
            <v>23016962</v>
          </cell>
          <cell r="C26300">
            <v>44252</v>
          </cell>
        </row>
        <row r="26301">
          <cell r="A26301" t="str">
            <v>FEDERALBNK21FEB44PE</v>
          </cell>
          <cell r="B26301">
            <v>23017218</v>
          </cell>
          <cell r="C26301">
            <v>44252</v>
          </cell>
        </row>
        <row r="26302">
          <cell r="A26302" t="str">
            <v>FEDERALBNK21FEB45CE</v>
          </cell>
          <cell r="B26302">
            <v>23017474</v>
          </cell>
          <cell r="C26302">
            <v>44252</v>
          </cell>
        </row>
        <row r="26303">
          <cell r="A26303" t="str">
            <v>FEDERALBNK21FEB45PE</v>
          </cell>
          <cell r="B26303">
            <v>23017730</v>
          </cell>
          <cell r="C26303">
            <v>44252</v>
          </cell>
        </row>
        <row r="26304">
          <cell r="A26304" t="str">
            <v>FEDERALBNK21FEB46CE</v>
          </cell>
          <cell r="B26304">
            <v>23017986</v>
          </cell>
          <cell r="C26304">
            <v>44252</v>
          </cell>
        </row>
        <row r="26305">
          <cell r="A26305" t="str">
            <v>FEDERALBNK21FEB46PE</v>
          </cell>
          <cell r="B26305">
            <v>23018242</v>
          </cell>
          <cell r="C26305">
            <v>44252</v>
          </cell>
        </row>
        <row r="26306">
          <cell r="A26306" t="str">
            <v>FEDERALBNK21FEB47CE</v>
          </cell>
          <cell r="B26306">
            <v>23018498</v>
          </cell>
          <cell r="C26306">
            <v>44252</v>
          </cell>
        </row>
        <row r="26307">
          <cell r="A26307" t="str">
            <v>FEDERALBNK21FEB47PE</v>
          </cell>
          <cell r="B26307">
            <v>23018754</v>
          </cell>
          <cell r="C26307">
            <v>44252</v>
          </cell>
        </row>
        <row r="26308">
          <cell r="A26308" t="str">
            <v>FEDERALBNK21FEB48CE</v>
          </cell>
          <cell r="B26308">
            <v>23019010</v>
          </cell>
          <cell r="C26308">
            <v>44252</v>
          </cell>
        </row>
        <row r="26309">
          <cell r="A26309" t="str">
            <v>FEDERALBNK21FEB48PE</v>
          </cell>
          <cell r="B26309">
            <v>23019266</v>
          </cell>
          <cell r="C26309">
            <v>44252</v>
          </cell>
        </row>
        <row r="26310">
          <cell r="A26310" t="str">
            <v>FEDERALBNK21FEB49CE</v>
          </cell>
          <cell r="B26310">
            <v>23019522</v>
          </cell>
          <cell r="C26310">
            <v>44252</v>
          </cell>
        </row>
        <row r="26311">
          <cell r="A26311" t="str">
            <v>FEDERALBNK21FEB49PE</v>
          </cell>
          <cell r="B26311">
            <v>23019778</v>
          </cell>
          <cell r="C26311">
            <v>44252</v>
          </cell>
        </row>
        <row r="26312">
          <cell r="A26312" t="str">
            <v>FEDERALBNK21FEB50CE</v>
          </cell>
          <cell r="B26312">
            <v>23020034</v>
          </cell>
          <cell r="C26312">
            <v>44252</v>
          </cell>
        </row>
        <row r="26313">
          <cell r="A26313" t="str">
            <v>FEDERALBNK21FEB50PE</v>
          </cell>
          <cell r="B26313">
            <v>23020290</v>
          </cell>
          <cell r="C26313">
            <v>44252</v>
          </cell>
        </row>
        <row r="26314">
          <cell r="A26314" t="str">
            <v>FEDERALBNK21FEB51CE</v>
          </cell>
          <cell r="B26314">
            <v>23020546</v>
          </cell>
          <cell r="C26314">
            <v>44252</v>
          </cell>
        </row>
        <row r="26315">
          <cell r="A26315" t="str">
            <v>FEDERALBNK21FEB51PE</v>
          </cell>
          <cell r="B26315">
            <v>23020802</v>
          </cell>
          <cell r="C26315">
            <v>44252</v>
          </cell>
        </row>
        <row r="26316">
          <cell r="A26316" t="str">
            <v>FEDERALBNK21FEB52CE</v>
          </cell>
          <cell r="B26316">
            <v>23021058</v>
          </cell>
          <cell r="C26316">
            <v>44252</v>
          </cell>
        </row>
        <row r="26317">
          <cell r="A26317" t="str">
            <v>FEDERALBNK21FEB52PE</v>
          </cell>
          <cell r="B26317">
            <v>23021314</v>
          </cell>
          <cell r="C26317">
            <v>44252</v>
          </cell>
        </row>
        <row r="26318">
          <cell r="A26318" t="str">
            <v>FEDERALBNK21FEB53CE</v>
          </cell>
          <cell r="B26318">
            <v>23021570</v>
          </cell>
          <cell r="C26318">
            <v>44252</v>
          </cell>
        </row>
        <row r="26319">
          <cell r="A26319" t="str">
            <v>FEDERALBNK21FEB53PE</v>
          </cell>
          <cell r="B26319">
            <v>23021826</v>
          </cell>
          <cell r="C26319">
            <v>44252</v>
          </cell>
        </row>
        <row r="26320">
          <cell r="A26320" t="str">
            <v>FEDERALBNK21FEB54CE</v>
          </cell>
          <cell r="B26320">
            <v>23022082</v>
          </cell>
          <cell r="C26320">
            <v>44252</v>
          </cell>
        </row>
        <row r="26321">
          <cell r="A26321" t="str">
            <v>FEDERALBNK21FEB54PE</v>
          </cell>
          <cell r="B26321">
            <v>23022338</v>
          </cell>
          <cell r="C26321">
            <v>44252</v>
          </cell>
        </row>
        <row r="26322">
          <cell r="A26322" t="str">
            <v>FEDERALBNK21FEB55CE</v>
          </cell>
          <cell r="B26322">
            <v>23022594</v>
          </cell>
          <cell r="C26322">
            <v>44252</v>
          </cell>
        </row>
        <row r="26323">
          <cell r="A26323" t="str">
            <v>FEDERALBNK21FEB55PE</v>
          </cell>
          <cell r="B26323">
            <v>23022850</v>
          </cell>
          <cell r="C26323">
            <v>44252</v>
          </cell>
        </row>
        <row r="26324">
          <cell r="A26324" t="str">
            <v>FEDERALBNK21FEB56CE</v>
          </cell>
          <cell r="B26324">
            <v>23023106</v>
          </cell>
          <cell r="C26324">
            <v>44252</v>
          </cell>
        </row>
        <row r="26325">
          <cell r="A26325" t="str">
            <v>FEDERALBNK21FEB56PE</v>
          </cell>
          <cell r="B26325">
            <v>23023362</v>
          </cell>
          <cell r="C26325">
            <v>44252</v>
          </cell>
        </row>
        <row r="26326">
          <cell r="A26326" t="str">
            <v>FEDERALBNK21FEB57CE</v>
          </cell>
          <cell r="B26326">
            <v>23023618</v>
          </cell>
          <cell r="C26326">
            <v>44252</v>
          </cell>
        </row>
        <row r="26327">
          <cell r="A26327" t="str">
            <v>FEDERALBNK21FEB57PE</v>
          </cell>
          <cell r="B26327">
            <v>23023874</v>
          </cell>
          <cell r="C26327">
            <v>44252</v>
          </cell>
        </row>
        <row r="26328">
          <cell r="A26328" t="str">
            <v>FEDERALBNK21FEB58CE</v>
          </cell>
          <cell r="B26328">
            <v>23024130</v>
          </cell>
          <cell r="C26328">
            <v>44252</v>
          </cell>
        </row>
        <row r="26329">
          <cell r="A26329" t="str">
            <v>FEDERALBNK21FEB58PE</v>
          </cell>
          <cell r="B26329">
            <v>23024386</v>
          </cell>
          <cell r="C26329">
            <v>44252</v>
          </cell>
        </row>
        <row r="26330">
          <cell r="A26330" t="str">
            <v>FEDERALBNK21FEB59CE</v>
          </cell>
          <cell r="B26330">
            <v>23024642</v>
          </cell>
          <cell r="C26330">
            <v>44252</v>
          </cell>
        </row>
        <row r="26331">
          <cell r="A26331" t="str">
            <v>FEDERALBNK21FEB59PE</v>
          </cell>
          <cell r="B26331">
            <v>23024898</v>
          </cell>
          <cell r="C26331">
            <v>44252</v>
          </cell>
        </row>
        <row r="26332">
          <cell r="A26332" t="str">
            <v>FEDERALBNK21FEB60CE</v>
          </cell>
          <cell r="B26332">
            <v>23025154</v>
          </cell>
          <cell r="C26332">
            <v>44252</v>
          </cell>
        </row>
        <row r="26333">
          <cell r="A26333" t="str">
            <v>FEDERALBNK21FEB60PE</v>
          </cell>
          <cell r="B26333">
            <v>23025410</v>
          </cell>
          <cell r="C26333">
            <v>44252</v>
          </cell>
        </row>
        <row r="26334">
          <cell r="A26334" t="str">
            <v>FEDERALBNK21FEB61CE</v>
          </cell>
          <cell r="B26334">
            <v>23025666</v>
          </cell>
          <cell r="C26334">
            <v>44252</v>
          </cell>
        </row>
        <row r="26335">
          <cell r="A26335" t="str">
            <v>FEDERALBNK21FEB61PE</v>
          </cell>
          <cell r="B26335">
            <v>23025922</v>
          </cell>
          <cell r="C26335">
            <v>44252</v>
          </cell>
        </row>
        <row r="26336">
          <cell r="A26336" t="str">
            <v>FEDERALBNK21FEB62CE</v>
          </cell>
          <cell r="B26336">
            <v>23026178</v>
          </cell>
          <cell r="C26336">
            <v>44252</v>
          </cell>
        </row>
        <row r="26337">
          <cell r="A26337" t="str">
            <v>FEDERALBNK21FEB62PE</v>
          </cell>
          <cell r="B26337">
            <v>23026434</v>
          </cell>
          <cell r="C26337">
            <v>44252</v>
          </cell>
        </row>
        <row r="26338">
          <cell r="A26338" t="str">
            <v>FEDERALBNK21FEB63CE</v>
          </cell>
          <cell r="B26338">
            <v>23026690</v>
          </cell>
          <cell r="C26338">
            <v>44252</v>
          </cell>
        </row>
        <row r="26339">
          <cell r="A26339" t="str">
            <v>FEDERALBNK21FEB63PE</v>
          </cell>
          <cell r="B26339">
            <v>23026946</v>
          </cell>
          <cell r="C26339">
            <v>44252</v>
          </cell>
        </row>
        <row r="26340">
          <cell r="A26340" t="str">
            <v>FEDERALBNK21FEB64CE</v>
          </cell>
          <cell r="B26340">
            <v>23027202</v>
          </cell>
          <cell r="C26340">
            <v>44252</v>
          </cell>
        </row>
        <row r="26341">
          <cell r="A26341" t="str">
            <v>FEDERALBNK21FEB64PE</v>
          </cell>
          <cell r="B26341">
            <v>23027458</v>
          </cell>
          <cell r="C26341">
            <v>44252</v>
          </cell>
        </row>
        <row r="26342">
          <cell r="A26342" t="str">
            <v>FEDERALBNK21FEB65CE</v>
          </cell>
          <cell r="B26342">
            <v>23027714</v>
          </cell>
          <cell r="C26342">
            <v>44252</v>
          </cell>
        </row>
        <row r="26343">
          <cell r="A26343" t="str">
            <v>FEDERALBNK21FEB65PE</v>
          </cell>
          <cell r="B26343">
            <v>23027970</v>
          </cell>
          <cell r="C26343">
            <v>44252</v>
          </cell>
        </row>
        <row r="26344">
          <cell r="A26344" t="str">
            <v>FEDERALBNK21FEB66CE</v>
          </cell>
          <cell r="B26344">
            <v>23028226</v>
          </cell>
          <cell r="C26344">
            <v>44252</v>
          </cell>
        </row>
        <row r="26345">
          <cell r="A26345" t="str">
            <v>FEDERALBNK21FEB66PE</v>
          </cell>
          <cell r="B26345">
            <v>23028482</v>
          </cell>
          <cell r="C26345">
            <v>44252</v>
          </cell>
        </row>
        <row r="26346">
          <cell r="A26346" t="str">
            <v>FEDERALBNK21FEB67CE</v>
          </cell>
          <cell r="B26346">
            <v>23028738</v>
          </cell>
          <cell r="C26346">
            <v>44252</v>
          </cell>
        </row>
        <row r="26347">
          <cell r="A26347" t="str">
            <v>FEDERALBNK21FEB67PE</v>
          </cell>
          <cell r="B26347">
            <v>23028994</v>
          </cell>
          <cell r="C26347">
            <v>44252</v>
          </cell>
        </row>
        <row r="26348">
          <cell r="A26348" t="str">
            <v>FEDERALBNK21FEB68CE</v>
          </cell>
          <cell r="B26348">
            <v>23029250</v>
          </cell>
          <cell r="C26348">
            <v>44252</v>
          </cell>
        </row>
        <row r="26349">
          <cell r="A26349" t="str">
            <v>FEDERALBNK21FEB68PE</v>
          </cell>
          <cell r="B26349">
            <v>23029506</v>
          </cell>
          <cell r="C26349">
            <v>44252</v>
          </cell>
        </row>
        <row r="26350">
          <cell r="A26350" t="str">
            <v>FEDERALBNK21FEB69CE</v>
          </cell>
          <cell r="B26350">
            <v>23029762</v>
          </cell>
          <cell r="C26350">
            <v>44252</v>
          </cell>
        </row>
        <row r="26351">
          <cell r="A26351" t="str">
            <v>FEDERALBNK21FEB69PE</v>
          </cell>
          <cell r="B26351">
            <v>23030018</v>
          </cell>
          <cell r="C26351">
            <v>44252</v>
          </cell>
        </row>
        <row r="26352">
          <cell r="A26352" t="str">
            <v>FEDERALBNK21FEB70CE</v>
          </cell>
          <cell r="B26352">
            <v>23030274</v>
          </cell>
          <cell r="C26352">
            <v>44252</v>
          </cell>
        </row>
        <row r="26353">
          <cell r="A26353" t="str">
            <v>FEDERALBNK21FEB70PE</v>
          </cell>
          <cell r="B26353">
            <v>23030530</v>
          </cell>
          <cell r="C26353">
            <v>44252</v>
          </cell>
        </row>
        <row r="26354">
          <cell r="A26354" t="str">
            <v>FEDERALBNK21FEB71CE</v>
          </cell>
          <cell r="B26354">
            <v>23030786</v>
          </cell>
          <cell r="C26354">
            <v>44252</v>
          </cell>
        </row>
        <row r="26355">
          <cell r="A26355" t="str">
            <v>FEDERALBNK21FEB71PE</v>
          </cell>
          <cell r="B26355">
            <v>23031042</v>
          </cell>
          <cell r="C26355">
            <v>44252</v>
          </cell>
        </row>
        <row r="26356">
          <cell r="A26356" t="str">
            <v>FEDERALBNK21FEB72CE</v>
          </cell>
          <cell r="B26356">
            <v>23031298</v>
          </cell>
          <cell r="C26356">
            <v>44252</v>
          </cell>
        </row>
        <row r="26357">
          <cell r="A26357" t="str">
            <v>FEDERALBNK21FEB72PE</v>
          </cell>
          <cell r="B26357">
            <v>23031554</v>
          </cell>
          <cell r="C26357">
            <v>44252</v>
          </cell>
        </row>
        <row r="26358">
          <cell r="A26358" t="str">
            <v>FEDERALBNK21FEB73CE</v>
          </cell>
          <cell r="B26358">
            <v>23031810</v>
          </cell>
          <cell r="C26358">
            <v>44252</v>
          </cell>
        </row>
        <row r="26359">
          <cell r="A26359" t="str">
            <v>FEDERALBNK21FEB73PE</v>
          </cell>
          <cell r="B26359">
            <v>23032066</v>
          </cell>
          <cell r="C26359">
            <v>44252</v>
          </cell>
        </row>
        <row r="26360">
          <cell r="A26360" t="str">
            <v>FEDERALBNK21FEB74CE</v>
          </cell>
          <cell r="B26360">
            <v>23032322</v>
          </cell>
          <cell r="C26360">
            <v>44252</v>
          </cell>
        </row>
        <row r="26361">
          <cell r="A26361" t="str">
            <v>FEDERALBNK21FEB74PE</v>
          </cell>
          <cell r="B26361">
            <v>23032578</v>
          </cell>
          <cell r="C26361">
            <v>44252</v>
          </cell>
        </row>
        <row r="26362">
          <cell r="A26362" t="str">
            <v>FEDERALBNK21FEB75CE</v>
          </cell>
          <cell r="B26362">
            <v>23032834</v>
          </cell>
          <cell r="C26362">
            <v>44252</v>
          </cell>
        </row>
        <row r="26363">
          <cell r="A26363" t="str">
            <v>FEDERALBNK21FEB75PE</v>
          </cell>
          <cell r="B26363">
            <v>23033090</v>
          </cell>
          <cell r="C26363">
            <v>44252</v>
          </cell>
        </row>
        <row r="26364">
          <cell r="A26364" t="str">
            <v>FEDERALBNK21FEB76CE</v>
          </cell>
          <cell r="B26364">
            <v>23033346</v>
          </cell>
          <cell r="C26364">
            <v>44252</v>
          </cell>
        </row>
        <row r="26365">
          <cell r="A26365" t="str">
            <v>FEDERALBNK21FEB76PE</v>
          </cell>
          <cell r="B26365">
            <v>23033602</v>
          </cell>
          <cell r="C26365">
            <v>44252</v>
          </cell>
        </row>
        <row r="26366">
          <cell r="A26366" t="str">
            <v>FEDERALBNK21FEB77CE</v>
          </cell>
          <cell r="B26366">
            <v>23033858</v>
          </cell>
          <cell r="C26366">
            <v>44252</v>
          </cell>
        </row>
        <row r="26367">
          <cell r="A26367" t="str">
            <v>FEDERALBNK21FEB77PE</v>
          </cell>
          <cell r="B26367">
            <v>23034114</v>
          </cell>
          <cell r="C26367">
            <v>44252</v>
          </cell>
        </row>
        <row r="26368">
          <cell r="A26368" t="str">
            <v>FEDERALBNK21FEB78CE</v>
          </cell>
          <cell r="B26368">
            <v>23034370</v>
          </cell>
          <cell r="C26368">
            <v>44252</v>
          </cell>
        </row>
        <row r="26369">
          <cell r="A26369" t="str">
            <v>FEDERALBNK21FEB78PE</v>
          </cell>
          <cell r="B26369">
            <v>23034626</v>
          </cell>
          <cell r="C26369">
            <v>44252</v>
          </cell>
        </row>
        <row r="26370">
          <cell r="A26370" t="str">
            <v>FEDERALBNK21FEB79CE</v>
          </cell>
          <cell r="B26370">
            <v>23034882</v>
          </cell>
          <cell r="C26370">
            <v>44252</v>
          </cell>
        </row>
        <row r="26371">
          <cell r="A26371" t="str">
            <v>FEDERALBNK21FEB79PE</v>
          </cell>
          <cell r="B26371">
            <v>23035138</v>
          </cell>
          <cell r="C26371">
            <v>44252</v>
          </cell>
        </row>
        <row r="26372">
          <cell r="A26372" t="str">
            <v>FEDERALBNK21FEB80CE</v>
          </cell>
          <cell r="B26372">
            <v>23035394</v>
          </cell>
          <cell r="C26372">
            <v>44252</v>
          </cell>
        </row>
        <row r="26373">
          <cell r="A26373" t="str">
            <v>FEDERALBNK21FEB80PE</v>
          </cell>
          <cell r="B26373">
            <v>23035650</v>
          </cell>
          <cell r="C26373">
            <v>44252</v>
          </cell>
        </row>
        <row r="26374">
          <cell r="A26374" t="str">
            <v>FEDERALBNK21FEB81CE</v>
          </cell>
          <cell r="B26374">
            <v>23035906</v>
          </cell>
          <cell r="C26374">
            <v>44252</v>
          </cell>
        </row>
        <row r="26375">
          <cell r="A26375" t="str">
            <v>FEDERALBNK21FEB81PE</v>
          </cell>
          <cell r="B26375">
            <v>23036162</v>
          </cell>
          <cell r="C26375">
            <v>44252</v>
          </cell>
        </row>
        <row r="26376">
          <cell r="A26376" t="str">
            <v>FEDERALBNK21FEB82CE</v>
          </cell>
          <cell r="B26376">
            <v>23036418</v>
          </cell>
          <cell r="C26376">
            <v>44252</v>
          </cell>
        </row>
        <row r="26377">
          <cell r="A26377" t="str">
            <v>FEDERALBNK21FEB82PE</v>
          </cell>
          <cell r="B26377">
            <v>23036674</v>
          </cell>
          <cell r="C26377">
            <v>44252</v>
          </cell>
        </row>
        <row r="26378">
          <cell r="A26378" t="str">
            <v>FEDERALBNK21FEB83CE</v>
          </cell>
          <cell r="B26378">
            <v>9219586</v>
          </cell>
          <cell r="C26378">
            <v>44252</v>
          </cell>
        </row>
        <row r="26379">
          <cell r="A26379" t="str">
            <v>FEDERALBNK21FEB83PE</v>
          </cell>
          <cell r="B26379">
            <v>9219842</v>
          </cell>
          <cell r="C26379">
            <v>44252</v>
          </cell>
        </row>
        <row r="26380">
          <cell r="A26380" t="str">
            <v>FEDERALBNK21FEB84CE</v>
          </cell>
          <cell r="B26380">
            <v>9220098</v>
          </cell>
          <cell r="C26380">
            <v>44252</v>
          </cell>
        </row>
        <row r="26381">
          <cell r="A26381" t="str">
            <v>FEDERALBNK21FEB84PE</v>
          </cell>
          <cell r="B26381">
            <v>9220354</v>
          </cell>
          <cell r="C26381">
            <v>44252</v>
          </cell>
        </row>
        <row r="26382">
          <cell r="A26382" t="str">
            <v>FEDERALBNK21FEB85CE</v>
          </cell>
          <cell r="B26382">
            <v>9222146</v>
          </cell>
          <cell r="C26382">
            <v>44252</v>
          </cell>
        </row>
        <row r="26383">
          <cell r="A26383" t="str">
            <v>FEDERALBNK21FEB85PE</v>
          </cell>
          <cell r="B26383">
            <v>9222402</v>
          </cell>
          <cell r="C26383">
            <v>44252</v>
          </cell>
        </row>
        <row r="26384">
          <cell r="A26384" t="str">
            <v>FEDERALBNK21FEB86CE</v>
          </cell>
          <cell r="B26384">
            <v>9642498</v>
          </cell>
          <cell r="C26384">
            <v>44252</v>
          </cell>
        </row>
        <row r="26385">
          <cell r="A26385" t="str">
            <v>FEDERALBNK21FEB86PE</v>
          </cell>
          <cell r="B26385">
            <v>9642754</v>
          </cell>
          <cell r="C26385">
            <v>44252</v>
          </cell>
        </row>
        <row r="26386">
          <cell r="A26386" t="str">
            <v>FEDERALBNK21FEB87CE</v>
          </cell>
          <cell r="B26386">
            <v>9643010</v>
          </cell>
          <cell r="C26386">
            <v>44252</v>
          </cell>
        </row>
        <row r="26387">
          <cell r="A26387" t="str">
            <v>FEDERALBNK21FEB87PE</v>
          </cell>
          <cell r="B26387">
            <v>9643266</v>
          </cell>
          <cell r="C26387">
            <v>44252</v>
          </cell>
        </row>
        <row r="26388">
          <cell r="A26388" t="str">
            <v>FEDERALBNK21FEB88CE</v>
          </cell>
          <cell r="B26388">
            <v>9643522</v>
          </cell>
          <cell r="C26388">
            <v>44252</v>
          </cell>
        </row>
        <row r="26389">
          <cell r="A26389" t="str">
            <v>FEDERALBNK21FEB88PE</v>
          </cell>
          <cell r="B26389">
            <v>9643778</v>
          </cell>
          <cell r="C26389">
            <v>44252</v>
          </cell>
        </row>
        <row r="26390">
          <cell r="A26390" t="str">
            <v>FEDERALBNK21FEB89CE</v>
          </cell>
          <cell r="B26390">
            <v>11339266</v>
          </cell>
          <cell r="C26390">
            <v>44252</v>
          </cell>
        </row>
        <row r="26391">
          <cell r="A26391" t="str">
            <v>FEDERALBNK21FEB89PE</v>
          </cell>
          <cell r="B26391">
            <v>11339522</v>
          </cell>
          <cell r="C26391">
            <v>44252</v>
          </cell>
        </row>
        <row r="26392">
          <cell r="A26392" t="str">
            <v>FEDERALBNK21FEB90CE</v>
          </cell>
          <cell r="B26392">
            <v>10993410</v>
          </cell>
          <cell r="C26392">
            <v>44252</v>
          </cell>
        </row>
        <row r="26393">
          <cell r="A26393" t="str">
            <v>FEDERALBNK21FEB90PE</v>
          </cell>
          <cell r="B26393">
            <v>10993922</v>
          </cell>
          <cell r="C26393">
            <v>44252</v>
          </cell>
        </row>
        <row r="26394">
          <cell r="A26394" t="str">
            <v>FEDERALBNK21FEB91CE</v>
          </cell>
          <cell r="B26394">
            <v>15028994</v>
          </cell>
          <cell r="C26394">
            <v>44252</v>
          </cell>
        </row>
        <row r="26395">
          <cell r="A26395" t="str">
            <v>FEDERALBNK21FEB91PE</v>
          </cell>
          <cell r="B26395">
            <v>15029250</v>
          </cell>
          <cell r="C26395">
            <v>44252</v>
          </cell>
        </row>
        <row r="26396">
          <cell r="A26396" t="str">
            <v>FEDERALBNK21FEB92CE</v>
          </cell>
          <cell r="B26396">
            <v>15029506</v>
          </cell>
          <cell r="C26396">
            <v>44252</v>
          </cell>
        </row>
        <row r="26397">
          <cell r="A26397" t="str">
            <v>FEDERALBNK21FEB92PE</v>
          </cell>
          <cell r="B26397">
            <v>15029762</v>
          </cell>
          <cell r="C26397">
            <v>44252</v>
          </cell>
        </row>
        <row r="26398">
          <cell r="A26398" t="str">
            <v>FEDERALBNK21FEB93CE</v>
          </cell>
          <cell r="B26398">
            <v>15039746</v>
          </cell>
          <cell r="C26398">
            <v>44252</v>
          </cell>
        </row>
        <row r="26399">
          <cell r="A26399" t="str">
            <v>FEDERALBNK21FEB93PE</v>
          </cell>
          <cell r="B26399">
            <v>15041794</v>
          </cell>
          <cell r="C26399">
            <v>44252</v>
          </cell>
        </row>
        <row r="26400">
          <cell r="A26400" t="str">
            <v>FEDERALBNK21FEB94CE</v>
          </cell>
          <cell r="B26400">
            <v>15077890</v>
          </cell>
          <cell r="C26400">
            <v>44252</v>
          </cell>
        </row>
        <row r="26401">
          <cell r="A26401" t="str">
            <v>FEDERALBNK21FEB94PE</v>
          </cell>
          <cell r="B26401">
            <v>15078146</v>
          </cell>
          <cell r="C26401">
            <v>44252</v>
          </cell>
        </row>
        <row r="26402">
          <cell r="A26402" t="str">
            <v>FEDERALBNK21FEB95CE</v>
          </cell>
          <cell r="B26402">
            <v>15079938</v>
          </cell>
          <cell r="C26402">
            <v>44252</v>
          </cell>
        </row>
        <row r="26403">
          <cell r="A26403" t="str">
            <v>FEDERALBNK21FEB95PE</v>
          </cell>
          <cell r="B26403">
            <v>15080194</v>
          </cell>
          <cell r="C26403">
            <v>44252</v>
          </cell>
        </row>
        <row r="26404">
          <cell r="A26404" t="str">
            <v>FEDERALBNK21FEB96CE</v>
          </cell>
          <cell r="B26404">
            <v>9089026</v>
          </cell>
          <cell r="C26404">
            <v>44252</v>
          </cell>
        </row>
        <row r="26405">
          <cell r="A26405" t="str">
            <v>FEDERALBNK21FEB96PE</v>
          </cell>
          <cell r="B26405">
            <v>9089282</v>
          </cell>
          <cell r="C26405">
            <v>44252</v>
          </cell>
        </row>
        <row r="26406">
          <cell r="A26406" t="str">
            <v>FEDERALBNK21FEB97CE</v>
          </cell>
          <cell r="B26406">
            <v>9458178</v>
          </cell>
          <cell r="C26406">
            <v>44252</v>
          </cell>
        </row>
        <row r="26407">
          <cell r="A26407" t="str">
            <v>FEDERALBNK21FEB97PE</v>
          </cell>
          <cell r="B26407">
            <v>9458434</v>
          </cell>
          <cell r="C26407">
            <v>44252</v>
          </cell>
        </row>
        <row r="26408">
          <cell r="A26408" t="str">
            <v>FEDERALBNK21FEB98CE</v>
          </cell>
          <cell r="B26408">
            <v>9458690</v>
          </cell>
          <cell r="C26408">
            <v>44252</v>
          </cell>
        </row>
        <row r="26409">
          <cell r="A26409" t="str">
            <v>FEDERALBNK21FEB98PE</v>
          </cell>
          <cell r="B26409">
            <v>9458946</v>
          </cell>
          <cell r="C26409">
            <v>44252</v>
          </cell>
        </row>
        <row r="26410">
          <cell r="A26410" t="str">
            <v>FEDERALBNK21FEB99CE</v>
          </cell>
          <cell r="B26410">
            <v>9459202</v>
          </cell>
          <cell r="C26410">
            <v>44252</v>
          </cell>
        </row>
        <row r="26411">
          <cell r="A26411" t="str">
            <v>FEDERALBNK21FEB99PE</v>
          </cell>
          <cell r="B26411">
            <v>9461506</v>
          </cell>
          <cell r="C26411">
            <v>44252</v>
          </cell>
        </row>
        <row r="26412">
          <cell r="A26412" t="str">
            <v>FEDERALBNK21MAR100CE</v>
          </cell>
          <cell r="B26412">
            <v>10016002</v>
          </cell>
          <cell r="C26412">
            <v>44280</v>
          </cell>
        </row>
        <row r="26413">
          <cell r="A26413" t="str">
            <v>FEDERALBNK21MAR100PE</v>
          </cell>
          <cell r="B26413">
            <v>10017282</v>
          </cell>
          <cell r="C26413">
            <v>44280</v>
          </cell>
        </row>
        <row r="26414">
          <cell r="A26414" t="str">
            <v>FEDERALBNK21MAR101CE</v>
          </cell>
          <cell r="B26414">
            <v>10411266</v>
          </cell>
          <cell r="C26414">
            <v>44280</v>
          </cell>
        </row>
        <row r="26415">
          <cell r="A26415" t="str">
            <v>FEDERALBNK21MAR101PE</v>
          </cell>
          <cell r="B26415">
            <v>10412034</v>
          </cell>
          <cell r="C26415">
            <v>44280</v>
          </cell>
        </row>
        <row r="26416">
          <cell r="A26416" t="str">
            <v>FEDERALBNK21MAR39CE</v>
          </cell>
          <cell r="B26416">
            <v>15080450</v>
          </cell>
          <cell r="C26416">
            <v>44280</v>
          </cell>
        </row>
        <row r="26417">
          <cell r="A26417" t="str">
            <v>FEDERALBNK21MAR39PE</v>
          </cell>
          <cell r="B26417">
            <v>15080706</v>
          </cell>
          <cell r="C26417">
            <v>44280</v>
          </cell>
        </row>
        <row r="26418">
          <cell r="A26418" t="str">
            <v>FEDERALBNK21MAR40CE</v>
          </cell>
          <cell r="B26418">
            <v>15083010</v>
          </cell>
          <cell r="C26418">
            <v>44280</v>
          </cell>
        </row>
        <row r="26419">
          <cell r="A26419" t="str">
            <v>FEDERALBNK21MAR40PE</v>
          </cell>
          <cell r="B26419">
            <v>15083266</v>
          </cell>
          <cell r="C26419">
            <v>44280</v>
          </cell>
        </row>
        <row r="26420">
          <cell r="A26420" t="str">
            <v>FEDERALBNK21MAR41CE</v>
          </cell>
          <cell r="B26420">
            <v>15083522</v>
          </cell>
          <cell r="C26420">
            <v>44280</v>
          </cell>
        </row>
        <row r="26421">
          <cell r="A26421" t="str">
            <v>FEDERALBNK21MAR41PE</v>
          </cell>
          <cell r="B26421">
            <v>15083778</v>
          </cell>
          <cell r="C26421">
            <v>44280</v>
          </cell>
        </row>
        <row r="26422">
          <cell r="A26422" t="str">
            <v>FEDERALBNK21MAR42CE</v>
          </cell>
          <cell r="B26422">
            <v>15084290</v>
          </cell>
          <cell r="C26422">
            <v>44280</v>
          </cell>
        </row>
        <row r="26423">
          <cell r="A26423" t="str">
            <v>FEDERALBNK21MAR42PE</v>
          </cell>
          <cell r="B26423">
            <v>15084546</v>
          </cell>
          <cell r="C26423">
            <v>44280</v>
          </cell>
        </row>
        <row r="26424">
          <cell r="A26424" t="str">
            <v>FEDERALBNK21MAR43CE</v>
          </cell>
          <cell r="B26424">
            <v>15084802</v>
          </cell>
          <cell r="C26424">
            <v>44280</v>
          </cell>
        </row>
        <row r="26425">
          <cell r="A26425" t="str">
            <v>FEDERALBNK21MAR43PE</v>
          </cell>
          <cell r="B26425">
            <v>15085058</v>
          </cell>
          <cell r="C26425">
            <v>44280</v>
          </cell>
        </row>
        <row r="26426">
          <cell r="A26426" t="str">
            <v>FEDERALBNK21MAR44CE</v>
          </cell>
          <cell r="B26426">
            <v>15085314</v>
          </cell>
          <cell r="C26426">
            <v>44280</v>
          </cell>
        </row>
        <row r="26427">
          <cell r="A26427" t="str">
            <v>FEDERALBNK21MAR44PE</v>
          </cell>
          <cell r="B26427">
            <v>15085570</v>
          </cell>
          <cell r="C26427">
            <v>44280</v>
          </cell>
        </row>
        <row r="26428">
          <cell r="A26428" t="str">
            <v>FEDERALBNK21MAR45CE</v>
          </cell>
          <cell r="B26428">
            <v>15085826</v>
          </cell>
          <cell r="C26428">
            <v>44280</v>
          </cell>
        </row>
        <row r="26429">
          <cell r="A26429" t="str">
            <v>FEDERALBNK21MAR45PE</v>
          </cell>
          <cell r="B26429">
            <v>15086082</v>
          </cell>
          <cell r="C26429">
            <v>44280</v>
          </cell>
        </row>
        <row r="26430">
          <cell r="A26430" t="str">
            <v>FEDERALBNK21MAR46CE</v>
          </cell>
          <cell r="B26430">
            <v>15086338</v>
          </cell>
          <cell r="C26430">
            <v>44280</v>
          </cell>
        </row>
        <row r="26431">
          <cell r="A26431" t="str">
            <v>FEDERALBNK21MAR46PE</v>
          </cell>
          <cell r="B26431">
            <v>15086594</v>
          </cell>
          <cell r="C26431">
            <v>44280</v>
          </cell>
        </row>
        <row r="26432">
          <cell r="A26432" t="str">
            <v>FEDERALBNK21MAR47CE</v>
          </cell>
          <cell r="B26432">
            <v>15086850</v>
          </cell>
          <cell r="C26432">
            <v>44280</v>
          </cell>
        </row>
        <row r="26433">
          <cell r="A26433" t="str">
            <v>FEDERALBNK21MAR47PE</v>
          </cell>
          <cell r="B26433">
            <v>15087106</v>
          </cell>
          <cell r="C26433">
            <v>44280</v>
          </cell>
        </row>
        <row r="26434">
          <cell r="A26434" t="str">
            <v>FEDERALBNK21MAR48CE</v>
          </cell>
          <cell r="B26434">
            <v>15087362</v>
          </cell>
          <cell r="C26434">
            <v>44280</v>
          </cell>
        </row>
        <row r="26435">
          <cell r="A26435" t="str">
            <v>FEDERALBNK21MAR48PE</v>
          </cell>
          <cell r="B26435">
            <v>15087618</v>
          </cell>
          <cell r="C26435">
            <v>44280</v>
          </cell>
        </row>
        <row r="26436">
          <cell r="A26436" t="str">
            <v>FEDERALBNK21MAR49CE</v>
          </cell>
          <cell r="B26436">
            <v>15087874</v>
          </cell>
          <cell r="C26436">
            <v>44280</v>
          </cell>
        </row>
        <row r="26437">
          <cell r="A26437" t="str">
            <v>FEDERALBNK21MAR49PE</v>
          </cell>
          <cell r="B26437">
            <v>15088130</v>
          </cell>
          <cell r="C26437">
            <v>44280</v>
          </cell>
        </row>
        <row r="26438">
          <cell r="A26438" t="str">
            <v>FEDERALBNK21MAR50CE</v>
          </cell>
          <cell r="B26438">
            <v>15088386</v>
          </cell>
          <cell r="C26438">
            <v>44280</v>
          </cell>
        </row>
        <row r="26439">
          <cell r="A26439" t="str">
            <v>FEDERALBNK21MAR50PE</v>
          </cell>
          <cell r="B26439">
            <v>15088642</v>
          </cell>
          <cell r="C26439">
            <v>44280</v>
          </cell>
        </row>
        <row r="26440">
          <cell r="A26440" t="str">
            <v>FEDERALBNK21MAR51CE</v>
          </cell>
          <cell r="B26440">
            <v>15088898</v>
          </cell>
          <cell r="C26440">
            <v>44280</v>
          </cell>
        </row>
        <row r="26441">
          <cell r="A26441" t="str">
            <v>FEDERALBNK21MAR51PE</v>
          </cell>
          <cell r="B26441">
            <v>15089154</v>
          </cell>
          <cell r="C26441">
            <v>44280</v>
          </cell>
        </row>
        <row r="26442">
          <cell r="A26442" t="str">
            <v>FEDERALBNK21MAR52CE</v>
          </cell>
          <cell r="B26442">
            <v>15089410</v>
          </cell>
          <cell r="C26442">
            <v>44280</v>
          </cell>
        </row>
        <row r="26443">
          <cell r="A26443" t="str">
            <v>FEDERALBNK21MAR52PE</v>
          </cell>
          <cell r="B26443">
            <v>15089666</v>
          </cell>
          <cell r="C26443">
            <v>44280</v>
          </cell>
        </row>
        <row r="26444">
          <cell r="A26444" t="str">
            <v>FEDERALBNK21MAR53CE</v>
          </cell>
          <cell r="B26444">
            <v>15089922</v>
          </cell>
          <cell r="C26444">
            <v>44280</v>
          </cell>
        </row>
        <row r="26445">
          <cell r="A26445" t="str">
            <v>FEDERALBNK21MAR53PE</v>
          </cell>
          <cell r="B26445">
            <v>15090178</v>
          </cell>
          <cell r="C26445">
            <v>44280</v>
          </cell>
        </row>
        <row r="26446">
          <cell r="A26446" t="str">
            <v>FEDERALBNK21MAR54CE</v>
          </cell>
          <cell r="B26446">
            <v>15090434</v>
          </cell>
          <cell r="C26446">
            <v>44280</v>
          </cell>
        </row>
        <row r="26447">
          <cell r="A26447" t="str">
            <v>FEDERALBNK21MAR54PE</v>
          </cell>
          <cell r="B26447">
            <v>15090690</v>
          </cell>
          <cell r="C26447">
            <v>44280</v>
          </cell>
        </row>
        <row r="26448">
          <cell r="A26448" t="str">
            <v>FEDERALBNK21MAR55CE</v>
          </cell>
          <cell r="B26448">
            <v>15090946</v>
          </cell>
          <cell r="C26448">
            <v>44280</v>
          </cell>
        </row>
        <row r="26449">
          <cell r="A26449" t="str">
            <v>FEDERALBNK21MAR55PE</v>
          </cell>
          <cell r="B26449">
            <v>15091202</v>
          </cell>
          <cell r="C26449">
            <v>44280</v>
          </cell>
        </row>
        <row r="26450">
          <cell r="A26450" t="str">
            <v>FEDERALBNK21MAR56CE</v>
          </cell>
          <cell r="B26450">
            <v>15091458</v>
          </cell>
          <cell r="C26450">
            <v>44280</v>
          </cell>
        </row>
        <row r="26451">
          <cell r="A26451" t="str">
            <v>FEDERALBNK21MAR56PE</v>
          </cell>
          <cell r="B26451">
            <v>15091714</v>
          </cell>
          <cell r="C26451">
            <v>44280</v>
          </cell>
        </row>
        <row r="26452">
          <cell r="A26452" t="str">
            <v>FEDERALBNK21MAR57CE</v>
          </cell>
          <cell r="B26452">
            <v>15091970</v>
          </cell>
          <cell r="C26452">
            <v>44280</v>
          </cell>
        </row>
        <row r="26453">
          <cell r="A26453" t="str">
            <v>FEDERALBNK21MAR57PE</v>
          </cell>
          <cell r="B26453">
            <v>15092226</v>
          </cell>
          <cell r="C26453">
            <v>44280</v>
          </cell>
        </row>
        <row r="26454">
          <cell r="A26454" t="str">
            <v>FEDERALBNK21MAR58CE</v>
          </cell>
          <cell r="B26454">
            <v>15092482</v>
          </cell>
          <cell r="C26454">
            <v>44280</v>
          </cell>
        </row>
        <row r="26455">
          <cell r="A26455" t="str">
            <v>FEDERALBNK21MAR58PE</v>
          </cell>
          <cell r="B26455">
            <v>15092738</v>
          </cell>
          <cell r="C26455">
            <v>44280</v>
          </cell>
        </row>
        <row r="26456">
          <cell r="A26456" t="str">
            <v>FEDERALBNK21MAR59CE</v>
          </cell>
          <cell r="B26456">
            <v>15092994</v>
          </cell>
          <cell r="C26456">
            <v>44280</v>
          </cell>
        </row>
        <row r="26457">
          <cell r="A26457" t="str">
            <v>FEDERALBNK21MAR59PE</v>
          </cell>
          <cell r="B26457">
            <v>15093250</v>
          </cell>
          <cell r="C26457">
            <v>44280</v>
          </cell>
        </row>
        <row r="26458">
          <cell r="A26458" t="str">
            <v>FEDERALBNK21MAR60CE</v>
          </cell>
          <cell r="B26458">
            <v>15093506</v>
          </cell>
          <cell r="C26458">
            <v>44280</v>
          </cell>
        </row>
        <row r="26459">
          <cell r="A26459" t="str">
            <v>FEDERALBNK21MAR60PE</v>
          </cell>
          <cell r="B26459">
            <v>15093762</v>
          </cell>
          <cell r="C26459">
            <v>44280</v>
          </cell>
        </row>
        <row r="26460">
          <cell r="A26460" t="str">
            <v>FEDERALBNK21MAR61CE</v>
          </cell>
          <cell r="B26460">
            <v>15094018</v>
          </cell>
          <cell r="C26460">
            <v>44280</v>
          </cell>
        </row>
        <row r="26461">
          <cell r="A26461" t="str">
            <v>FEDERALBNK21MAR61PE</v>
          </cell>
          <cell r="B26461">
            <v>15094274</v>
          </cell>
          <cell r="C26461">
            <v>44280</v>
          </cell>
        </row>
        <row r="26462">
          <cell r="A26462" t="str">
            <v>FEDERALBNK21MAR62CE</v>
          </cell>
          <cell r="B26462">
            <v>15094530</v>
          </cell>
          <cell r="C26462">
            <v>44280</v>
          </cell>
        </row>
        <row r="26463">
          <cell r="A26463" t="str">
            <v>FEDERALBNK21MAR62PE</v>
          </cell>
          <cell r="B26463">
            <v>15094786</v>
          </cell>
          <cell r="C26463">
            <v>44280</v>
          </cell>
        </row>
        <row r="26464">
          <cell r="A26464" t="str">
            <v>FEDERALBNK21MAR63CE</v>
          </cell>
          <cell r="B26464">
            <v>15095042</v>
          </cell>
          <cell r="C26464">
            <v>44280</v>
          </cell>
        </row>
        <row r="26465">
          <cell r="A26465" t="str">
            <v>FEDERALBNK21MAR63PE</v>
          </cell>
          <cell r="B26465">
            <v>15095298</v>
          </cell>
          <cell r="C26465">
            <v>44280</v>
          </cell>
        </row>
        <row r="26466">
          <cell r="A26466" t="str">
            <v>FEDERALBNK21MAR64CE</v>
          </cell>
          <cell r="B26466">
            <v>15095554</v>
          </cell>
          <cell r="C26466">
            <v>44280</v>
          </cell>
        </row>
        <row r="26467">
          <cell r="A26467" t="str">
            <v>FEDERALBNK21MAR64PE</v>
          </cell>
          <cell r="B26467">
            <v>15095810</v>
          </cell>
          <cell r="C26467">
            <v>44280</v>
          </cell>
        </row>
        <row r="26468">
          <cell r="A26468" t="str">
            <v>FEDERALBNK21MAR65CE</v>
          </cell>
          <cell r="B26468">
            <v>15096066</v>
          </cell>
          <cell r="C26468">
            <v>44280</v>
          </cell>
        </row>
        <row r="26469">
          <cell r="A26469" t="str">
            <v>FEDERALBNK21MAR65PE</v>
          </cell>
          <cell r="B26469">
            <v>15096322</v>
          </cell>
          <cell r="C26469">
            <v>44280</v>
          </cell>
        </row>
        <row r="26470">
          <cell r="A26470" t="str">
            <v>FEDERALBNK21MAR66CE</v>
          </cell>
          <cell r="B26470">
            <v>15096578</v>
          </cell>
          <cell r="C26470">
            <v>44280</v>
          </cell>
        </row>
        <row r="26471">
          <cell r="A26471" t="str">
            <v>FEDERALBNK21MAR66PE</v>
          </cell>
          <cell r="B26471">
            <v>15096834</v>
          </cell>
          <cell r="C26471">
            <v>44280</v>
          </cell>
        </row>
        <row r="26472">
          <cell r="A26472" t="str">
            <v>FEDERALBNK21MAR67CE</v>
          </cell>
          <cell r="B26472">
            <v>15097090</v>
          </cell>
          <cell r="C26472">
            <v>44280</v>
          </cell>
        </row>
        <row r="26473">
          <cell r="A26473" t="str">
            <v>FEDERALBNK21MAR67PE</v>
          </cell>
          <cell r="B26473">
            <v>15097346</v>
          </cell>
          <cell r="C26473">
            <v>44280</v>
          </cell>
        </row>
        <row r="26474">
          <cell r="A26474" t="str">
            <v>FEDERALBNK21MAR68CE</v>
          </cell>
          <cell r="B26474">
            <v>15097602</v>
          </cell>
          <cell r="C26474">
            <v>44280</v>
          </cell>
        </row>
        <row r="26475">
          <cell r="A26475" t="str">
            <v>FEDERALBNK21MAR68PE</v>
          </cell>
          <cell r="B26475">
            <v>15097858</v>
          </cell>
          <cell r="C26475">
            <v>44280</v>
          </cell>
        </row>
        <row r="26476">
          <cell r="A26476" t="str">
            <v>FEDERALBNK21MAR69CE</v>
          </cell>
          <cell r="B26476">
            <v>15098114</v>
          </cell>
          <cell r="C26476">
            <v>44280</v>
          </cell>
        </row>
        <row r="26477">
          <cell r="A26477" t="str">
            <v>FEDERALBNK21MAR69PE</v>
          </cell>
          <cell r="B26477">
            <v>15098370</v>
          </cell>
          <cell r="C26477">
            <v>44280</v>
          </cell>
        </row>
        <row r="26478">
          <cell r="A26478" t="str">
            <v>FEDERALBNK21MAR70CE</v>
          </cell>
          <cell r="B26478">
            <v>15098626</v>
          </cell>
          <cell r="C26478">
            <v>44280</v>
          </cell>
        </row>
        <row r="26479">
          <cell r="A26479" t="str">
            <v>FEDERALBNK21MAR70PE</v>
          </cell>
          <cell r="B26479">
            <v>15098882</v>
          </cell>
          <cell r="C26479">
            <v>44280</v>
          </cell>
        </row>
        <row r="26480">
          <cell r="A26480" t="str">
            <v>FEDERALBNK21MAR71CE</v>
          </cell>
          <cell r="B26480">
            <v>15099138</v>
          </cell>
          <cell r="C26480">
            <v>44280</v>
          </cell>
        </row>
        <row r="26481">
          <cell r="A26481" t="str">
            <v>FEDERALBNK21MAR71PE</v>
          </cell>
          <cell r="B26481">
            <v>15099394</v>
          </cell>
          <cell r="C26481">
            <v>44280</v>
          </cell>
        </row>
        <row r="26482">
          <cell r="A26482" t="str">
            <v>FEDERALBNK21MAR72CE</v>
          </cell>
          <cell r="B26482">
            <v>15099650</v>
          </cell>
          <cell r="C26482">
            <v>44280</v>
          </cell>
        </row>
        <row r="26483">
          <cell r="A26483" t="str">
            <v>FEDERALBNK21MAR72PE</v>
          </cell>
          <cell r="B26483">
            <v>15099906</v>
          </cell>
          <cell r="C26483">
            <v>44280</v>
          </cell>
        </row>
        <row r="26484">
          <cell r="A26484" t="str">
            <v>FEDERALBNK21MAR73CE</v>
          </cell>
          <cell r="B26484">
            <v>15100162</v>
          </cell>
          <cell r="C26484">
            <v>44280</v>
          </cell>
        </row>
        <row r="26485">
          <cell r="A26485" t="str">
            <v>FEDERALBNK21MAR73PE</v>
          </cell>
          <cell r="B26485">
            <v>15100418</v>
          </cell>
          <cell r="C26485">
            <v>44280</v>
          </cell>
        </row>
        <row r="26486">
          <cell r="A26486" t="str">
            <v>FEDERALBNK21MAR74CE</v>
          </cell>
          <cell r="B26486">
            <v>15100674</v>
          </cell>
          <cell r="C26486">
            <v>44280</v>
          </cell>
        </row>
        <row r="26487">
          <cell r="A26487" t="str">
            <v>FEDERALBNK21MAR74PE</v>
          </cell>
          <cell r="B26487">
            <v>15100930</v>
          </cell>
          <cell r="C26487">
            <v>44280</v>
          </cell>
        </row>
        <row r="26488">
          <cell r="A26488" t="str">
            <v>FEDERALBNK21MAR75CE</v>
          </cell>
          <cell r="B26488">
            <v>15101186</v>
          </cell>
          <cell r="C26488">
            <v>44280</v>
          </cell>
        </row>
        <row r="26489">
          <cell r="A26489" t="str">
            <v>FEDERALBNK21MAR75PE</v>
          </cell>
          <cell r="B26489">
            <v>15101442</v>
          </cell>
          <cell r="C26489">
            <v>44280</v>
          </cell>
        </row>
        <row r="26490">
          <cell r="A26490" t="str">
            <v>FEDERALBNK21MAR76CE</v>
          </cell>
          <cell r="B26490">
            <v>15101698</v>
          </cell>
          <cell r="C26490">
            <v>44280</v>
          </cell>
        </row>
        <row r="26491">
          <cell r="A26491" t="str">
            <v>FEDERALBNK21MAR76PE</v>
          </cell>
          <cell r="B26491">
            <v>15101954</v>
          </cell>
          <cell r="C26491">
            <v>44280</v>
          </cell>
        </row>
        <row r="26492">
          <cell r="A26492" t="str">
            <v>FEDERALBNK21MAR77CE</v>
          </cell>
          <cell r="B26492">
            <v>15102210</v>
          </cell>
          <cell r="C26492">
            <v>44280</v>
          </cell>
        </row>
        <row r="26493">
          <cell r="A26493" t="str">
            <v>FEDERALBNK21MAR77PE</v>
          </cell>
          <cell r="B26493">
            <v>15102466</v>
          </cell>
          <cell r="C26493">
            <v>44280</v>
          </cell>
        </row>
        <row r="26494">
          <cell r="A26494" t="str">
            <v>FEDERALBNK21MAR78CE</v>
          </cell>
          <cell r="B26494">
            <v>15112706</v>
          </cell>
          <cell r="C26494">
            <v>44280</v>
          </cell>
        </row>
        <row r="26495">
          <cell r="A26495" t="str">
            <v>FEDERALBNK21MAR78PE</v>
          </cell>
          <cell r="B26495">
            <v>15112962</v>
          </cell>
          <cell r="C26495">
            <v>44280</v>
          </cell>
        </row>
        <row r="26496">
          <cell r="A26496" t="str">
            <v>FEDERALBNK21MAR79CE</v>
          </cell>
          <cell r="B26496">
            <v>15113474</v>
          </cell>
          <cell r="C26496">
            <v>44280</v>
          </cell>
        </row>
        <row r="26497">
          <cell r="A26497" t="str">
            <v>FEDERALBNK21MAR79PE</v>
          </cell>
          <cell r="B26497">
            <v>15113730</v>
          </cell>
          <cell r="C26497">
            <v>44280</v>
          </cell>
        </row>
        <row r="26498">
          <cell r="A26498" t="str">
            <v>FEDERALBNK21MAR80CE</v>
          </cell>
          <cell r="B26498">
            <v>15118338</v>
          </cell>
          <cell r="C26498">
            <v>44280</v>
          </cell>
        </row>
        <row r="26499">
          <cell r="A26499" t="str">
            <v>FEDERALBNK21MAR80PE</v>
          </cell>
          <cell r="B26499">
            <v>15118594</v>
          </cell>
          <cell r="C26499">
            <v>44280</v>
          </cell>
        </row>
        <row r="26500">
          <cell r="A26500" t="str">
            <v>FEDERALBNK21MAR81CE</v>
          </cell>
          <cell r="B26500">
            <v>15118850</v>
          </cell>
          <cell r="C26500">
            <v>44280</v>
          </cell>
        </row>
        <row r="26501">
          <cell r="A26501" t="str">
            <v>FEDERALBNK21MAR81PE</v>
          </cell>
          <cell r="B26501">
            <v>15119106</v>
          </cell>
          <cell r="C26501">
            <v>44280</v>
          </cell>
        </row>
        <row r="26502">
          <cell r="A26502" t="str">
            <v>FEDERALBNK21MAR82CE</v>
          </cell>
          <cell r="B26502">
            <v>15119362</v>
          </cell>
          <cell r="C26502">
            <v>44280</v>
          </cell>
        </row>
        <row r="26503">
          <cell r="A26503" t="str">
            <v>FEDERALBNK21MAR82PE</v>
          </cell>
          <cell r="B26503">
            <v>15119618</v>
          </cell>
          <cell r="C26503">
            <v>44280</v>
          </cell>
        </row>
        <row r="26504">
          <cell r="A26504" t="str">
            <v>FEDERALBNK21MAR83CE</v>
          </cell>
          <cell r="B26504">
            <v>15119874</v>
          </cell>
          <cell r="C26504">
            <v>44280</v>
          </cell>
        </row>
        <row r="26505">
          <cell r="A26505" t="str">
            <v>FEDERALBNK21MAR83PE</v>
          </cell>
          <cell r="B26505">
            <v>15120130</v>
          </cell>
          <cell r="C26505">
            <v>44280</v>
          </cell>
        </row>
        <row r="26506">
          <cell r="A26506" t="str">
            <v>FEDERALBNK21MAR84CE</v>
          </cell>
          <cell r="B26506">
            <v>15120386</v>
          </cell>
          <cell r="C26506">
            <v>44280</v>
          </cell>
        </row>
        <row r="26507">
          <cell r="A26507" t="str">
            <v>FEDERALBNK21MAR84PE</v>
          </cell>
          <cell r="B26507">
            <v>15120642</v>
          </cell>
          <cell r="C26507">
            <v>44280</v>
          </cell>
        </row>
        <row r="26508">
          <cell r="A26508" t="str">
            <v>FEDERALBNK21MAR85CE</v>
          </cell>
          <cell r="B26508">
            <v>15120898</v>
          </cell>
          <cell r="C26508">
            <v>44280</v>
          </cell>
        </row>
        <row r="26509">
          <cell r="A26509" t="str">
            <v>FEDERALBNK21MAR85PE</v>
          </cell>
          <cell r="B26509">
            <v>15121154</v>
          </cell>
          <cell r="C26509">
            <v>44280</v>
          </cell>
        </row>
        <row r="26510">
          <cell r="A26510" t="str">
            <v>FEDERALBNK21MAR86CE</v>
          </cell>
          <cell r="B26510">
            <v>15121410</v>
          </cell>
          <cell r="C26510">
            <v>44280</v>
          </cell>
        </row>
        <row r="26511">
          <cell r="A26511" t="str">
            <v>FEDERALBNK21MAR86PE</v>
          </cell>
          <cell r="B26511">
            <v>15121666</v>
          </cell>
          <cell r="C26511">
            <v>44280</v>
          </cell>
        </row>
        <row r="26512">
          <cell r="A26512" t="str">
            <v>FEDERALBNK21MAR87CE</v>
          </cell>
          <cell r="B26512">
            <v>15121922</v>
          </cell>
          <cell r="C26512">
            <v>44280</v>
          </cell>
        </row>
        <row r="26513">
          <cell r="A26513" t="str">
            <v>FEDERALBNK21MAR87PE</v>
          </cell>
          <cell r="B26513">
            <v>15122690</v>
          </cell>
          <cell r="C26513">
            <v>44280</v>
          </cell>
        </row>
        <row r="26514">
          <cell r="A26514" t="str">
            <v>FEDERALBNK21MAR88CE</v>
          </cell>
          <cell r="B26514">
            <v>15122946</v>
          </cell>
          <cell r="C26514">
            <v>44280</v>
          </cell>
        </row>
        <row r="26515">
          <cell r="A26515" t="str">
            <v>FEDERALBNK21MAR88PE</v>
          </cell>
          <cell r="B26515">
            <v>15123202</v>
          </cell>
          <cell r="C26515">
            <v>44280</v>
          </cell>
        </row>
        <row r="26516">
          <cell r="A26516" t="str">
            <v>FEDERALBNK21MAR89CE</v>
          </cell>
          <cell r="B26516">
            <v>15123458</v>
          </cell>
          <cell r="C26516">
            <v>44280</v>
          </cell>
        </row>
        <row r="26517">
          <cell r="A26517" t="str">
            <v>FEDERALBNK21MAR89PE</v>
          </cell>
          <cell r="B26517">
            <v>15123714</v>
          </cell>
          <cell r="C26517">
            <v>44280</v>
          </cell>
        </row>
        <row r="26518">
          <cell r="A26518" t="str">
            <v>FEDERALBNK21MAR90CE</v>
          </cell>
          <cell r="B26518">
            <v>15123970</v>
          </cell>
          <cell r="C26518">
            <v>44280</v>
          </cell>
        </row>
        <row r="26519">
          <cell r="A26519" t="str">
            <v>FEDERALBNK21MAR90PE</v>
          </cell>
          <cell r="B26519">
            <v>15124226</v>
          </cell>
          <cell r="C26519">
            <v>44280</v>
          </cell>
        </row>
        <row r="26520">
          <cell r="A26520" t="str">
            <v>FEDERALBNK21MAR91CE</v>
          </cell>
          <cell r="B26520">
            <v>15124482</v>
          </cell>
          <cell r="C26520">
            <v>44280</v>
          </cell>
        </row>
        <row r="26521">
          <cell r="A26521" t="str">
            <v>FEDERALBNK21MAR91PE</v>
          </cell>
          <cell r="B26521">
            <v>15124738</v>
          </cell>
          <cell r="C26521">
            <v>44280</v>
          </cell>
        </row>
        <row r="26522">
          <cell r="A26522" t="str">
            <v>FEDERALBNK21MAR92CE</v>
          </cell>
          <cell r="B26522">
            <v>15128834</v>
          </cell>
          <cell r="C26522">
            <v>44280</v>
          </cell>
        </row>
        <row r="26523">
          <cell r="A26523" t="str">
            <v>FEDERALBNK21MAR92PE</v>
          </cell>
          <cell r="B26523">
            <v>15129090</v>
          </cell>
          <cell r="C26523">
            <v>44280</v>
          </cell>
        </row>
        <row r="26524">
          <cell r="A26524" t="str">
            <v>FEDERALBNK21MAR93CE</v>
          </cell>
          <cell r="B26524">
            <v>15131906</v>
          </cell>
          <cell r="C26524">
            <v>44280</v>
          </cell>
        </row>
        <row r="26525">
          <cell r="A26525" t="str">
            <v>FEDERALBNK21MAR93PE</v>
          </cell>
          <cell r="B26525">
            <v>15132162</v>
          </cell>
          <cell r="C26525">
            <v>44280</v>
          </cell>
        </row>
        <row r="26526">
          <cell r="A26526" t="str">
            <v>FEDERALBNK21MAR94CE</v>
          </cell>
          <cell r="B26526">
            <v>15145730</v>
          </cell>
          <cell r="C26526">
            <v>44280</v>
          </cell>
        </row>
        <row r="26527">
          <cell r="A26527" t="str">
            <v>FEDERALBNK21MAR94PE</v>
          </cell>
          <cell r="B26527">
            <v>15145986</v>
          </cell>
          <cell r="C26527">
            <v>44280</v>
          </cell>
        </row>
        <row r="26528">
          <cell r="A26528" t="str">
            <v>FEDERALBNK21MAR95CE</v>
          </cell>
          <cell r="B26528">
            <v>15146242</v>
          </cell>
          <cell r="C26528">
            <v>44280</v>
          </cell>
        </row>
        <row r="26529">
          <cell r="A26529" t="str">
            <v>FEDERALBNK21MAR95PE</v>
          </cell>
          <cell r="B26529">
            <v>15146498</v>
          </cell>
          <cell r="C26529">
            <v>44280</v>
          </cell>
        </row>
        <row r="26530">
          <cell r="A26530" t="str">
            <v>FEDERALBNK21MAR96CE</v>
          </cell>
          <cell r="B26530">
            <v>9089538</v>
          </cell>
          <cell r="C26530">
            <v>44280</v>
          </cell>
        </row>
        <row r="26531">
          <cell r="A26531" t="str">
            <v>FEDERALBNK21MAR96PE</v>
          </cell>
          <cell r="B26531">
            <v>9090306</v>
          </cell>
          <cell r="C26531">
            <v>44280</v>
          </cell>
        </row>
        <row r="26532">
          <cell r="A26532" t="str">
            <v>FEDERALBNK21MAR97CE</v>
          </cell>
          <cell r="B26532">
            <v>9461762</v>
          </cell>
          <cell r="C26532">
            <v>44280</v>
          </cell>
        </row>
        <row r="26533">
          <cell r="A26533" t="str">
            <v>FEDERALBNK21MAR97PE</v>
          </cell>
          <cell r="B26533">
            <v>9462018</v>
          </cell>
          <cell r="C26533">
            <v>44280</v>
          </cell>
        </row>
        <row r="26534">
          <cell r="A26534" t="str">
            <v>FEDERALBNK21MAR98CE</v>
          </cell>
          <cell r="B26534">
            <v>9463298</v>
          </cell>
          <cell r="C26534">
            <v>44280</v>
          </cell>
        </row>
        <row r="26535">
          <cell r="A26535" t="str">
            <v>FEDERALBNK21MAR98PE</v>
          </cell>
          <cell r="B26535">
            <v>9463554</v>
          </cell>
          <cell r="C26535">
            <v>44280</v>
          </cell>
        </row>
        <row r="26536">
          <cell r="A26536" t="str">
            <v>FEDERALBNK21MAR99CE</v>
          </cell>
          <cell r="B26536">
            <v>9463810</v>
          </cell>
          <cell r="C26536">
            <v>44280</v>
          </cell>
        </row>
        <row r="26537">
          <cell r="A26537" t="str">
            <v>FEDERALBNK21MAR99PE</v>
          </cell>
          <cell r="B26537">
            <v>9464578</v>
          </cell>
          <cell r="C26537">
            <v>44280</v>
          </cell>
        </row>
        <row r="26538">
          <cell r="A26538" t="str">
            <v>FEDERALBNK21APR100CE</v>
          </cell>
          <cell r="B26538">
            <v>20495618</v>
          </cell>
          <cell r="C26538">
            <v>44315</v>
          </cell>
        </row>
        <row r="26539">
          <cell r="A26539" t="str">
            <v>FEDERALBNK21APR100PE</v>
          </cell>
          <cell r="B26539">
            <v>20499970</v>
          </cell>
          <cell r="C26539">
            <v>44315</v>
          </cell>
        </row>
        <row r="26540">
          <cell r="A26540" t="str">
            <v>FEDERALBNK21APR101CE</v>
          </cell>
          <cell r="B26540">
            <v>9639426</v>
          </cell>
          <cell r="C26540">
            <v>44315</v>
          </cell>
        </row>
        <row r="26541">
          <cell r="A26541" t="str">
            <v>FEDERALBNK21APR101PE</v>
          </cell>
          <cell r="B26541">
            <v>9639682</v>
          </cell>
          <cell r="C26541">
            <v>44315</v>
          </cell>
        </row>
        <row r="26542">
          <cell r="A26542" t="str">
            <v>FEDERALBNK21APR44CE</v>
          </cell>
          <cell r="B26542">
            <v>20458754</v>
          </cell>
          <cell r="C26542">
            <v>44315</v>
          </cell>
        </row>
        <row r="26543">
          <cell r="A26543" t="str">
            <v>FEDERALBNK21APR44PE</v>
          </cell>
          <cell r="B26543">
            <v>20459010</v>
          </cell>
          <cell r="C26543">
            <v>44315</v>
          </cell>
        </row>
        <row r="26544">
          <cell r="A26544" t="str">
            <v>FEDERALBNK21APR45CE</v>
          </cell>
          <cell r="B26544">
            <v>20459266</v>
          </cell>
          <cell r="C26544">
            <v>44315</v>
          </cell>
        </row>
        <row r="26545">
          <cell r="A26545" t="str">
            <v>FEDERALBNK21APR45PE</v>
          </cell>
          <cell r="B26545">
            <v>20459522</v>
          </cell>
          <cell r="C26545">
            <v>44315</v>
          </cell>
        </row>
        <row r="26546">
          <cell r="A26546" t="str">
            <v>FEDERALBNK21APR46CE</v>
          </cell>
          <cell r="B26546">
            <v>20459778</v>
          </cell>
          <cell r="C26546">
            <v>44315</v>
          </cell>
        </row>
        <row r="26547">
          <cell r="A26547" t="str">
            <v>FEDERALBNK21APR46PE</v>
          </cell>
          <cell r="B26547">
            <v>20460034</v>
          </cell>
          <cell r="C26547">
            <v>44315</v>
          </cell>
        </row>
        <row r="26548">
          <cell r="A26548" t="str">
            <v>FEDERALBNK21APR47CE</v>
          </cell>
          <cell r="B26548">
            <v>20460290</v>
          </cell>
          <cell r="C26548">
            <v>44315</v>
          </cell>
        </row>
        <row r="26549">
          <cell r="A26549" t="str">
            <v>FEDERALBNK21APR47PE</v>
          </cell>
          <cell r="B26549">
            <v>20460546</v>
          </cell>
          <cell r="C26549">
            <v>44315</v>
          </cell>
        </row>
        <row r="26550">
          <cell r="A26550" t="str">
            <v>FEDERALBNK21APR48CE</v>
          </cell>
          <cell r="B26550">
            <v>20460802</v>
          </cell>
          <cell r="C26550">
            <v>44315</v>
          </cell>
        </row>
        <row r="26551">
          <cell r="A26551" t="str">
            <v>FEDERALBNK21APR48PE</v>
          </cell>
          <cell r="B26551">
            <v>20461058</v>
          </cell>
          <cell r="C26551">
            <v>44315</v>
          </cell>
        </row>
        <row r="26552">
          <cell r="A26552" t="str">
            <v>FEDERALBNK21APR49CE</v>
          </cell>
          <cell r="B26552">
            <v>20461314</v>
          </cell>
          <cell r="C26552">
            <v>44315</v>
          </cell>
        </row>
        <row r="26553">
          <cell r="A26553" t="str">
            <v>FEDERALBNK21APR49PE</v>
          </cell>
          <cell r="B26553">
            <v>20461570</v>
          </cell>
          <cell r="C26553">
            <v>44315</v>
          </cell>
        </row>
        <row r="26554">
          <cell r="A26554" t="str">
            <v>FEDERALBNK21APR50CE</v>
          </cell>
          <cell r="B26554">
            <v>20461826</v>
          </cell>
          <cell r="C26554">
            <v>44315</v>
          </cell>
        </row>
        <row r="26555">
          <cell r="A26555" t="str">
            <v>FEDERALBNK21APR50PE</v>
          </cell>
          <cell r="B26555">
            <v>20462082</v>
          </cell>
          <cell r="C26555">
            <v>44315</v>
          </cell>
        </row>
        <row r="26556">
          <cell r="A26556" t="str">
            <v>FEDERALBNK21APR51CE</v>
          </cell>
          <cell r="B26556">
            <v>20462338</v>
          </cell>
          <cell r="C26556">
            <v>44315</v>
          </cell>
        </row>
        <row r="26557">
          <cell r="A26557" t="str">
            <v>FEDERALBNK21APR51PE</v>
          </cell>
          <cell r="B26557">
            <v>20469250</v>
          </cell>
          <cell r="C26557">
            <v>44315</v>
          </cell>
        </row>
        <row r="26558">
          <cell r="A26558" t="str">
            <v>FEDERALBNK21APR52CE</v>
          </cell>
          <cell r="B26558">
            <v>20469506</v>
          </cell>
          <cell r="C26558">
            <v>44315</v>
          </cell>
        </row>
        <row r="26559">
          <cell r="A26559" t="str">
            <v>FEDERALBNK21APR52PE</v>
          </cell>
          <cell r="B26559">
            <v>20469762</v>
          </cell>
          <cell r="C26559">
            <v>44315</v>
          </cell>
        </row>
        <row r="26560">
          <cell r="A26560" t="str">
            <v>FEDERALBNK21APR53CE</v>
          </cell>
          <cell r="B26560">
            <v>20470018</v>
          </cell>
          <cell r="C26560">
            <v>44315</v>
          </cell>
        </row>
        <row r="26561">
          <cell r="A26561" t="str">
            <v>FEDERALBNK21APR53PE</v>
          </cell>
          <cell r="B26561">
            <v>20470786</v>
          </cell>
          <cell r="C26561">
            <v>44315</v>
          </cell>
        </row>
        <row r="26562">
          <cell r="A26562" t="str">
            <v>FEDERALBNK21APR54CE</v>
          </cell>
          <cell r="B26562">
            <v>20471042</v>
          </cell>
          <cell r="C26562">
            <v>44315</v>
          </cell>
        </row>
        <row r="26563">
          <cell r="A26563" t="str">
            <v>FEDERALBNK21APR54PE</v>
          </cell>
          <cell r="B26563">
            <v>20471298</v>
          </cell>
          <cell r="C26563">
            <v>44315</v>
          </cell>
        </row>
        <row r="26564">
          <cell r="A26564" t="str">
            <v>FEDERALBNK21APR55CE</v>
          </cell>
          <cell r="B26564">
            <v>20471554</v>
          </cell>
          <cell r="C26564">
            <v>44315</v>
          </cell>
        </row>
        <row r="26565">
          <cell r="A26565" t="str">
            <v>FEDERALBNK21APR55PE</v>
          </cell>
          <cell r="B26565">
            <v>20472066</v>
          </cell>
          <cell r="C26565">
            <v>44315</v>
          </cell>
        </row>
        <row r="26566">
          <cell r="A26566" t="str">
            <v>FEDERALBNK21APR56CE</v>
          </cell>
          <cell r="B26566">
            <v>20472322</v>
          </cell>
          <cell r="C26566">
            <v>44315</v>
          </cell>
        </row>
        <row r="26567">
          <cell r="A26567" t="str">
            <v>FEDERALBNK21APR56PE</v>
          </cell>
          <cell r="B26567">
            <v>20472578</v>
          </cell>
          <cell r="C26567">
            <v>44315</v>
          </cell>
        </row>
        <row r="26568">
          <cell r="A26568" t="str">
            <v>FEDERALBNK21APR57CE</v>
          </cell>
          <cell r="B26568">
            <v>20472834</v>
          </cell>
          <cell r="C26568">
            <v>44315</v>
          </cell>
        </row>
        <row r="26569">
          <cell r="A26569" t="str">
            <v>FEDERALBNK21APR57PE</v>
          </cell>
          <cell r="B26569">
            <v>20473090</v>
          </cell>
          <cell r="C26569">
            <v>44315</v>
          </cell>
        </row>
        <row r="26570">
          <cell r="A26570" t="str">
            <v>FEDERALBNK21APR58CE</v>
          </cell>
          <cell r="B26570">
            <v>20473346</v>
          </cell>
          <cell r="C26570">
            <v>44315</v>
          </cell>
        </row>
        <row r="26571">
          <cell r="A26571" t="str">
            <v>FEDERALBNK21APR58PE</v>
          </cell>
          <cell r="B26571">
            <v>20473602</v>
          </cell>
          <cell r="C26571">
            <v>44315</v>
          </cell>
        </row>
        <row r="26572">
          <cell r="A26572" t="str">
            <v>FEDERALBNK21APR59CE</v>
          </cell>
          <cell r="B26572">
            <v>20473858</v>
          </cell>
          <cell r="C26572">
            <v>44315</v>
          </cell>
        </row>
        <row r="26573">
          <cell r="A26573" t="str">
            <v>FEDERALBNK21APR59PE</v>
          </cell>
          <cell r="B26573">
            <v>20474114</v>
          </cell>
          <cell r="C26573">
            <v>44315</v>
          </cell>
        </row>
        <row r="26574">
          <cell r="A26574" t="str">
            <v>FEDERALBNK21APR60CE</v>
          </cell>
          <cell r="B26574">
            <v>20474370</v>
          </cell>
          <cell r="C26574">
            <v>44315</v>
          </cell>
        </row>
        <row r="26575">
          <cell r="A26575" t="str">
            <v>FEDERALBNK21APR60PE</v>
          </cell>
          <cell r="B26575">
            <v>20474626</v>
          </cell>
          <cell r="C26575">
            <v>44315</v>
          </cell>
        </row>
        <row r="26576">
          <cell r="A26576" t="str">
            <v>FEDERALBNK21APR61CE</v>
          </cell>
          <cell r="B26576">
            <v>20474882</v>
          </cell>
          <cell r="C26576">
            <v>44315</v>
          </cell>
        </row>
        <row r="26577">
          <cell r="A26577" t="str">
            <v>FEDERALBNK21APR61PE</v>
          </cell>
          <cell r="B26577">
            <v>20475138</v>
          </cell>
          <cell r="C26577">
            <v>44315</v>
          </cell>
        </row>
        <row r="26578">
          <cell r="A26578" t="str">
            <v>FEDERALBNK21APR62CE</v>
          </cell>
          <cell r="B26578">
            <v>20475394</v>
          </cell>
          <cell r="C26578">
            <v>44315</v>
          </cell>
        </row>
        <row r="26579">
          <cell r="A26579" t="str">
            <v>FEDERALBNK21APR62PE</v>
          </cell>
          <cell r="B26579">
            <v>20475650</v>
          </cell>
          <cell r="C26579">
            <v>44315</v>
          </cell>
        </row>
        <row r="26580">
          <cell r="A26580" t="str">
            <v>FEDERALBNK21APR63CE</v>
          </cell>
          <cell r="B26580">
            <v>20475906</v>
          </cell>
          <cell r="C26580">
            <v>44315</v>
          </cell>
        </row>
        <row r="26581">
          <cell r="A26581" t="str">
            <v>FEDERALBNK21APR63PE</v>
          </cell>
          <cell r="B26581">
            <v>20476162</v>
          </cell>
          <cell r="C26581">
            <v>44315</v>
          </cell>
        </row>
        <row r="26582">
          <cell r="A26582" t="str">
            <v>FEDERALBNK21APR64CE</v>
          </cell>
          <cell r="B26582">
            <v>20476418</v>
          </cell>
          <cell r="C26582">
            <v>44315</v>
          </cell>
        </row>
        <row r="26583">
          <cell r="A26583" t="str">
            <v>FEDERALBNK21APR64PE</v>
          </cell>
          <cell r="B26583">
            <v>20476674</v>
          </cell>
          <cell r="C26583">
            <v>44315</v>
          </cell>
        </row>
        <row r="26584">
          <cell r="A26584" t="str">
            <v>FEDERALBNK21APR65CE</v>
          </cell>
          <cell r="B26584">
            <v>20477186</v>
          </cell>
          <cell r="C26584">
            <v>44315</v>
          </cell>
        </row>
        <row r="26585">
          <cell r="A26585" t="str">
            <v>FEDERALBNK21APR65PE</v>
          </cell>
          <cell r="B26585">
            <v>20477442</v>
          </cell>
          <cell r="C26585">
            <v>44315</v>
          </cell>
        </row>
        <row r="26586">
          <cell r="A26586" t="str">
            <v>FEDERALBNK21APR66CE</v>
          </cell>
          <cell r="B26586">
            <v>20477698</v>
          </cell>
          <cell r="C26586">
            <v>44315</v>
          </cell>
        </row>
        <row r="26587">
          <cell r="A26587" t="str">
            <v>FEDERALBNK21APR66PE</v>
          </cell>
          <cell r="B26587">
            <v>20477954</v>
          </cell>
          <cell r="C26587">
            <v>44315</v>
          </cell>
        </row>
        <row r="26588">
          <cell r="A26588" t="str">
            <v>FEDERALBNK21APR67CE</v>
          </cell>
          <cell r="B26588">
            <v>20478210</v>
          </cell>
          <cell r="C26588">
            <v>44315</v>
          </cell>
        </row>
        <row r="26589">
          <cell r="A26589" t="str">
            <v>FEDERALBNK21APR67PE</v>
          </cell>
          <cell r="B26589">
            <v>20478466</v>
          </cell>
          <cell r="C26589">
            <v>44315</v>
          </cell>
        </row>
        <row r="26590">
          <cell r="A26590" t="str">
            <v>FEDERALBNK21APR68CE</v>
          </cell>
          <cell r="B26590">
            <v>20478722</v>
          </cell>
          <cell r="C26590">
            <v>44315</v>
          </cell>
        </row>
        <row r="26591">
          <cell r="A26591" t="str">
            <v>FEDERALBNK21APR68PE</v>
          </cell>
          <cell r="B26591">
            <v>20478978</v>
          </cell>
          <cell r="C26591">
            <v>44315</v>
          </cell>
        </row>
        <row r="26592">
          <cell r="A26592" t="str">
            <v>FEDERALBNK21APR69CE</v>
          </cell>
          <cell r="B26592">
            <v>20479234</v>
          </cell>
          <cell r="C26592">
            <v>44315</v>
          </cell>
        </row>
        <row r="26593">
          <cell r="A26593" t="str">
            <v>FEDERALBNK21APR69PE</v>
          </cell>
          <cell r="B26593">
            <v>20479490</v>
          </cell>
          <cell r="C26593">
            <v>44315</v>
          </cell>
        </row>
        <row r="26594">
          <cell r="A26594" t="str">
            <v>FEDERALBNK21APR70CE</v>
          </cell>
          <cell r="B26594">
            <v>20480258</v>
          </cell>
          <cell r="C26594">
            <v>44315</v>
          </cell>
        </row>
        <row r="26595">
          <cell r="A26595" t="str">
            <v>FEDERALBNK21APR70PE</v>
          </cell>
          <cell r="B26595">
            <v>20480514</v>
          </cell>
          <cell r="C26595">
            <v>44315</v>
          </cell>
        </row>
        <row r="26596">
          <cell r="A26596" t="str">
            <v>FEDERALBNK21APR71CE</v>
          </cell>
          <cell r="B26596">
            <v>20480770</v>
          </cell>
          <cell r="C26596">
            <v>44315</v>
          </cell>
        </row>
        <row r="26597">
          <cell r="A26597" t="str">
            <v>FEDERALBNK21APR71PE</v>
          </cell>
          <cell r="B26597">
            <v>20481026</v>
          </cell>
          <cell r="C26597">
            <v>44315</v>
          </cell>
        </row>
        <row r="26598">
          <cell r="A26598" t="str">
            <v>FEDERALBNK21APR72CE</v>
          </cell>
          <cell r="B26598">
            <v>20481282</v>
          </cell>
          <cell r="C26598">
            <v>44315</v>
          </cell>
        </row>
        <row r="26599">
          <cell r="A26599" t="str">
            <v>FEDERALBNK21APR72PE</v>
          </cell>
          <cell r="B26599">
            <v>20481538</v>
          </cell>
          <cell r="C26599">
            <v>44315</v>
          </cell>
        </row>
        <row r="26600">
          <cell r="A26600" t="str">
            <v>FEDERALBNK21APR73CE</v>
          </cell>
          <cell r="B26600">
            <v>20481794</v>
          </cell>
          <cell r="C26600">
            <v>44315</v>
          </cell>
        </row>
        <row r="26601">
          <cell r="A26601" t="str">
            <v>FEDERALBNK21APR73PE</v>
          </cell>
          <cell r="B26601">
            <v>20482050</v>
          </cell>
          <cell r="C26601">
            <v>44315</v>
          </cell>
        </row>
        <row r="26602">
          <cell r="A26602" t="str">
            <v>FEDERALBNK21APR74CE</v>
          </cell>
          <cell r="B26602">
            <v>20482306</v>
          </cell>
          <cell r="C26602">
            <v>44315</v>
          </cell>
        </row>
        <row r="26603">
          <cell r="A26603" t="str">
            <v>FEDERALBNK21APR74PE</v>
          </cell>
          <cell r="B26603">
            <v>20482562</v>
          </cell>
          <cell r="C26603">
            <v>44315</v>
          </cell>
        </row>
        <row r="26604">
          <cell r="A26604" t="str">
            <v>FEDERALBNK21APR75CE</v>
          </cell>
          <cell r="B26604">
            <v>20482818</v>
          </cell>
          <cell r="C26604">
            <v>44315</v>
          </cell>
        </row>
        <row r="26605">
          <cell r="A26605" t="str">
            <v>FEDERALBNK21APR75PE</v>
          </cell>
          <cell r="B26605">
            <v>20483074</v>
          </cell>
          <cell r="C26605">
            <v>44315</v>
          </cell>
        </row>
        <row r="26606">
          <cell r="A26606" t="str">
            <v>FEDERALBNK21APR76CE</v>
          </cell>
          <cell r="B26606">
            <v>20483330</v>
          </cell>
          <cell r="C26606">
            <v>44315</v>
          </cell>
        </row>
        <row r="26607">
          <cell r="A26607" t="str">
            <v>FEDERALBNK21APR76PE</v>
          </cell>
          <cell r="B26607">
            <v>20483586</v>
          </cell>
          <cell r="C26607">
            <v>44315</v>
          </cell>
        </row>
        <row r="26608">
          <cell r="A26608" t="str">
            <v>FEDERALBNK21APR77CE</v>
          </cell>
          <cell r="B26608">
            <v>20483842</v>
          </cell>
          <cell r="C26608">
            <v>44315</v>
          </cell>
        </row>
        <row r="26609">
          <cell r="A26609" t="str">
            <v>FEDERALBNK21APR77PE</v>
          </cell>
          <cell r="B26609">
            <v>20484098</v>
          </cell>
          <cell r="C26609">
            <v>44315</v>
          </cell>
        </row>
        <row r="26610">
          <cell r="A26610" t="str">
            <v>FEDERALBNK21APR78CE</v>
          </cell>
          <cell r="B26610">
            <v>20484354</v>
          </cell>
          <cell r="C26610">
            <v>44315</v>
          </cell>
        </row>
        <row r="26611">
          <cell r="A26611" t="str">
            <v>FEDERALBNK21APR78PE</v>
          </cell>
          <cell r="B26611">
            <v>20484610</v>
          </cell>
          <cell r="C26611">
            <v>44315</v>
          </cell>
        </row>
        <row r="26612">
          <cell r="A26612" t="str">
            <v>FEDERALBNK21APR79CE</v>
          </cell>
          <cell r="B26612">
            <v>20484866</v>
          </cell>
          <cell r="C26612">
            <v>44315</v>
          </cell>
        </row>
        <row r="26613">
          <cell r="A26613" t="str">
            <v>FEDERALBNK21APR79PE</v>
          </cell>
          <cell r="B26613">
            <v>20485122</v>
          </cell>
          <cell r="C26613">
            <v>44315</v>
          </cell>
        </row>
        <row r="26614">
          <cell r="A26614" t="str">
            <v>FEDERALBNK21APR80CE</v>
          </cell>
          <cell r="B26614">
            <v>20485378</v>
          </cell>
          <cell r="C26614">
            <v>44315</v>
          </cell>
        </row>
        <row r="26615">
          <cell r="A26615" t="str">
            <v>FEDERALBNK21APR80PE</v>
          </cell>
          <cell r="B26615">
            <v>20485634</v>
          </cell>
          <cell r="C26615">
            <v>44315</v>
          </cell>
        </row>
        <row r="26616">
          <cell r="A26616" t="str">
            <v>FEDERALBNK21APR81CE</v>
          </cell>
          <cell r="B26616">
            <v>20485890</v>
          </cell>
          <cell r="C26616">
            <v>44315</v>
          </cell>
        </row>
        <row r="26617">
          <cell r="A26617" t="str">
            <v>FEDERALBNK21APR81PE</v>
          </cell>
          <cell r="B26617">
            <v>20486146</v>
          </cell>
          <cell r="C26617">
            <v>44315</v>
          </cell>
        </row>
        <row r="26618">
          <cell r="A26618" t="str">
            <v>FEDERALBNK21APR82CE</v>
          </cell>
          <cell r="B26618">
            <v>20486402</v>
          </cell>
          <cell r="C26618">
            <v>44315</v>
          </cell>
        </row>
        <row r="26619">
          <cell r="A26619" t="str">
            <v>FEDERALBNK21APR82PE</v>
          </cell>
          <cell r="B26619">
            <v>20486658</v>
          </cell>
          <cell r="C26619">
            <v>44315</v>
          </cell>
        </row>
        <row r="26620">
          <cell r="A26620" t="str">
            <v>FEDERALBNK21APR83CE</v>
          </cell>
          <cell r="B26620">
            <v>20486914</v>
          </cell>
          <cell r="C26620">
            <v>44315</v>
          </cell>
        </row>
        <row r="26621">
          <cell r="A26621" t="str">
            <v>FEDERALBNK21APR83PE</v>
          </cell>
          <cell r="B26621">
            <v>20487170</v>
          </cell>
          <cell r="C26621">
            <v>44315</v>
          </cell>
        </row>
        <row r="26622">
          <cell r="A26622" t="str">
            <v>FEDERALBNK21APR84CE</v>
          </cell>
          <cell r="B26622">
            <v>20487426</v>
          </cell>
          <cell r="C26622">
            <v>44315</v>
          </cell>
        </row>
        <row r="26623">
          <cell r="A26623" t="str">
            <v>FEDERALBNK21APR84PE</v>
          </cell>
          <cell r="B26623">
            <v>20487682</v>
          </cell>
          <cell r="C26623">
            <v>44315</v>
          </cell>
        </row>
        <row r="26624">
          <cell r="A26624" t="str">
            <v>FEDERALBNK21APR85CE</v>
          </cell>
          <cell r="B26624">
            <v>20487938</v>
          </cell>
          <cell r="C26624">
            <v>44315</v>
          </cell>
        </row>
        <row r="26625">
          <cell r="A26625" t="str">
            <v>FEDERALBNK21APR85PE</v>
          </cell>
          <cell r="B26625">
            <v>20488194</v>
          </cell>
          <cell r="C26625">
            <v>44315</v>
          </cell>
        </row>
        <row r="26626">
          <cell r="A26626" t="str">
            <v>FEDERALBNK21APR86CE</v>
          </cell>
          <cell r="B26626">
            <v>20488450</v>
          </cell>
          <cell r="C26626">
            <v>44315</v>
          </cell>
        </row>
        <row r="26627">
          <cell r="A26627" t="str">
            <v>FEDERALBNK21APR86PE</v>
          </cell>
          <cell r="B26627">
            <v>20488706</v>
          </cell>
          <cell r="C26627">
            <v>44315</v>
          </cell>
        </row>
        <row r="26628">
          <cell r="A26628" t="str">
            <v>FEDERALBNK21APR87CE</v>
          </cell>
          <cell r="B26628">
            <v>20488962</v>
          </cell>
          <cell r="C26628">
            <v>44315</v>
          </cell>
        </row>
        <row r="26629">
          <cell r="A26629" t="str">
            <v>FEDERALBNK21APR87PE</v>
          </cell>
          <cell r="B26629">
            <v>20489218</v>
          </cell>
          <cell r="C26629">
            <v>44315</v>
          </cell>
        </row>
        <row r="26630">
          <cell r="A26630" t="str">
            <v>FEDERALBNK21APR88CE</v>
          </cell>
          <cell r="B26630">
            <v>20489474</v>
          </cell>
          <cell r="C26630">
            <v>44315</v>
          </cell>
        </row>
        <row r="26631">
          <cell r="A26631" t="str">
            <v>FEDERALBNK21APR88PE</v>
          </cell>
          <cell r="B26631">
            <v>20489730</v>
          </cell>
          <cell r="C26631">
            <v>44315</v>
          </cell>
        </row>
        <row r="26632">
          <cell r="A26632" t="str">
            <v>FEDERALBNK21APR89CE</v>
          </cell>
          <cell r="B26632">
            <v>20489986</v>
          </cell>
          <cell r="C26632">
            <v>44315</v>
          </cell>
        </row>
        <row r="26633">
          <cell r="A26633" t="str">
            <v>FEDERALBNK21APR89PE</v>
          </cell>
          <cell r="B26633">
            <v>20490242</v>
          </cell>
          <cell r="C26633">
            <v>44315</v>
          </cell>
        </row>
        <row r="26634">
          <cell r="A26634" t="str">
            <v>FEDERALBNK21APR90CE</v>
          </cell>
          <cell r="B26634">
            <v>20490498</v>
          </cell>
          <cell r="C26634">
            <v>44315</v>
          </cell>
        </row>
        <row r="26635">
          <cell r="A26635" t="str">
            <v>FEDERALBNK21APR90PE</v>
          </cell>
          <cell r="B26635">
            <v>20490754</v>
          </cell>
          <cell r="C26635">
            <v>44315</v>
          </cell>
        </row>
        <row r="26636">
          <cell r="A26636" t="str">
            <v>FEDERALBNK21APR91CE</v>
          </cell>
          <cell r="B26636">
            <v>20491010</v>
          </cell>
          <cell r="C26636">
            <v>44315</v>
          </cell>
        </row>
        <row r="26637">
          <cell r="A26637" t="str">
            <v>FEDERALBNK21APR91PE</v>
          </cell>
          <cell r="B26637">
            <v>20491266</v>
          </cell>
          <cell r="C26637">
            <v>44315</v>
          </cell>
        </row>
        <row r="26638">
          <cell r="A26638" t="str">
            <v>FEDERALBNK21APR92CE</v>
          </cell>
          <cell r="B26638">
            <v>20491522</v>
          </cell>
          <cell r="C26638">
            <v>44315</v>
          </cell>
        </row>
        <row r="26639">
          <cell r="A26639" t="str">
            <v>FEDERALBNK21APR92PE</v>
          </cell>
          <cell r="B26639">
            <v>20491778</v>
          </cell>
          <cell r="C26639">
            <v>44315</v>
          </cell>
        </row>
        <row r="26640">
          <cell r="A26640" t="str">
            <v>FEDERALBNK21APR93CE</v>
          </cell>
          <cell r="B26640">
            <v>20492034</v>
          </cell>
          <cell r="C26640">
            <v>44315</v>
          </cell>
        </row>
        <row r="26641">
          <cell r="A26641" t="str">
            <v>FEDERALBNK21APR93PE</v>
          </cell>
          <cell r="B26641">
            <v>20492290</v>
          </cell>
          <cell r="C26641">
            <v>44315</v>
          </cell>
        </row>
        <row r="26642">
          <cell r="A26642" t="str">
            <v>FEDERALBNK21APR94CE</v>
          </cell>
          <cell r="B26642">
            <v>20492546</v>
          </cell>
          <cell r="C26642">
            <v>44315</v>
          </cell>
        </row>
        <row r="26643">
          <cell r="A26643" t="str">
            <v>FEDERALBNK21APR94PE</v>
          </cell>
          <cell r="B26643">
            <v>20492802</v>
          </cell>
          <cell r="C26643">
            <v>44315</v>
          </cell>
        </row>
        <row r="26644">
          <cell r="A26644" t="str">
            <v>FEDERALBNK21APR95CE</v>
          </cell>
          <cell r="B26644">
            <v>20493058</v>
          </cell>
          <cell r="C26644">
            <v>44315</v>
          </cell>
        </row>
        <row r="26645">
          <cell r="A26645" t="str">
            <v>FEDERALBNK21APR95PE</v>
          </cell>
          <cell r="B26645">
            <v>20493314</v>
          </cell>
          <cell r="C26645">
            <v>44315</v>
          </cell>
        </row>
        <row r="26646">
          <cell r="A26646" t="str">
            <v>FEDERALBNK21APR96CE</v>
          </cell>
          <cell r="B26646">
            <v>20493570</v>
          </cell>
          <cell r="C26646">
            <v>44315</v>
          </cell>
        </row>
        <row r="26647">
          <cell r="A26647" t="str">
            <v>FEDERALBNK21APR96PE</v>
          </cell>
          <cell r="B26647">
            <v>20493826</v>
          </cell>
          <cell r="C26647">
            <v>44315</v>
          </cell>
        </row>
        <row r="26648">
          <cell r="A26648" t="str">
            <v>FEDERALBNK21APR97CE</v>
          </cell>
          <cell r="B26648">
            <v>20494082</v>
          </cell>
          <cell r="C26648">
            <v>44315</v>
          </cell>
        </row>
        <row r="26649">
          <cell r="A26649" t="str">
            <v>FEDERALBNK21APR97PE</v>
          </cell>
          <cell r="B26649">
            <v>20494338</v>
          </cell>
          <cell r="C26649">
            <v>44315</v>
          </cell>
        </row>
        <row r="26650">
          <cell r="A26650" t="str">
            <v>FEDERALBNK21APR98CE</v>
          </cell>
          <cell r="B26650">
            <v>20494594</v>
          </cell>
          <cell r="C26650">
            <v>44315</v>
          </cell>
        </row>
        <row r="26651">
          <cell r="A26651" t="str">
            <v>FEDERALBNK21APR98PE</v>
          </cell>
          <cell r="B26651">
            <v>20494850</v>
          </cell>
          <cell r="C26651">
            <v>44315</v>
          </cell>
        </row>
        <row r="26652">
          <cell r="A26652" t="str">
            <v>FEDERALBNK21APR99CE</v>
          </cell>
          <cell r="B26652">
            <v>20495106</v>
          </cell>
          <cell r="C26652">
            <v>44315</v>
          </cell>
        </row>
        <row r="26653">
          <cell r="A26653" t="str">
            <v>FEDERALBNK21APR99PE</v>
          </cell>
          <cell r="B26653">
            <v>20495362</v>
          </cell>
          <cell r="C26653">
            <v>44315</v>
          </cell>
        </row>
        <row r="26654">
          <cell r="A26654" t="str">
            <v>FINNIFTY21FEB11600CE</v>
          </cell>
          <cell r="B26654">
            <v>16767746</v>
          </cell>
          <cell r="C26654">
            <v>44252</v>
          </cell>
        </row>
        <row r="26655">
          <cell r="A26655" t="str">
            <v>FINNIFTY21FEB11600PE</v>
          </cell>
          <cell r="B26655">
            <v>16768002</v>
          </cell>
          <cell r="C26655">
            <v>44252</v>
          </cell>
        </row>
        <row r="26656">
          <cell r="A26656" t="str">
            <v>FINNIFTY21FEB11700CE</v>
          </cell>
          <cell r="B26656">
            <v>15996930</v>
          </cell>
          <cell r="C26656">
            <v>44252</v>
          </cell>
        </row>
        <row r="26657">
          <cell r="A26657" t="str">
            <v>FINNIFTY21FEB11700PE</v>
          </cell>
          <cell r="B26657">
            <v>16018178</v>
          </cell>
          <cell r="C26657">
            <v>44252</v>
          </cell>
        </row>
        <row r="26658">
          <cell r="A26658" t="str">
            <v>FINNIFTY21FEB11800CE</v>
          </cell>
          <cell r="B26658">
            <v>16039682</v>
          </cell>
          <cell r="C26658">
            <v>44252</v>
          </cell>
        </row>
        <row r="26659">
          <cell r="A26659" t="str">
            <v>FINNIFTY21FEB11800PE</v>
          </cell>
          <cell r="B26659">
            <v>16039938</v>
          </cell>
          <cell r="C26659">
            <v>44252</v>
          </cell>
        </row>
        <row r="26660">
          <cell r="A26660" t="str">
            <v>FINNIFTY21FEB11900CE</v>
          </cell>
          <cell r="B26660">
            <v>16067586</v>
          </cell>
          <cell r="C26660">
            <v>44252</v>
          </cell>
        </row>
        <row r="26661">
          <cell r="A26661" t="str">
            <v>FINNIFTY21FEB11900PE</v>
          </cell>
          <cell r="B26661">
            <v>16067842</v>
          </cell>
          <cell r="C26661">
            <v>44252</v>
          </cell>
        </row>
        <row r="26662">
          <cell r="A26662" t="str">
            <v>FINNIFTY21FEB12000CE</v>
          </cell>
          <cell r="B26662">
            <v>16068098</v>
          </cell>
          <cell r="C26662">
            <v>44252</v>
          </cell>
        </row>
        <row r="26663">
          <cell r="A26663" t="str">
            <v>FINNIFTY21FEB12000PE</v>
          </cell>
          <cell r="B26663">
            <v>16073474</v>
          </cell>
          <cell r="C26663">
            <v>44252</v>
          </cell>
        </row>
        <row r="26664">
          <cell r="A26664" t="str">
            <v>FINNIFTY21FEB12100CE</v>
          </cell>
          <cell r="B26664">
            <v>9870594</v>
          </cell>
          <cell r="C26664">
            <v>44252</v>
          </cell>
        </row>
        <row r="26665">
          <cell r="A26665" t="str">
            <v>FINNIFTY21FEB12100PE</v>
          </cell>
          <cell r="B26665">
            <v>9870850</v>
          </cell>
          <cell r="C26665">
            <v>44252</v>
          </cell>
        </row>
        <row r="26666">
          <cell r="A26666" t="str">
            <v>FINNIFTY21FEB12200CE</v>
          </cell>
          <cell r="B26666">
            <v>10576130</v>
          </cell>
          <cell r="C26666">
            <v>44252</v>
          </cell>
        </row>
        <row r="26667">
          <cell r="A26667" t="str">
            <v>FINNIFTY21FEB12200PE</v>
          </cell>
          <cell r="B26667">
            <v>10679298</v>
          </cell>
          <cell r="C26667">
            <v>44252</v>
          </cell>
        </row>
        <row r="26668">
          <cell r="A26668" t="str">
            <v>FINNIFTY21FEB12300CE</v>
          </cell>
          <cell r="B26668">
            <v>10680578</v>
          </cell>
          <cell r="C26668">
            <v>44252</v>
          </cell>
        </row>
        <row r="26669">
          <cell r="A26669" t="str">
            <v>FINNIFTY21FEB12300PE</v>
          </cell>
          <cell r="B26669">
            <v>10698754</v>
          </cell>
          <cell r="C26669">
            <v>44252</v>
          </cell>
        </row>
        <row r="26670">
          <cell r="A26670" t="str">
            <v>FINNIFTY21FEB12400CE</v>
          </cell>
          <cell r="B26670">
            <v>10700546</v>
          </cell>
          <cell r="C26670">
            <v>44252</v>
          </cell>
        </row>
        <row r="26671">
          <cell r="A26671" t="str">
            <v>FINNIFTY21FEB12400PE</v>
          </cell>
          <cell r="B26671">
            <v>10701314</v>
          </cell>
          <cell r="C26671">
            <v>44252</v>
          </cell>
        </row>
        <row r="26672">
          <cell r="A26672" t="str">
            <v>FINNIFTY21FEB12500CE</v>
          </cell>
          <cell r="B26672">
            <v>11325186</v>
          </cell>
          <cell r="C26672">
            <v>44252</v>
          </cell>
        </row>
        <row r="26673">
          <cell r="A26673" t="str">
            <v>FINNIFTY21FEB12500PE</v>
          </cell>
          <cell r="B26673">
            <v>11325954</v>
          </cell>
          <cell r="C26673">
            <v>44252</v>
          </cell>
        </row>
        <row r="26674">
          <cell r="A26674" t="str">
            <v>FINNIFTY21FEB12600CE</v>
          </cell>
          <cell r="B26674">
            <v>11326210</v>
          </cell>
          <cell r="C26674">
            <v>44252</v>
          </cell>
        </row>
        <row r="26675">
          <cell r="A26675" t="str">
            <v>FINNIFTY21FEB12600PE</v>
          </cell>
          <cell r="B26675">
            <v>11327490</v>
          </cell>
          <cell r="C26675">
            <v>44252</v>
          </cell>
        </row>
        <row r="26676">
          <cell r="A26676" t="str">
            <v>FINNIFTY21FEB12700CE</v>
          </cell>
          <cell r="B26676">
            <v>11327746</v>
          </cell>
          <cell r="C26676">
            <v>44252</v>
          </cell>
        </row>
        <row r="26677">
          <cell r="A26677" t="str">
            <v>FINNIFTY21FEB12700PE</v>
          </cell>
          <cell r="B26677">
            <v>11328002</v>
          </cell>
          <cell r="C26677">
            <v>44252</v>
          </cell>
        </row>
        <row r="26678">
          <cell r="A26678" t="str">
            <v>FINNIFTY21FEB12800CE</v>
          </cell>
          <cell r="B26678">
            <v>11328258</v>
          </cell>
          <cell r="C26678">
            <v>44252</v>
          </cell>
        </row>
        <row r="26679">
          <cell r="A26679" t="str">
            <v>FINNIFTY21FEB12800PE</v>
          </cell>
          <cell r="B26679">
            <v>11329538</v>
          </cell>
          <cell r="C26679">
            <v>44252</v>
          </cell>
        </row>
        <row r="26680">
          <cell r="A26680" t="str">
            <v>FINNIFTY21FEB12900CE</v>
          </cell>
          <cell r="B26680">
            <v>11329794</v>
          </cell>
          <cell r="C26680">
            <v>44252</v>
          </cell>
        </row>
        <row r="26681">
          <cell r="A26681" t="str">
            <v>FINNIFTY21FEB12900PE</v>
          </cell>
          <cell r="B26681">
            <v>11330818</v>
          </cell>
          <cell r="C26681">
            <v>44252</v>
          </cell>
        </row>
        <row r="26682">
          <cell r="A26682" t="str">
            <v>FINNIFTY21FEB13000CE</v>
          </cell>
          <cell r="B26682">
            <v>11331074</v>
          </cell>
          <cell r="C26682">
            <v>44252</v>
          </cell>
        </row>
        <row r="26683">
          <cell r="A26683" t="str">
            <v>FINNIFTY21FEB13000PE</v>
          </cell>
          <cell r="B26683">
            <v>11331330</v>
          </cell>
          <cell r="C26683">
            <v>44252</v>
          </cell>
        </row>
        <row r="26684">
          <cell r="A26684" t="str">
            <v>FINNIFTY21FEB13100CE</v>
          </cell>
          <cell r="B26684">
            <v>11331586</v>
          </cell>
          <cell r="C26684">
            <v>44252</v>
          </cell>
        </row>
        <row r="26685">
          <cell r="A26685" t="str">
            <v>FINNIFTY21FEB13100PE</v>
          </cell>
          <cell r="B26685">
            <v>11331842</v>
          </cell>
          <cell r="C26685">
            <v>44252</v>
          </cell>
        </row>
        <row r="26686">
          <cell r="A26686" t="str">
            <v>FINNIFTY21FEB13200CE</v>
          </cell>
          <cell r="B26686">
            <v>11332098</v>
          </cell>
          <cell r="C26686">
            <v>44252</v>
          </cell>
        </row>
        <row r="26687">
          <cell r="A26687" t="str">
            <v>FINNIFTY21FEB13200PE</v>
          </cell>
          <cell r="B26687">
            <v>11332354</v>
          </cell>
          <cell r="C26687">
            <v>44252</v>
          </cell>
        </row>
        <row r="26688">
          <cell r="A26688" t="str">
            <v>FINNIFTY21FEB13300CE</v>
          </cell>
          <cell r="B26688">
            <v>11332610</v>
          </cell>
          <cell r="C26688">
            <v>44252</v>
          </cell>
        </row>
        <row r="26689">
          <cell r="A26689" t="str">
            <v>FINNIFTY21FEB13300PE</v>
          </cell>
          <cell r="B26689">
            <v>11332866</v>
          </cell>
          <cell r="C26689">
            <v>44252</v>
          </cell>
        </row>
        <row r="26690">
          <cell r="A26690" t="str">
            <v>FINNIFTY21FEB13400CE</v>
          </cell>
          <cell r="B26690">
            <v>11333122</v>
          </cell>
          <cell r="C26690">
            <v>44252</v>
          </cell>
        </row>
        <row r="26691">
          <cell r="A26691" t="str">
            <v>FINNIFTY21FEB13400PE</v>
          </cell>
          <cell r="B26691">
            <v>11333378</v>
          </cell>
          <cell r="C26691">
            <v>44252</v>
          </cell>
        </row>
        <row r="26692">
          <cell r="A26692" t="str">
            <v>FINNIFTY21FEB13500CE</v>
          </cell>
          <cell r="B26692">
            <v>11333634</v>
          </cell>
          <cell r="C26692">
            <v>44252</v>
          </cell>
        </row>
        <row r="26693">
          <cell r="A26693" t="str">
            <v>FINNIFTY21FEB13500PE</v>
          </cell>
          <cell r="B26693">
            <v>11333890</v>
          </cell>
          <cell r="C26693">
            <v>44252</v>
          </cell>
        </row>
        <row r="26694">
          <cell r="A26694" t="str">
            <v>FINNIFTY21FEB13600CE</v>
          </cell>
          <cell r="B26694">
            <v>11334146</v>
          </cell>
          <cell r="C26694">
            <v>44252</v>
          </cell>
        </row>
        <row r="26695">
          <cell r="A26695" t="str">
            <v>FINNIFTY21FEB13600PE</v>
          </cell>
          <cell r="B26695">
            <v>11334402</v>
          </cell>
          <cell r="C26695">
            <v>44252</v>
          </cell>
        </row>
        <row r="26696">
          <cell r="A26696" t="str">
            <v>FINNIFTY21FEB13700CE</v>
          </cell>
          <cell r="B26696">
            <v>11334658</v>
          </cell>
          <cell r="C26696">
            <v>44252</v>
          </cell>
        </row>
        <row r="26697">
          <cell r="A26697" t="str">
            <v>FINNIFTY21FEB13700PE</v>
          </cell>
          <cell r="B26697">
            <v>11334914</v>
          </cell>
          <cell r="C26697">
            <v>44252</v>
          </cell>
        </row>
        <row r="26698">
          <cell r="A26698" t="str">
            <v>FINNIFTY21FEB13800CE</v>
          </cell>
          <cell r="B26698">
            <v>11335170</v>
          </cell>
          <cell r="C26698">
            <v>44252</v>
          </cell>
        </row>
        <row r="26699">
          <cell r="A26699" t="str">
            <v>FINNIFTY21FEB13800PE</v>
          </cell>
          <cell r="B26699">
            <v>11336194</v>
          </cell>
          <cell r="C26699">
            <v>44252</v>
          </cell>
        </row>
        <row r="26700">
          <cell r="A26700" t="str">
            <v>FINNIFTY21FEB13900CE</v>
          </cell>
          <cell r="B26700">
            <v>11336450</v>
          </cell>
          <cell r="C26700">
            <v>44252</v>
          </cell>
        </row>
        <row r="26701">
          <cell r="A26701" t="str">
            <v>FINNIFTY21FEB13900PE</v>
          </cell>
          <cell r="B26701">
            <v>11336706</v>
          </cell>
          <cell r="C26701">
            <v>44252</v>
          </cell>
        </row>
        <row r="26702">
          <cell r="A26702" t="str">
            <v>FINNIFTY21FEB14000CE</v>
          </cell>
          <cell r="B26702">
            <v>11337474</v>
          </cell>
          <cell r="C26702">
            <v>44252</v>
          </cell>
        </row>
        <row r="26703">
          <cell r="A26703" t="str">
            <v>FINNIFTY21FEB14000PE</v>
          </cell>
          <cell r="B26703">
            <v>11338498</v>
          </cell>
          <cell r="C26703">
            <v>44252</v>
          </cell>
        </row>
        <row r="26704">
          <cell r="A26704" t="str">
            <v>FINNIFTY21FEB14100CE</v>
          </cell>
          <cell r="B26704">
            <v>11338754</v>
          </cell>
          <cell r="C26704">
            <v>44252</v>
          </cell>
        </row>
        <row r="26705">
          <cell r="A26705" t="str">
            <v>FINNIFTY21FEB14100PE</v>
          </cell>
          <cell r="B26705">
            <v>11339778</v>
          </cell>
          <cell r="C26705">
            <v>44252</v>
          </cell>
        </row>
        <row r="26706">
          <cell r="A26706" t="str">
            <v>FINNIFTY21FEB14200CE</v>
          </cell>
          <cell r="B26706">
            <v>11340034</v>
          </cell>
          <cell r="C26706">
            <v>44252</v>
          </cell>
        </row>
        <row r="26707">
          <cell r="A26707" t="str">
            <v>FINNIFTY21FEB14200PE</v>
          </cell>
          <cell r="B26707">
            <v>11340546</v>
          </cell>
          <cell r="C26707">
            <v>44252</v>
          </cell>
        </row>
        <row r="26708">
          <cell r="A26708" t="str">
            <v>FINNIFTY21FEB14300CE</v>
          </cell>
          <cell r="B26708">
            <v>11340802</v>
          </cell>
          <cell r="C26708">
            <v>44252</v>
          </cell>
        </row>
        <row r="26709">
          <cell r="A26709" t="str">
            <v>FINNIFTY21FEB14300PE</v>
          </cell>
          <cell r="B26709">
            <v>11341058</v>
          </cell>
          <cell r="C26709">
            <v>44252</v>
          </cell>
        </row>
        <row r="26710">
          <cell r="A26710" t="str">
            <v>FINNIFTY21FEB14400CE</v>
          </cell>
          <cell r="B26710">
            <v>11341314</v>
          </cell>
          <cell r="C26710">
            <v>44252</v>
          </cell>
        </row>
        <row r="26711">
          <cell r="A26711" t="str">
            <v>FINNIFTY21FEB14400PE</v>
          </cell>
          <cell r="B26711">
            <v>11341570</v>
          </cell>
          <cell r="C26711">
            <v>44252</v>
          </cell>
        </row>
        <row r="26712">
          <cell r="A26712" t="str">
            <v>FINNIFTY21FEB14500CE</v>
          </cell>
          <cell r="B26712">
            <v>11342594</v>
          </cell>
          <cell r="C26712">
            <v>44252</v>
          </cell>
        </row>
        <row r="26713">
          <cell r="A26713" t="str">
            <v>FINNIFTY21FEB14500PE</v>
          </cell>
          <cell r="B26713">
            <v>11343106</v>
          </cell>
          <cell r="C26713">
            <v>44252</v>
          </cell>
        </row>
        <row r="26714">
          <cell r="A26714" t="str">
            <v>FINNIFTY21FEB14600CE</v>
          </cell>
          <cell r="B26714">
            <v>11343362</v>
          </cell>
          <cell r="C26714">
            <v>44252</v>
          </cell>
        </row>
        <row r="26715">
          <cell r="A26715" t="str">
            <v>FINNIFTY21FEB14600PE</v>
          </cell>
          <cell r="B26715">
            <v>11344130</v>
          </cell>
          <cell r="C26715">
            <v>44252</v>
          </cell>
        </row>
        <row r="26716">
          <cell r="A26716" t="str">
            <v>FINNIFTY21FEB14700CE</v>
          </cell>
          <cell r="B26716">
            <v>11344386</v>
          </cell>
          <cell r="C26716">
            <v>44252</v>
          </cell>
        </row>
        <row r="26717">
          <cell r="A26717" t="str">
            <v>FINNIFTY21FEB14700PE</v>
          </cell>
          <cell r="B26717">
            <v>11344642</v>
          </cell>
          <cell r="C26717">
            <v>44252</v>
          </cell>
        </row>
        <row r="26718">
          <cell r="A26718" t="str">
            <v>FINNIFTY21FEB14800CE</v>
          </cell>
          <cell r="B26718">
            <v>11344898</v>
          </cell>
          <cell r="C26718">
            <v>44252</v>
          </cell>
        </row>
        <row r="26719">
          <cell r="A26719" t="str">
            <v>FINNIFTY21FEB14800PE</v>
          </cell>
          <cell r="B26719">
            <v>11345154</v>
          </cell>
          <cell r="C26719">
            <v>44252</v>
          </cell>
        </row>
        <row r="26720">
          <cell r="A26720" t="str">
            <v>FINNIFTY21FEB14900CE</v>
          </cell>
          <cell r="B26720">
            <v>11345410</v>
          </cell>
          <cell r="C26720">
            <v>44252</v>
          </cell>
        </row>
        <row r="26721">
          <cell r="A26721" t="str">
            <v>FINNIFTY21FEB14900PE</v>
          </cell>
          <cell r="B26721">
            <v>11347970</v>
          </cell>
          <cell r="C26721">
            <v>44252</v>
          </cell>
        </row>
        <row r="26722">
          <cell r="A26722" t="str">
            <v>FINNIFTY21FEB15000CE</v>
          </cell>
          <cell r="B26722">
            <v>11349250</v>
          </cell>
          <cell r="C26722">
            <v>44252</v>
          </cell>
        </row>
        <row r="26723">
          <cell r="A26723" t="str">
            <v>FINNIFTY21FEB15000PE</v>
          </cell>
          <cell r="B26723">
            <v>11349506</v>
          </cell>
          <cell r="C26723">
            <v>44252</v>
          </cell>
        </row>
        <row r="26724">
          <cell r="A26724" t="str">
            <v>FINNIFTY21FEB15100CE</v>
          </cell>
          <cell r="B26724">
            <v>11349762</v>
          </cell>
          <cell r="C26724">
            <v>44252</v>
          </cell>
        </row>
        <row r="26725">
          <cell r="A26725" t="str">
            <v>FINNIFTY21FEB15100PE</v>
          </cell>
          <cell r="B26725">
            <v>11350018</v>
          </cell>
          <cell r="C26725">
            <v>44252</v>
          </cell>
        </row>
        <row r="26726">
          <cell r="A26726" t="str">
            <v>FINNIFTY21FEB15200CE</v>
          </cell>
          <cell r="B26726">
            <v>11350274</v>
          </cell>
          <cell r="C26726">
            <v>44252</v>
          </cell>
        </row>
        <row r="26727">
          <cell r="A26727" t="str">
            <v>FINNIFTY21FEB15200PE</v>
          </cell>
          <cell r="B26727">
            <v>11350530</v>
          </cell>
          <cell r="C26727">
            <v>44252</v>
          </cell>
        </row>
        <row r="26728">
          <cell r="A26728" t="str">
            <v>FINNIFTY21FEB15300CE</v>
          </cell>
          <cell r="B26728">
            <v>11350786</v>
          </cell>
          <cell r="C26728">
            <v>44252</v>
          </cell>
        </row>
        <row r="26729">
          <cell r="A26729" t="str">
            <v>FINNIFTY21FEB15300PE</v>
          </cell>
          <cell r="B26729">
            <v>11352322</v>
          </cell>
          <cell r="C26729">
            <v>44252</v>
          </cell>
        </row>
        <row r="26730">
          <cell r="A26730" t="str">
            <v>FINNIFTY21FEB15400CE</v>
          </cell>
          <cell r="B26730">
            <v>11352578</v>
          </cell>
          <cell r="C26730">
            <v>44252</v>
          </cell>
        </row>
        <row r="26731">
          <cell r="A26731" t="str">
            <v>FINNIFTY21FEB15400PE</v>
          </cell>
          <cell r="B26731">
            <v>11353602</v>
          </cell>
          <cell r="C26731">
            <v>44252</v>
          </cell>
        </row>
        <row r="26732">
          <cell r="A26732" t="str">
            <v>FINNIFTY21FEB15500CE</v>
          </cell>
          <cell r="B26732">
            <v>11353858</v>
          </cell>
          <cell r="C26732">
            <v>44252</v>
          </cell>
        </row>
        <row r="26733">
          <cell r="A26733" t="str">
            <v>FINNIFTY21FEB15500PE</v>
          </cell>
          <cell r="B26733">
            <v>11354114</v>
          </cell>
          <cell r="C26733">
            <v>44252</v>
          </cell>
        </row>
        <row r="26734">
          <cell r="A26734" t="str">
            <v>FINNIFTY21FEB15600CE</v>
          </cell>
          <cell r="B26734">
            <v>11355394</v>
          </cell>
          <cell r="C26734">
            <v>44252</v>
          </cell>
        </row>
        <row r="26735">
          <cell r="A26735" t="str">
            <v>FINNIFTY21FEB15600PE</v>
          </cell>
          <cell r="B26735">
            <v>11355650</v>
          </cell>
          <cell r="C26735">
            <v>44252</v>
          </cell>
        </row>
        <row r="26736">
          <cell r="A26736" t="str">
            <v>FINNIFTY21FEB15700CE</v>
          </cell>
          <cell r="B26736">
            <v>11355906</v>
          </cell>
          <cell r="C26736">
            <v>44252</v>
          </cell>
        </row>
        <row r="26737">
          <cell r="A26737" t="str">
            <v>FINNIFTY21FEB15700PE</v>
          </cell>
          <cell r="B26737">
            <v>11356674</v>
          </cell>
          <cell r="C26737">
            <v>44252</v>
          </cell>
        </row>
        <row r="26738">
          <cell r="A26738" t="str">
            <v>FINNIFTY21FEB15800CE</v>
          </cell>
          <cell r="B26738">
            <v>11356930</v>
          </cell>
          <cell r="C26738">
            <v>44252</v>
          </cell>
        </row>
        <row r="26739">
          <cell r="A26739" t="str">
            <v>FINNIFTY21FEB15800PE</v>
          </cell>
          <cell r="B26739">
            <v>11357186</v>
          </cell>
          <cell r="C26739">
            <v>44252</v>
          </cell>
        </row>
        <row r="26740">
          <cell r="A26740" t="str">
            <v>FINNIFTY21FEB15900CE</v>
          </cell>
          <cell r="B26740">
            <v>11357442</v>
          </cell>
          <cell r="C26740">
            <v>44252</v>
          </cell>
        </row>
        <row r="26741">
          <cell r="A26741" t="str">
            <v>FINNIFTY21FEB15900PE</v>
          </cell>
          <cell r="B26741">
            <v>11357698</v>
          </cell>
          <cell r="C26741">
            <v>44252</v>
          </cell>
        </row>
        <row r="26742">
          <cell r="A26742" t="str">
            <v>FINNIFTY21FEB16000CE</v>
          </cell>
          <cell r="B26742">
            <v>11358978</v>
          </cell>
          <cell r="C26742">
            <v>44252</v>
          </cell>
        </row>
        <row r="26743">
          <cell r="A26743" t="str">
            <v>FINNIFTY21FEB16000PE</v>
          </cell>
          <cell r="B26743">
            <v>11359234</v>
          </cell>
          <cell r="C26743">
            <v>44252</v>
          </cell>
        </row>
        <row r="26744">
          <cell r="A26744" t="str">
            <v>FINNIFTY21FEB16100CE</v>
          </cell>
          <cell r="B26744">
            <v>11359490</v>
          </cell>
          <cell r="C26744">
            <v>44252</v>
          </cell>
        </row>
        <row r="26745">
          <cell r="A26745" t="str">
            <v>FINNIFTY21FEB16100PE</v>
          </cell>
          <cell r="B26745">
            <v>11359746</v>
          </cell>
          <cell r="C26745">
            <v>44252</v>
          </cell>
        </row>
        <row r="26746">
          <cell r="A26746" t="str">
            <v>FINNIFTY21FEB16200CE</v>
          </cell>
          <cell r="B26746">
            <v>11360514</v>
          </cell>
          <cell r="C26746">
            <v>44252</v>
          </cell>
        </row>
        <row r="26747">
          <cell r="A26747" t="str">
            <v>FINNIFTY21FEB16200PE</v>
          </cell>
          <cell r="B26747">
            <v>11360770</v>
          </cell>
          <cell r="C26747">
            <v>44252</v>
          </cell>
        </row>
        <row r="26748">
          <cell r="A26748" t="str">
            <v>FINNIFTY21FEB16300CE</v>
          </cell>
          <cell r="B26748">
            <v>11361026</v>
          </cell>
          <cell r="C26748">
            <v>44252</v>
          </cell>
        </row>
        <row r="26749">
          <cell r="A26749" t="str">
            <v>FINNIFTY21FEB16300PE</v>
          </cell>
          <cell r="B26749">
            <v>11362562</v>
          </cell>
          <cell r="C26749">
            <v>44252</v>
          </cell>
        </row>
        <row r="26750">
          <cell r="A26750" t="str">
            <v>FINNIFTY21FEB16400CE</v>
          </cell>
          <cell r="B26750">
            <v>11362818</v>
          </cell>
          <cell r="C26750">
            <v>44252</v>
          </cell>
        </row>
        <row r="26751">
          <cell r="A26751" t="str">
            <v>FINNIFTY21FEB16400PE</v>
          </cell>
          <cell r="B26751">
            <v>11363074</v>
          </cell>
          <cell r="C26751">
            <v>44252</v>
          </cell>
        </row>
        <row r="26752">
          <cell r="A26752" t="str">
            <v>FINNIFTY21FEB16500CE</v>
          </cell>
          <cell r="B26752">
            <v>11363330</v>
          </cell>
          <cell r="C26752">
            <v>44252</v>
          </cell>
        </row>
        <row r="26753">
          <cell r="A26753" t="str">
            <v>FINNIFTY21FEB16500PE</v>
          </cell>
          <cell r="B26753">
            <v>11363586</v>
          </cell>
          <cell r="C26753">
            <v>44252</v>
          </cell>
        </row>
        <row r="26754">
          <cell r="A26754" t="str">
            <v>FINNIFTY21FEB16600CE</v>
          </cell>
          <cell r="B26754">
            <v>11364354</v>
          </cell>
          <cell r="C26754">
            <v>44252</v>
          </cell>
        </row>
        <row r="26755">
          <cell r="A26755" t="str">
            <v>FINNIFTY21FEB16600PE</v>
          </cell>
          <cell r="B26755">
            <v>11364610</v>
          </cell>
          <cell r="C26755">
            <v>44252</v>
          </cell>
        </row>
        <row r="26756">
          <cell r="A26756" t="str">
            <v>FINNIFTY21FEB16700CE</v>
          </cell>
          <cell r="B26756">
            <v>11365378</v>
          </cell>
          <cell r="C26756">
            <v>44252</v>
          </cell>
        </row>
        <row r="26757">
          <cell r="A26757" t="str">
            <v>FINNIFTY21FEB16700PE</v>
          </cell>
          <cell r="B26757">
            <v>11365890</v>
          </cell>
          <cell r="C26757">
            <v>44252</v>
          </cell>
        </row>
        <row r="26758">
          <cell r="A26758" t="str">
            <v>FINNIFTY21FEB16800CE</v>
          </cell>
          <cell r="B26758">
            <v>11367170</v>
          </cell>
          <cell r="C26758">
            <v>44252</v>
          </cell>
        </row>
        <row r="26759">
          <cell r="A26759" t="str">
            <v>FINNIFTY21FEB16800PE</v>
          </cell>
          <cell r="B26759">
            <v>11367426</v>
          </cell>
          <cell r="C26759">
            <v>44252</v>
          </cell>
        </row>
        <row r="26760">
          <cell r="A26760" t="str">
            <v>FINNIFTY21FEB16900CE</v>
          </cell>
          <cell r="B26760">
            <v>11367682</v>
          </cell>
          <cell r="C26760">
            <v>44252</v>
          </cell>
        </row>
        <row r="26761">
          <cell r="A26761" t="str">
            <v>FINNIFTY21FEB16900PE</v>
          </cell>
          <cell r="B26761">
            <v>11367938</v>
          </cell>
          <cell r="C26761">
            <v>44252</v>
          </cell>
        </row>
        <row r="26762">
          <cell r="A26762" t="str">
            <v>FINNIFTY21FEB17000CE</v>
          </cell>
          <cell r="B26762">
            <v>11368194</v>
          </cell>
          <cell r="C26762">
            <v>44252</v>
          </cell>
        </row>
        <row r="26763">
          <cell r="A26763" t="str">
            <v>FINNIFTY21FEB17000PE</v>
          </cell>
          <cell r="B26763">
            <v>11368450</v>
          </cell>
          <cell r="C26763">
            <v>44252</v>
          </cell>
        </row>
        <row r="26764">
          <cell r="A26764" t="str">
            <v>FINNIFTY21FEB17100CE</v>
          </cell>
          <cell r="B26764">
            <v>11368706</v>
          </cell>
          <cell r="C26764">
            <v>44252</v>
          </cell>
        </row>
        <row r="26765">
          <cell r="A26765" t="str">
            <v>FINNIFTY21FEB17100PE</v>
          </cell>
          <cell r="B26765">
            <v>11368962</v>
          </cell>
          <cell r="C26765">
            <v>44252</v>
          </cell>
        </row>
        <row r="26766">
          <cell r="A26766" t="str">
            <v>FINNIFTY21FEB17200CE</v>
          </cell>
          <cell r="B26766">
            <v>11369218</v>
          </cell>
          <cell r="C26766">
            <v>44252</v>
          </cell>
        </row>
        <row r="26767">
          <cell r="A26767" t="str">
            <v>FINNIFTY21FEB17200PE</v>
          </cell>
          <cell r="B26767">
            <v>11370498</v>
          </cell>
          <cell r="C26767">
            <v>44252</v>
          </cell>
        </row>
        <row r="26768">
          <cell r="A26768" t="str">
            <v>FINNIFTY21FEB17300CE</v>
          </cell>
          <cell r="B26768">
            <v>11371266</v>
          </cell>
          <cell r="C26768">
            <v>44252</v>
          </cell>
        </row>
        <row r="26769">
          <cell r="A26769" t="str">
            <v>FINNIFTY21FEB17300PE</v>
          </cell>
          <cell r="B26769">
            <v>11371522</v>
          </cell>
          <cell r="C26769">
            <v>44252</v>
          </cell>
        </row>
        <row r="26770">
          <cell r="A26770" t="str">
            <v>FINNIFTY21FEB17400CE</v>
          </cell>
          <cell r="B26770">
            <v>11371778</v>
          </cell>
          <cell r="C26770">
            <v>44252</v>
          </cell>
        </row>
        <row r="26771">
          <cell r="A26771" t="str">
            <v>FINNIFTY21FEB17400PE</v>
          </cell>
          <cell r="B26771">
            <v>11373570</v>
          </cell>
          <cell r="C26771">
            <v>44252</v>
          </cell>
        </row>
        <row r="26772">
          <cell r="A26772" t="str">
            <v>FINNIFTY21FEB17500CE</v>
          </cell>
          <cell r="B26772">
            <v>11373826</v>
          </cell>
          <cell r="C26772">
            <v>44252</v>
          </cell>
        </row>
        <row r="26773">
          <cell r="A26773" t="str">
            <v>FINNIFTY21FEB17500PE</v>
          </cell>
          <cell r="B26773">
            <v>11375618</v>
          </cell>
          <cell r="C26773">
            <v>44252</v>
          </cell>
        </row>
        <row r="26774">
          <cell r="A26774" t="str">
            <v>FINNIFTY21FEB17600CE</v>
          </cell>
          <cell r="B26774">
            <v>11375874</v>
          </cell>
          <cell r="C26774">
            <v>44252</v>
          </cell>
        </row>
        <row r="26775">
          <cell r="A26775" t="str">
            <v>FINNIFTY21FEB17600PE</v>
          </cell>
          <cell r="B26775">
            <v>11376130</v>
          </cell>
          <cell r="C26775">
            <v>44252</v>
          </cell>
        </row>
        <row r="26776">
          <cell r="A26776" t="str">
            <v>FINNIFTY21FEB17700CE</v>
          </cell>
          <cell r="B26776">
            <v>11377410</v>
          </cell>
          <cell r="C26776">
            <v>44252</v>
          </cell>
        </row>
        <row r="26777">
          <cell r="A26777" t="str">
            <v>FINNIFTY21FEB17700PE</v>
          </cell>
          <cell r="B26777">
            <v>11377666</v>
          </cell>
          <cell r="C26777">
            <v>44252</v>
          </cell>
        </row>
        <row r="26778">
          <cell r="A26778" t="str">
            <v>FINNIFTY21FEB17800CE</v>
          </cell>
          <cell r="B26778">
            <v>11378946</v>
          </cell>
          <cell r="C26778">
            <v>44252</v>
          </cell>
        </row>
        <row r="26779">
          <cell r="A26779" t="str">
            <v>FINNIFTY21FEB17800PE</v>
          </cell>
          <cell r="B26779">
            <v>11379202</v>
          </cell>
          <cell r="C26779">
            <v>44252</v>
          </cell>
        </row>
        <row r="26780">
          <cell r="A26780" t="str">
            <v>FINNIFTY21FEB17900CE</v>
          </cell>
          <cell r="B26780">
            <v>11380482</v>
          </cell>
          <cell r="C26780">
            <v>44252</v>
          </cell>
        </row>
        <row r="26781">
          <cell r="A26781" t="str">
            <v>FINNIFTY21FEB17900PE</v>
          </cell>
          <cell r="B26781">
            <v>11380738</v>
          </cell>
          <cell r="C26781">
            <v>44252</v>
          </cell>
        </row>
        <row r="26782">
          <cell r="A26782" t="str">
            <v>FINNIFTY21FEB18000CE</v>
          </cell>
          <cell r="B26782">
            <v>11380994</v>
          </cell>
          <cell r="C26782">
            <v>44252</v>
          </cell>
        </row>
        <row r="26783">
          <cell r="A26783" t="str">
            <v>FINNIFTY21FEB18000PE</v>
          </cell>
          <cell r="B26783">
            <v>11381250</v>
          </cell>
          <cell r="C26783">
            <v>44252</v>
          </cell>
        </row>
        <row r="26784">
          <cell r="A26784" t="str">
            <v>FINNIFTY21FEB18100CE</v>
          </cell>
          <cell r="B26784">
            <v>11381762</v>
          </cell>
          <cell r="C26784">
            <v>44252</v>
          </cell>
        </row>
        <row r="26785">
          <cell r="A26785" t="str">
            <v>FINNIFTY21FEB18100PE</v>
          </cell>
          <cell r="B26785">
            <v>11382018</v>
          </cell>
          <cell r="C26785">
            <v>44252</v>
          </cell>
        </row>
        <row r="26786">
          <cell r="A26786" t="str">
            <v>FINNIFTY21FEB18200CE</v>
          </cell>
          <cell r="B26786">
            <v>11383042</v>
          </cell>
          <cell r="C26786">
            <v>44252</v>
          </cell>
        </row>
        <row r="26787">
          <cell r="A26787" t="str">
            <v>FINNIFTY21FEB18200PE</v>
          </cell>
          <cell r="B26787">
            <v>11384322</v>
          </cell>
          <cell r="C26787">
            <v>44252</v>
          </cell>
        </row>
        <row r="26788">
          <cell r="A26788" t="str">
            <v>FINNIFTY21FEB18300CE</v>
          </cell>
          <cell r="B26788">
            <v>11384578</v>
          </cell>
          <cell r="C26788">
            <v>44252</v>
          </cell>
        </row>
        <row r="26789">
          <cell r="A26789" t="str">
            <v>FINNIFTY21FEB18300PE</v>
          </cell>
          <cell r="B26789">
            <v>11384834</v>
          </cell>
          <cell r="C26789">
            <v>44252</v>
          </cell>
        </row>
        <row r="26790">
          <cell r="A26790" t="str">
            <v>FINNIFTY21FEB18400CE</v>
          </cell>
          <cell r="B26790">
            <v>11385090</v>
          </cell>
          <cell r="C26790">
            <v>44252</v>
          </cell>
        </row>
        <row r="26791">
          <cell r="A26791" t="str">
            <v>FINNIFTY21FEB18400PE</v>
          </cell>
          <cell r="B26791">
            <v>11385346</v>
          </cell>
          <cell r="C26791">
            <v>44252</v>
          </cell>
        </row>
        <row r="26792">
          <cell r="A26792" t="str">
            <v>FINNIFTY21FEB18500CE</v>
          </cell>
          <cell r="B26792">
            <v>11385602</v>
          </cell>
          <cell r="C26792">
            <v>44252</v>
          </cell>
        </row>
        <row r="26793">
          <cell r="A26793" t="str">
            <v>FINNIFTY21FEB18500PE</v>
          </cell>
          <cell r="B26793">
            <v>11385858</v>
          </cell>
          <cell r="C26793">
            <v>44252</v>
          </cell>
        </row>
        <row r="26794">
          <cell r="A26794" t="str">
            <v>FINNIFTY21FEB18600CE</v>
          </cell>
          <cell r="B26794">
            <v>12181250</v>
          </cell>
          <cell r="C26794">
            <v>44252</v>
          </cell>
        </row>
        <row r="26795">
          <cell r="A26795" t="str">
            <v>FINNIFTY21FEB18600PE</v>
          </cell>
          <cell r="B26795">
            <v>12181506</v>
          </cell>
          <cell r="C26795">
            <v>44252</v>
          </cell>
        </row>
        <row r="26796">
          <cell r="A26796" t="str">
            <v>FINNIFTY21FEB18700CE</v>
          </cell>
          <cell r="B26796">
            <v>12870658</v>
          </cell>
          <cell r="C26796">
            <v>44252</v>
          </cell>
        </row>
        <row r="26797">
          <cell r="A26797" t="str">
            <v>FINNIFTY21FEB18700PE</v>
          </cell>
          <cell r="B26797">
            <v>12870914</v>
          </cell>
          <cell r="C26797">
            <v>44252</v>
          </cell>
        </row>
        <row r="26798">
          <cell r="A26798" t="str">
            <v>FINNIFTY21FEB18800CE</v>
          </cell>
          <cell r="B26798">
            <v>10179074</v>
          </cell>
          <cell r="C26798">
            <v>44252</v>
          </cell>
        </row>
        <row r="26799">
          <cell r="A26799" t="str">
            <v>FINNIFTY21FEB18800PE</v>
          </cell>
          <cell r="B26799">
            <v>10179330</v>
          </cell>
          <cell r="C26799">
            <v>44252</v>
          </cell>
        </row>
        <row r="26800">
          <cell r="A26800" t="str">
            <v>FINNIFTY21FEB18900CE</v>
          </cell>
          <cell r="B26800">
            <v>10179586</v>
          </cell>
          <cell r="C26800">
            <v>44252</v>
          </cell>
        </row>
        <row r="26801">
          <cell r="A26801" t="str">
            <v>FINNIFTY21FEB18900PE</v>
          </cell>
          <cell r="B26801">
            <v>10179842</v>
          </cell>
          <cell r="C26801">
            <v>44252</v>
          </cell>
        </row>
        <row r="26802">
          <cell r="A26802" t="str">
            <v>FINNIFTY21FEB19000CE</v>
          </cell>
          <cell r="B26802">
            <v>10180866</v>
          </cell>
          <cell r="C26802">
            <v>44252</v>
          </cell>
        </row>
        <row r="26803">
          <cell r="A26803" t="str">
            <v>FINNIFTY21FEB19000PE</v>
          </cell>
          <cell r="B26803">
            <v>10181122</v>
          </cell>
          <cell r="C26803">
            <v>44252</v>
          </cell>
        </row>
        <row r="26804">
          <cell r="A26804" t="str">
            <v>FINNIFTY21FEB19100CE</v>
          </cell>
          <cell r="B26804">
            <v>10181378</v>
          </cell>
          <cell r="C26804">
            <v>44252</v>
          </cell>
        </row>
        <row r="26805">
          <cell r="A26805" t="str">
            <v>FINNIFTY21FEB19100PE</v>
          </cell>
          <cell r="B26805">
            <v>10182658</v>
          </cell>
          <cell r="C26805">
            <v>44252</v>
          </cell>
        </row>
        <row r="26806">
          <cell r="A26806" t="str">
            <v>FINNIFTY21FEB19200CE</v>
          </cell>
          <cell r="B26806">
            <v>10184962</v>
          </cell>
          <cell r="C26806">
            <v>44252</v>
          </cell>
        </row>
        <row r="26807">
          <cell r="A26807" t="str">
            <v>FINNIFTY21FEB19200PE</v>
          </cell>
          <cell r="B26807">
            <v>10185218</v>
          </cell>
          <cell r="C26807">
            <v>44252</v>
          </cell>
        </row>
        <row r="26808">
          <cell r="A26808" t="str">
            <v>FINNIFTY21FEB19300CE</v>
          </cell>
          <cell r="B26808">
            <v>10707202</v>
          </cell>
          <cell r="C26808">
            <v>44252</v>
          </cell>
        </row>
        <row r="26809">
          <cell r="A26809" t="str">
            <v>FINNIFTY21FEB19300PE</v>
          </cell>
          <cell r="B26809">
            <v>10707458</v>
          </cell>
          <cell r="C26809">
            <v>44252</v>
          </cell>
        </row>
        <row r="26810">
          <cell r="A26810" t="str">
            <v>FINNIFTY21FEB19400CE</v>
          </cell>
          <cell r="B26810">
            <v>10707714</v>
          </cell>
          <cell r="C26810">
            <v>44252</v>
          </cell>
        </row>
        <row r="26811">
          <cell r="A26811" t="str">
            <v>FINNIFTY21FEB19400PE</v>
          </cell>
          <cell r="B26811">
            <v>10707970</v>
          </cell>
          <cell r="C26811">
            <v>44252</v>
          </cell>
        </row>
        <row r="26812">
          <cell r="A26812" t="str">
            <v>FINNIFTY21FEB19500CE</v>
          </cell>
          <cell r="B26812">
            <v>11060738</v>
          </cell>
          <cell r="C26812">
            <v>44252</v>
          </cell>
        </row>
        <row r="26813">
          <cell r="A26813" t="str">
            <v>FINNIFTY21FEB19500PE</v>
          </cell>
          <cell r="B26813">
            <v>11061250</v>
          </cell>
          <cell r="C26813">
            <v>44252</v>
          </cell>
        </row>
        <row r="26814">
          <cell r="A26814" t="str">
            <v>FINNIFTY21FEB19600CE</v>
          </cell>
          <cell r="B26814">
            <v>11061506</v>
          </cell>
          <cell r="C26814">
            <v>44252</v>
          </cell>
        </row>
        <row r="26815">
          <cell r="A26815" t="str">
            <v>FINNIFTY21FEB19600PE</v>
          </cell>
          <cell r="B26815">
            <v>11064578</v>
          </cell>
          <cell r="C26815">
            <v>44252</v>
          </cell>
        </row>
        <row r="26816">
          <cell r="A26816" t="str">
            <v>FINNIFTY21FEB19700CE</v>
          </cell>
          <cell r="B26816">
            <v>9996546</v>
          </cell>
          <cell r="C26816">
            <v>44252</v>
          </cell>
        </row>
        <row r="26817">
          <cell r="A26817" t="str">
            <v>FINNIFTY21FEB19700PE</v>
          </cell>
          <cell r="B26817">
            <v>9996802</v>
          </cell>
          <cell r="C26817">
            <v>44252</v>
          </cell>
        </row>
        <row r="26818">
          <cell r="A26818" t="str">
            <v>FINNIFTY21FEB19800CE</v>
          </cell>
          <cell r="B26818">
            <v>10168578</v>
          </cell>
          <cell r="C26818">
            <v>44252</v>
          </cell>
        </row>
        <row r="26819">
          <cell r="A26819" t="str">
            <v>FINNIFTY21FEB19800PE</v>
          </cell>
          <cell r="B26819">
            <v>10169090</v>
          </cell>
          <cell r="C26819">
            <v>44252</v>
          </cell>
        </row>
        <row r="26820">
          <cell r="A26820" t="str">
            <v>FINNIFTY21FEB19900CE</v>
          </cell>
          <cell r="B26820">
            <v>10169346</v>
          </cell>
          <cell r="C26820">
            <v>44252</v>
          </cell>
        </row>
        <row r="26821">
          <cell r="A26821" t="str">
            <v>FINNIFTY21FEB19900PE</v>
          </cell>
          <cell r="B26821">
            <v>10169858</v>
          </cell>
          <cell r="C26821">
            <v>44252</v>
          </cell>
        </row>
        <row r="26822">
          <cell r="A26822" t="str">
            <v>FINNIFTY21FEB20000CE</v>
          </cell>
          <cell r="B26822">
            <v>9274114</v>
          </cell>
          <cell r="C26822">
            <v>44252</v>
          </cell>
        </row>
        <row r="26823">
          <cell r="A26823" t="str">
            <v>FINNIFTY21FEB20000PE</v>
          </cell>
          <cell r="B26823">
            <v>9274882</v>
          </cell>
          <cell r="C26823">
            <v>44252</v>
          </cell>
        </row>
        <row r="26824">
          <cell r="A26824" t="str">
            <v>FINNIFTY21FEB20100CE</v>
          </cell>
          <cell r="B26824">
            <v>11565826</v>
          </cell>
          <cell r="C26824">
            <v>44252</v>
          </cell>
        </row>
        <row r="26825">
          <cell r="A26825" t="str">
            <v>FINNIFTY21FEB20100PE</v>
          </cell>
          <cell r="B26825">
            <v>11566082</v>
          </cell>
          <cell r="C26825">
            <v>44252</v>
          </cell>
        </row>
        <row r="26826">
          <cell r="A26826" t="str">
            <v>FINNIFTY21FEB20200CE</v>
          </cell>
          <cell r="B26826">
            <v>11568898</v>
          </cell>
          <cell r="C26826">
            <v>44252</v>
          </cell>
        </row>
        <row r="26827">
          <cell r="A26827" t="str">
            <v>FINNIFTY21FEB20200PE</v>
          </cell>
          <cell r="B26827">
            <v>11703810</v>
          </cell>
          <cell r="C26827">
            <v>44252</v>
          </cell>
        </row>
        <row r="26828">
          <cell r="A26828" t="str">
            <v>FINNIFTY21FEB20300CE</v>
          </cell>
          <cell r="B26828">
            <v>11705090</v>
          </cell>
          <cell r="C26828">
            <v>44252</v>
          </cell>
        </row>
        <row r="26829">
          <cell r="A26829" t="str">
            <v>FINNIFTY21FEB20300PE</v>
          </cell>
          <cell r="B26829">
            <v>11705346</v>
          </cell>
          <cell r="C26829">
            <v>44252</v>
          </cell>
        </row>
        <row r="26830">
          <cell r="A26830" t="str">
            <v>FINNIFTY21FEB20400CE</v>
          </cell>
          <cell r="B26830">
            <v>11707138</v>
          </cell>
          <cell r="C26830">
            <v>44252</v>
          </cell>
        </row>
        <row r="26831">
          <cell r="A26831" t="str">
            <v>FINNIFTY21FEB20400PE</v>
          </cell>
          <cell r="B26831">
            <v>11708418</v>
          </cell>
          <cell r="C26831">
            <v>44252</v>
          </cell>
        </row>
        <row r="26832">
          <cell r="A26832" t="str">
            <v>FINNIFTY21FEB20500CE</v>
          </cell>
          <cell r="B26832">
            <v>11708674</v>
          </cell>
          <cell r="C26832">
            <v>44252</v>
          </cell>
        </row>
        <row r="26833">
          <cell r="A26833" t="str">
            <v>FINNIFTY21FEB20500PE</v>
          </cell>
          <cell r="B26833">
            <v>11850754</v>
          </cell>
          <cell r="C26833">
            <v>44252</v>
          </cell>
        </row>
        <row r="26834">
          <cell r="A26834" t="str">
            <v>FINNIFTY21MAR11600CE</v>
          </cell>
          <cell r="B26834">
            <v>16769794</v>
          </cell>
          <cell r="C26834">
            <v>44280</v>
          </cell>
        </row>
        <row r="26835">
          <cell r="A26835" t="str">
            <v>FINNIFTY21MAR11600PE</v>
          </cell>
          <cell r="B26835">
            <v>16770050</v>
          </cell>
          <cell r="C26835">
            <v>44280</v>
          </cell>
        </row>
        <row r="26836">
          <cell r="A26836" t="str">
            <v>FINNIFTY21MAR11700CE</v>
          </cell>
          <cell r="B26836">
            <v>16139266</v>
          </cell>
          <cell r="C26836">
            <v>44280</v>
          </cell>
        </row>
        <row r="26837">
          <cell r="A26837" t="str">
            <v>FINNIFTY21MAR11700PE</v>
          </cell>
          <cell r="B26837">
            <v>16139522</v>
          </cell>
          <cell r="C26837">
            <v>44280</v>
          </cell>
        </row>
        <row r="26838">
          <cell r="A26838" t="str">
            <v>FINNIFTY21MAR11800CE</v>
          </cell>
          <cell r="B26838">
            <v>16139778</v>
          </cell>
          <cell r="C26838">
            <v>44280</v>
          </cell>
        </row>
        <row r="26839">
          <cell r="A26839" t="str">
            <v>FINNIFTY21MAR11800PE</v>
          </cell>
          <cell r="B26839">
            <v>16140034</v>
          </cell>
          <cell r="C26839">
            <v>44280</v>
          </cell>
        </row>
        <row r="26840">
          <cell r="A26840" t="str">
            <v>FINNIFTY21MAR11900CE</v>
          </cell>
          <cell r="B26840">
            <v>16140290</v>
          </cell>
          <cell r="C26840">
            <v>44280</v>
          </cell>
        </row>
        <row r="26841">
          <cell r="A26841" t="str">
            <v>FINNIFTY21MAR11900PE</v>
          </cell>
          <cell r="B26841">
            <v>16145922</v>
          </cell>
          <cell r="C26841">
            <v>44280</v>
          </cell>
        </row>
        <row r="26842">
          <cell r="A26842" t="str">
            <v>FINNIFTY21MAR12000CE</v>
          </cell>
          <cell r="B26842">
            <v>16146178</v>
          </cell>
          <cell r="C26842">
            <v>44280</v>
          </cell>
        </row>
        <row r="26843">
          <cell r="A26843" t="str">
            <v>FINNIFTY21MAR12000PE</v>
          </cell>
          <cell r="B26843">
            <v>16148226</v>
          </cell>
          <cell r="C26843">
            <v>44280</v>
          </cell>
        </row>
        <row r="26844">
          <cell r="A26844" t="str">
            <v>FINNIFTY21MAR12100CE</v>
          </cell>
          <cell r="B26844">
            <v>9875202</v>
          </cell>
          <cell r="C26844">
            <v>44280</v>
          </cell>
        </row>
        <row r="26845">
          <cell r="A26845" t="str">
            <v>FINNIFTY21MAR12100PE</v>
          </cell>
          <cell r="B26845">
            <v>9876482</v>
          </cell>
          <cell r="C26845">
            <v>44280</v>
          </cell>
        </row>
        <row r="26846">
          <cell r="A26846" t="str">
            <v>FINNIFTY21MAR12200CE</v>
          </cell>
          <cell r="B26846">
            <v>11298050</v>
          </cell>
          <cell r="C26846">
            <v>44280</v>
          </cell>
        </row>
        <row r="26847">
          <cell r="A26847" t="str">
            <v>FINNIFTY21MAR12200PE</v>
          </cell>
          <cell r="B26847">
            <v>11421186</v>
          </cell>
          <cell r="C26847">
            <v>44280</v>
          </cell>
        </row>
        <row r="26848">
          <cell r="A26848" t="str">
            <v>FINNIFTY21MAR12300CE</v>
          </cell>
          <cell r="B26848">
            <v>11421442</v>
          </cell>
          <cell r="C26848">
            <v>44280</v>
          </cell>
        </row>
        <row r="26849">
          <cell r="A26849" t="str">
            <v>FINNIFTY21MAR12300PE</v>
          </cell>
          <cell r="B26849">
            <v>11537154</v>
          </cell>
          <cell r="C26849">
            <v>44280</v>
          </cell>
        </row>
        <row r="26850">
          <cell r="A26850" t="str">
            <v>FINNIFTY21MAR12400CE</v>
          </cell>
          <cell r="B26850">
            <v>11537410</v>
          </cell>
          <cell r="C26850">
            <v>44280</v>
          </cell>
        </row>
        <row r="26851">
          <cell r="A26851" t="str">
            <v>FINNIFTY21MAR12400PE</v>
          </cell>
          <cell r="B26851">
            <v>11537666</v>
          </cell>
          <cell r="C26851">
            <v>44280</v>
          </cell>
        </row>
        <row r="26852">
          <cell r="A26852" t="str">
            <v>FINNIFTY21MAR12500CE</v>
          </cell>
          <cell r="B26852">
            <v>11586050</v>
          </cell>
          <cell r="C26852">
            <v>44280</v>
          </cell>
        </row>
        <row r="26853">
          <cell r="A26853" t="str">
            <v>FINNIFTY21MAR12500PE</v>
          </cell>
          <cell r="B26853">
            <v>11588098</v>
          </cell>
          <cell r="C26853">
            <v>44280</v>
          </cell>
        </row>
        <row r="26854">
          <cell r="A26854" t="str">
            <v>FINNIFTY21MAR12600CE</v>
          </cell>
          <cell r="B26854">
            <v>11588354</v>
          </cell>
          <cell r="C26854">
            <v>44280</v>
          </cell>
        </row>
        <row r="26855">
          <cell r="A26855" t="str">
            <v>FINNIFTY21MAR12600PE</v>
          </cell>
          <cell r="B26855">
            <v>11592194</v>
          </cell>
          <cell r="C26855">
            <v>44280</v>
          </cell>
        </row>
        <row r="26856">
          <cell r="A26856" t="str">
            <v>FINNIFTY21MAR12700CE</v>
          </cell>
          <cell r="B26856">
            <v>11592450</v>
          </cell>
          <cell r="C26856">
            <v>44280</v>
          </cell>
        </row>
        <row r="26857">
          <cell r="A26857" t="str">
            <v>FINNIFTY21MAR12700PE</v>
          </cell>
          <cell r="B26857">
            <v>11593730</v>
          </cell>
          <cell r="C26857">
            <v>44280</v>
          </cell>
        </row>
        <row r="26858">
          <cell r="A26858" t="str">
            <v>FINNIFTY21MAR12800CE</v>
          </cell>
          <cell r="B26858">
            <v>11593986</v>
          </cell>
          <cell r="C26858">
            <v>44280</v>
          </cell>
        </row>
        <row r="26859">
          <cell r="A26859" t="str">
            <v>FINNIFTY21MAR12800PE</v>
          </cell>
          <cell r="B26859">
            <v>11594498</v>
          </cell>
          <cell r="C26859">
            <v>44280</v>
          </cell>
        </row>
        <row r="26860">
          <cell r="A26860" t="str">
            <v>FINNIFTY21MAR12900CE</v>
          </cell>
          <cell r="B26860">
            <v>11595266</v>
          </cell>
          <cell r="C26860">
            <v>44280</v>
          </cell>
        </row>
        <row r="26861">
          <cell r="A26861" t="str">
            <v>FINNIFTY21MAR12900PE</v>
          </cell>
          <cell r="B26861">
            <v>11596546</v>
          </cell>
          <cell r="C26861">
            <v>44280</v>
          </cell>
        </row>
        <row r="26862">
          <cell r="A26862" t="str">
            <v>FINNIFTY21MAR13000CE</v>
          </cell>
          <cell r="B26862">
            <v>11596802</v>
          </cell>
          <cell r="C26862">
            <v>44280</v>
          </cell>
        </row>
        <row r="26863">
          <cell r="A26863" t="str">
            <v>FINNIFTY21MAR13000PE</v>
          </cell>
          <cell r="B26863">
            <v>11597058</v>
          </cell>
          <cell r="C26863">
            <v>44280</v>
          </cell>
        </row>
        <row r="26864">
          <cell r="A26864" t="str">
            <v>FINNIFTY21MAR13100CE</v>
          </cell>
          <cell r="B26864">
            <v>11597314</v>
          </cell>
          <cell r="C26864">
            <v>44280</v>
          </cell>
        </row>
        <row r="26865">
          <cell r="A26865" t="str">
            <v>FINNIFTY21MAR13100PE</v>
          </cell>
          <cell r="B26865">
            <v>11597570</v>
          </cell>
          <cell r="C26865">
            <v>44280</v>
          </cell>
        </row>
        <row r="26866">
          <cell r="A26866" t="str">
            <v>FINNIFTY21MAR13200CE</v>
          </cell>
          <cell r="B26866">
            <v>11598338</v>
          </cell>
          <cell r="C26866">
            <v>44280</v>
          </cell>
        </row>
        <row r="26867">
          <cell r="A26867" t="str">
            <v>FINNIFTY21MAR13200PE</v>
          </cell>
          <cell r="B26867">
            <v>11598594</v>
          </cell>
          <cell r="C26867">
            <v>44280</v>
          </cell>
        </row>
        <row r="26868">
          <cell r="A26868" t="str">
            <v>FINNIFTY21MAR13300CE</v>
          </cell>
          <cell r="B26868">
            <v>11598850</v>
          </cell>
          <cell r="C26868">
            <v>44280</v>
          </cell>
        </row>
        <row r="26869">
          <cell r="A26869" t="str">
            <v>FINNIFTY21MAR13300PE</v>
          </cell>
          <cell r="B26869">
            <v>11599106</v>
          </cell>
          <cell r="C26869">
            <v>44280</v>
          </cell>
        </row>
        <row r="26870">
          <cell r="A26870" t="str">
            <v>FINNIFTY21MAR13400CE</v>
          </cell>
          <cell r="B26870">
            <v>11599362</v>
          </cell>
          <cell r="C26870">
            <v>44280</v>
          </cell>
        </row>
        <row r="26871">
          <cell r="A26871" t="str">
            <v>FINNIFTY21MAR13400PE</v>
          </cell>
          <cell r="B26871">
            <v>11599618</v>
          </cell>
          <cell r="C26871">
            <v>44280</v>
          </cell>
        </row>
        <row r="26872">
          <cell r="A26872" t="str">
            <v>FINNIFTY21MAR13500CE</v>
          </cell>
          <cell r="B26872">
            <v>11600386</v>
          </cell>
          <cell r="C26872">
            <v>44280</v>
          </cell>
        </row>
        <row r="26873">
          <cell r="A26873" t="str">
            <v>FINNIFTY21MAR13500PE</v>
          </cell>
          <cell r="B26873">
            <v>11600642</v>
          </cell>
          <cell r="C26873">
            <v>44280</v>
          </cell>
        </row>
        <row r="26874">
          <cell r="A26874" t="str">
            <v>FINNIFTY21MAR13600CE</v>
          </cell>
          <cell r="B26874">
            <v>11600898</v>
          </cell>
          <cell r="C26874">
            <v>44280</v>
          </cell>
        </row>
        <row r="26875">
          <cell r="A26875" t="str">
            <v>FINNIFTY21MAR13600PE</v>
          </cell>
          <cell r="B26875">
            <v>11604226</v>
          </cell>
          <cell r="C26875">
            <v>44280</v>
          </cell>
        </row>
        <row r="26876">
          <cell r="A26876" t="str">
            <v>FINNIFTY21MAR13700CE</v>
          </cell>
          <cell r="B26876">
            <v>11604482</v>
          </cell>
          <cell r="C26876">
            <v>44280</v>
          </cell>
        </row>
        <row r="26877">
          <cell r="A26877" t="str">
            <v>FINNIFTY21MAR13700PE</v>
          </cell>
          <cell r="B26877">
            <v>11606018</v>
          </cell>
          <cell r="C26877">
            <v>44280</v>
          </cell>
        </row>
        <row r="26878">
          <cell r="A26878" t="str">
            <v>FINNIFTY21MAR13800CE</v>
          </cell>
          <cell r="B26878">
            <v>11606530</v>
          </cell>
          <cell r="C26878">
            <v>44280</v>
          </cell>
        </row>
        <row r="26879">
          <cell r="A26879" t="str">
            <v>FINNIFTY21MAR13800PE</v>
          </cell>
          <cell r="B26879">
            <v>11609090</v>
          </cell>
          <cell r="C26879">
            <v>44280</v>
          </cell>
        </row>
        <row r="26880">
          <cell r="A26880" t="str">
            <v>FINNIFTY21MAR13900CE</v>
          </cell>
          <cell r="B26880">
            <v>11609346</v>
          </cell>
          <cell r="C26880">
            <v>44280</v>
          </cell>
        </row>
        <row r="26881">
          <cell r="A26881" t="str">
            <v>FINNIFTY21MAR13900PE</v>
          </cell>
          <cell r="B26881">
            <v>11609858</v>
          </cell>
          <cell r="C26881">
            <v>44280</v>
          </cell>
        </row>
        <row r="26882">
          <cell r="A26882" t="str">
            <v>FINNIFTY21MAR14000CE</v>
          </cell>
          <cell r="B26882">
            <v>11610114</v>
          </cell>
          <cell r="C26882">
            <v>44280</v>
          </cell>
        </row>
        <row r="26883">
          <cell r="A26883" t="str">
            <v>FINNIFTY21MAR14000PE</v>
          </cell>
          <cell r="B26883">
            <v>11610882</v>
          </cell>
          <cell r="C26883">
            <v>44280</v>
          </cell>
        </row>
        <row r="26884">
          <cell r="A26884" t="str">
            <v>FINNIFTY21MAR14100CE</v>
          </cell>
          <cell r="B26884">
            <v>11611650</v>
          </cell>
          <cell r="C26884">
            <v>44280</v>
          </cell>
        </row>
        <row r="26885">
          <cell r="A26885" t="str">
            <v>FINNIFTY21MAR14100PE</v>
          </cell>
          <cell r="B26885">
            <v>11611906</v>
          </cell>
          <cell r="C26885">
            <v>44280</v>
          </cell>
        </row>
        <row r="26886">
          <cell r="A26886" t="str">
            <v>FINNIFTY21MAR14200CE</v>
          </cell>
          <cell r="B26886">
            <v>11613698</v>
          </cell>
          <cell r="C26886">
            <v>44280</v>
          </cell>
        </row>
        <row r="26887">
          <cell r="A26887" t="str">
            <v>FINNIFTY21MAR14200PE</v>
          </cell>
          <cell r="B26887">
            <v>11613954</v>
          </cell>
          <cell r="C26887">
            <v>44280</v>
          </cell>
        </row>
        <row r="26888">
          <cell r="A26888" t="str">
            <v>FINNIFTY21MAR14300CE</v>
          </cell>
          <cell r="B26888">
            <v>11614466</v>
          </cell>
          <cell r="C26888">
            <v>44280</v>
          </cell>
        </row>
        <row r="26889">
          <cell r="A26889" t="str">
            <v>FINNIFTY21MAR14300PE</v>
          </cell>
          <cell r="B26889">
            <v>11614722</v>
          </cell>
          <cell r="C26889">
            <v>44280</v>
          </cell>
        </row>
        <row r="26890">
          <cell r="A26890" t="str">
            <v>FINNIFTY21MAR14400CE</v>
          </cell>
          <cell r="B26890">
            <v>11615746</v>
          </cell>
          <cell r="C26890">
            <v>44280</v>
          </cell>
        </row>
        <row r="26891">
          <cell r="A26891" t="str">
            <v>FINNIFTY21MAR14400PE</v>
          </cell>
          <cell r="B26891">
            <v>11616514</v>
          </cell>
          <cell r="C26891">
            <v>44280</v>
          </cell>
        </row>
        <row r="26892">
          <cell r="A26892" t="str">
            <v>FINNIFTY21MAR14500CE</v>
          </cell>
          <cell r="B26892">
            <v>11617026</v>
          </cell>
          <cell r="C26892">
            <v>44280</v>
          </cell>
        </row>
        <row r="26893">
          <cell r="A26893" t="str">
            <v>FINNIFTY21MAR14500PE</v>
          </cell>
          <cell r="B26893">
            <v>11617282</v>
          </cell>
          <cell r="C26893">
            <v>44280</v>
          </cell>
        </row>
        <row r="26894">
          <cell r="A26894" t="str">
            <v>FINNIFTY21MAR14600CE</v>
          </cell>
          <cell r="B26894">
            <v>11617538</v>
          </cell>
          <cell r="C26894">
            <v>44280</v>
          </cell>
        </row>
        <row r="26895">
          <cell r="A26895" t="str">
            <v>FINNIFTY21MAR14600PE</v>
          </cell>
          <cell r="B26895">
            <v>11619842</v>
          </cell>
          <cell r="C26895">
            <v>44280</v>
          </cell>
        </row>
        <row r="26896">
          <cell r="A26896" t="str">
            <v>FINNIFTY21MAR14700CE</v>
          </cell>
          <cell r="B26896">
            <v>11620098</v>
          </cell>
          <cell r="C26896">
            <v>44280</v>
          </cell>
        </row>
        <row r="26897">
          <cell r="A26897" t="str">
            <v>FINNIFTY21MAR14700PE</v>
          </cell>
          <cell r="B26897">
            <v>11624194</v>
          </cell>
          <cell r="C26897">
            <v>44280</v>
          </cell>
        </row>
        <row r="26898">
          <cell r="A26898" t="str">
            <v>FINNIFTY21MAR14800CE</v>
          </cell>
          <cell r="B26898">
            <v>11624962</v>
          </cell>
          <cell r="C26898">
            <v>44280</v>
          </cell>
        </row>
        <row r="26899">
          <cell r="A26899" t="str">
            <v>FINNIFTY21MAR14800PE</v>
          </cell>
          <cell r="B26899">
            <v>11630082</v>
          </cell>
          <cell r="C26899">
            <v>44280</v>
          </cell>
        </row>
        <row r="26900">
          <cell r="A26900" t="str">
            <v>FINNIFTY21MAR14900CE</v>
          </cell>
          <cell r="B26900">
            <v>11630594</v>
          </cell>
          <cell r="C26900">
            <v>44280</v>
          </cell>
        </row>
        <row r="26901">
          <cell r="A26901" t="str">
            <v>FINNIFTY21MAR14900PE</v>
          </cell>
          <cell r="B26901">
            <v>11630850</v>
          </cell>
          <cell r="C26901">
            <v>44280</v>
          </cell>
        </row>
        <row r="26902">
          <cell r="A26902" t="str">
            <v>FINNIFTY21MAR15000CE</v>
          </cell>
          <cell r="B26902">
            <v>11632386</v>
          </cell>
          <cell r="C26902">
            <v>44280</v>
          </cell>
        </row>
        <row r="26903">
          <cell r="A26903" t="str">
            <v>FINNIFTY21MAR15000PE</v>
          </cell>
          <cell r="B26903">
            <v>11632642</v>
          </cell>
          <cell r="C26903">
            <v>44280</v>
          </cell>
        </row>
        <row r="26904">
          <cell r="A26904" t="str">
            <v>FINNIFTY21MAR15100CE</v>
          </cell>
          <cell r="B26904">
            <v>11633666</v>
          </cell>
          <cell r="C26904">
            <v>44280</v>
          </cell>
        </row>
        <row r="26905">
          <cell r="A26905" t="str">
            <v>FINNIFTY21MAR15100PE</v>
          </cell>
          <cell r="B26905">
            <v>11634178</v>
          </cell>
          <cell r="C26905">
            <v>44280</v>
          </cell>
        </row>
        <row r="26906">
          <cell r="A26906" t="str">
            <v>FINNIFTY21MAR15200CE</v>
          </cell>
          <cell r="B26906">
            <v>11634434</v>
          </cell>
          <cell r="C26906">
            <v>44280</v>
          </cell>
        </row>
        <row r="26907">
          <cell r="A26907" t="str">
            <v>FINNIFTY21MAR15200PE</v>
          </cell>
          <cell r="B26907">
            <v>11635202</v>
          </cell>
          <cell r="C26907">
            <v>44280</v>
          </cell>
        </row>
        <row r="26908">
          <cell r="A26908" t="str">
            <v>FINNIFTY21MAR15300CE</v>
          </cell>
          <cell r="B26908">
            <v>11635458</v>
          </cell>
          <cell r="C26908">
            <v>44280</v>
          </cell>
        </row>
        <row r="26909">
          <cell r="A26909" t="str">
            <v>FINNIFTY21MAR15300PE</v>
          </cell>
          <cell r="B26909">
            <v>11636738</v>
          </cell>
          <cell r="C26909">
            <v>44280</v>
          </cell>
        </row>
        <row r="26910">
          <cell r="A26910" t="str">
            <v>FINNIFTY21MAR15400CE</v>
          </cell>
          <cell r="B26910">
            <v>11636994</v>
          </cell>
          <cell r="C26910">
            <v>44280</v>
          </cell>
        </row>
        <row r="26911">
          <cell r="A26911" t="str">
            <v>FINNIFTY21MAR15400PE</v>
          </cell>
          <cell r="B26911">
            <v>11637250</v>
          </cell>
          <cell r="C26911">
            <v>44280</v>
          </cell>
        </row>
        <row r="26912">
          <cell r="A26912" t="str">
            <v>FINNIFTY21MAR15500CE</v>
          </cell>
          <cell r="B26912">
            <v>11637506</v>
          </cell>
          <cell r="C26912">
            <v>44280</v>
          </cell>
        </row>
        <row r="26913">
          <cell r="A26913" t="str">
            <v>FINNIFTY21MAR15500PE</v>
          </cell>
          <cell r="B26913">
            <v>11637762</v>
          </cell>
          <cell r="C26913">
            <v>44280</v>
          </cell>
        </row>
        <row r="26914">
          <cell r="A26914" t="str">
            <v>FINNIFTY21MAR15600CE</v>
          </cell>
          <cell r="B26914">
            <v>11638018</v>
          </cell>
          <cell r="C26914">
            <v>44280</v>
          </cell>
        </row>
        <row r="26915">
          <cell r="A26915" t="str">
            <v>FINNIFTY21MAR15600PE</v>
          </cell>
          <cell r="B26915">
            <v>11638274</v>
          </cell>
          <cell r="C26915">
            <v>44280</v>
          </cell>
        </row>
        <row r="26916">
          <cell r="A26916" t="str">
            <v>FINNIFTY21MAR15700CE</v>
          </cell>
          <cell r="B26916">
            <v>11638530</v>
          </cell>
          <cell r="C26916">
            <v>44280</v>
          </cell>
        </row>
        <row r="26917">
          <cell r="A26917" t="str">
            <v>FINNIFTY21MAR15700PE</v>
          </cell>
          <cell r="B26917">
            <v>11638786</v>
          </cell>
          <cell r="C26917">
            <v>44280</v>
          </cell>
        </row>
        <row r="26918">
          <cell r="A26918" t="str">
            <v>FINNIFTY21MAR15800CE</v>
          </cell>
          <cell r="B26918">
            <v>11640578</v>
          </cell>
          <cell r="C26918">
            <v>44280</v>
          </cell>
        </row>
        <row r="26919">
          <cell r="A26919" t="str">
            <v>FINNIFTY21MAR15800PE</v>
          </cell>
          <cell r="B26919">
            <v>11640834</v>
          </cell>
          <cell r="C26919">
            <v>44280</v>
          </cell>
        </row>
        <row r="26920">
          <cell r="A26920" t="str">
            <v>FINNIFTY21MAR15900CE</v>
          </cell>
          <cell r="B26920">
            <v>11641090</v>
          </cell>
          <cell r="C26920">
            <v>44280</v>
          </cell>
        </row>
        <row r="26921">
          <cell r="A26921" t="str">
            <v>FINNIFTY21MAR15900PE</v>
          </cell>
          <cell r="B26921">
            <v>11642370</v>
          </cell>
          <cell r="C26921">
            <v>44280</v>
          </cell>
        </row>
        <row r="26922">
          <cell r="A26922" t="str">
            <v>FINNIFTY21MAR16000CE</v>
          </cell>
          <cell r="B26922">
            <v>11642626</v>
          </cell>
          <cell r="C26922">
            <v>44280</v>
          </cell>
        </row>
        <row r="26923">
          <cell r="A26923" t="str">
            <v>FINNIFTY21MAR16000PE</v>
          </cell>
          <cell r="B26923">
            <v>11643394</v>
          </cell>
          <cell r="C26923">
            <v>44280</v>
          </cell>
        </row>
        <row r="26924">
          <cell r="A26924" t="str">
            <v>FINNIFTY21MAR16100CE</v>
          </cell>
          <cell r="B26924">
            <v>11643650</v>
          </cell>
          <cell r="C26924">
            <v>44280</v>
          </cell>
        </row>
        <row r="26925">
          <cell r="A26925" t="str">
            <v>FINNIFTY21MAR16100PE</v>
          </cell>
          <cell r="B26925">
            <v>11648002</v>
          </cell>
          <cell r="C26925">
            <v>44280</v>
          </cell>
        </row>
        <row r="26926">
          <cell r="A26926" t="str">
            <v>FINNIFTY21MAR16200CE</v>
          </cell>
          <cell r="B26926">
            <v>11649282</v>
          </cell>
          <cell r="C26926">
            <v>44280</v>
          </cell>
        </row>
        <row r="26927">
          <cell r="A26927" t="str">
            <v>FINNIFTY21MAR16200PE</v>
          </cell>
          <cell r="B26927">
            <v>11649794</v>
          </cell>
          <cell r="C26927">
            <v>44280</v>
          </cell>
        </row>
        <row r="26928">
          <cell r="A26928" t="str">
            <v>FINNIFTY21MAR16300CE</v>
          </cell>
          <cell r="B26928">
            <v>11650050</v>
          </cell>
          <cell r="C26928">
            <v>44280</v>
          </cell>
        </row>
        <row r="26929">
          <cell r="A26929" t="str">
            <v>FINNIFTY21MAR16300PE</v>
          </cell>
          <cell r="B26929">
            <v>11650306</v>
          </cell>
          <cell r="C26929">
            <v>44280</v>
          </cell>
        </row>
        <row r="26930">
          <cell r="A26930" t="str">
            <v>FINNIFTY21MAR16400CE</v>
          </cell>
          <cell r="B26930">
            <v>11650562</v>
          </cell>
          <cell r="C26930">
            <v>44280</v>
          </cell>
        </row>
        <row r="26931">
          <cell r="A26931" t="str">
            <v>FINNIFTY21MAR16400PE</v>
          </cell>
          <cell r="B26931">
            <v>11652098</v>
          </cell>
          <cell r="C26931">
            <v>44280</v>
          </cell>
        </row>
        <row r="26932">
          <cell r="A26932" t="str">
            <v>FINNIFTY21MAR16500CE</v>
          </cell>
          <cell r="B26932">
            <v>11652354</v>
          </cell>
          <cell r="C26932">
            <v>44280</v>
          </cell>
        </row>
        <row r="26933">
          <cell r="A26933" t="str">
            <v>FINNIFTY21MAR16500PE</v>
          </cell>
          <cell r="B26933">
            <v>11657730</v>
          </cell>
          <cell r="C26933">
            <v>44280</v>
          </cell>
        </row>
        <row r="26934">
          <cell r="A26934" t="str">
            <v>FINNIFTY21MAR16600CE</v>
          </cell>
          <cell r="B26934">
            <v>11659010</v>
          </cell>
          <cell r="C26934">
            <v>44280</v>
          </cell>
        </row>
        <row r="26935">
          <cell r="A26935" t="str">
            <v>FINNIFTY21MAR16600PE</v>
          </cell>
          <cell r="B26935">
            <v>11659266</v>
          </cell>
          <cell r="C26935">
            <v>44280</v>
          </cell>
        </row>
        <row r="26936">
          <cell r="A26936" t="str">
            <v>FINNIFTY21MAR16700CE</v>
          </cell>
          <cell r="B26936">
            <v>11659522</v>
          </cell>
          <cell r="C26936">
            <v>44280</v>
          </cell>
        </row>
        <row r="26937">
          <cell r="A26937" t="str">
            <v>FINNIFTY21MAR16700PE</v>
          </cell>
          <cell r="B26937">
            <v>11659778</v>
          </cell>
          <cell r="C26937">
            <v>44280</v>
          </cell>
        </row>
        <row r="26938">
          <cell r="A26938" t="str">
            <v>FINNIFTY21MAR16800CE</v>
          </cell>
          <cell r="B26938">
            <v>11660034</v>
          </cell>
          <cell r="C26938">
            <v>44280</v>
          </cell>
        </row>
        <row r="26939">
          <cell r="A26939" t="str">
            <v>FINNIFTY21MAR16800PE</v>
          </cell>
          <cell r="B26939">
            <v>11660290</v>
          </cell>
          <cell r="C26939">
            <v>44280</v>
          </cell>
        </row>
        <row r="26940">
          <cell r="A26940" t="str">
            <v>FINNIFTY21MAR16900CE</v>
          </cell>
          <cell r="B26940">
            <v>11660546</v>
          </cell>
          <cell r="C26940">
            <v>44280</v>
          </cell>
        </row>
        <row r="26941">
          <cell r="A26941" t="str">
            <v>FINNIFTY21MAR16900PE</v>
          </cell>
          <cell r="B26941">
            <v>11660802</v>
          </cell>
          <cell r="C26941">
            <v>44280</v>
          </cell>
        </row>
        <row r="26942">
          <cell r="A26942" t="str">
            <v>FINNIFTY21MAR17000CE</v>
          </cell>
          <cell r="B26942">
            <v>11663362</v>
          </cell>
          <cell r="C26942">
            <v>44280</v>
          </cell>
        </row>
        <row r="26943">
          <cell r="A26943" t="str">
            <v>FINNIFTY21MAR17000PE</v>
          </cell>
          <cell r="B26943">
            <v>11663618</v>
          </cell>
          <cell r="C26943">
            <v>44280</v>
          </cell>
        </row>
        <row r="26944">
          <cell r="A26944" t="str">
            <v>FINNIFTY21MAR17100CE</v>
          </cell>
          <cell r="B26944">
            <v>11663874</v>
          </cell>
          <cell r="C26944">
            <v>44280</v>
          </cell>
        </row>
        <row r="26945">
          <cell r="A26945" t="str">
            <v>FINNIFTY21MAR17100PE</v>
          </cell>
          <cell r="B26945">
            <v>11664898</v>
          </cell>
          <cell r="C26945">
            <v>44280</v>
          </cell>
        </row>
        <row r="26946">
          <cell r="A26946" t="str">
            <v>FINNIFTY21MAR17200CE</v>
          </cell>
          <cell r="B26946">
            <v>11665154</v>
          </cell>
          <cell r="C26946">
            <v>44280</v>
          </cell>
        </row>
        <row r="26947">
          <cell r="A26947" t="str">
            <v>FINNIFTY21MAR17200PE</v>
          </cell>
          <cell r="B26947">
            <v>11666946</v>
          </cell>
          <cell r="C26947">
            <v>44280</v>
          </cell>
        </row>
        <row r="26948">
          <cell r="A26948" t="str">
            <v>FINNIFTY21MAR17300CE</v>
          </cell>
          <cell r="B26948">
            <v>11667202</v>
          </cell>
          <cell r="C26948">
            <v>44280</v>
          </cell>
        </row>
        <row r="26949">
          <cell r="A26949" t="str">
            <v>FINNIFTY21MAR17300PE</v>
          </cell>
          <cell r="B26949">
            <v>11668994</v>
          </cell>
          <cell r="C26949">
            <v>44280</v>
          </cell>
        </row>
        <row r="26950">
          <cell r="A26950" t="str">
            <v>FINNIFTY21MAR17400CE</v>
          </cell>
          <cell r="B26950">
            <v>11669250</v>
          </cell>
          <cell r="C26950">
            <v>44280</v>
          </cell>
        </row>
        <row r="26951">
          <cell r="A26951" t="str">
            <v>FINNIFTY21MAR17400PE</v>
          </cell>
          <cell r="B26951">
            <v>11669506</v>
          </cell>
          <cell r="C26951">
            <v>44280</v>
          </cell>
        </row>
        <row r="26952">
          <cell r="A26952" t="str">
            <v>FINNIFTY21MAR17500CE</v>
          </cell>
          <cell r="B26952">
            <v>11669762</v>
          </cell>
          <cell r="C26952">
            <v>44280</v>
          </cell>
        </row>
        <row r="26953">
          <cell r="A26953" t="str">
            <v>FINNIFTY21MAR17500PE</v>
          </cell>
          <cell r="B26953">
            <v>11670018</v>
          </cell>
          <cell r="C26953">
            <v>44280</v>
          </cell>
        </row>
        <row r="26954">
          <cell r="A26954" t="str">
            <v>FINNIFTY21MAR17600CE</v>
          </cell>
          <cell r="B26954">
            <v>11670274</v>
          </cell>
          <cell r="C26954">
            <v>44280</v>
          </cell>
        </row>
        <row r="26955">
          <cell r="A26955" t="str">
            <v>FINNIFTY21MAR17600PE</v>
          </cell>
          <cell r="B26955">
            <v>11671298</v>
          </cell>
          <cell r="C26955">
            <v>44280</v>
          </cell>
        </row>
        <row r="26956">
          <cell r="A26956" t="str">
            <v>FINNIFTY21MAR17700CE</v>
          </cell>
          <cell r="B26956">
            <v>11671554</v>
          </cell>
          <cell r="C26956">
            <v>44280</v>
          </cell>
        </row>
        <row r="26957">
          <cell r="A26957" t="str">
            <v>FINNIFTY21MAR17700PE</v>
          </cell>
          <cell r="B26957">
            <v>11671810</v>
          </cell>
          <cell r="C26957">
            <v>44280</v>
          </cell>
        </row>
        <row r="26958">
          <cell r="A26958" t="str">
            <v>FINNIFTY21MAR17800CE</v>
          </cell>
          <cell r="B26958">
            <v>11672066</v>
          </cell>
          <cell r="C26958">
            <v>44280</v>
          </cell>
        </row>
        <row r="26959">
          <cell r="A26959" t="str">
            <v>FINNIFTY21MAR17800PE</v>
          </cell>
          <cell r="B26959">
            <v>11673090</v>
          </cell>
          <cell r="C26959">
            <v>44280</v>
          </cell>
        </row>
        <row r="26960">
          <cell r="A26960" t="str">
            <v>FINNIFTY21MAR17900CE</v>
          </cell>
          <cell r="B26960">
            <v>11673346</v>
          </cell>
          <cell r="C26960">
            <v>44280</v>
          </cell>
        </row>
        <row r="26961">
          <cell r="A26961" t="str">
            <v>FINNIFTY21MAR17900PE</v>
          </cell>
          <cell r="B26961">
            <v>11676418</v>
          </cell>
          <cell r="C26961">
            <v>44280</v>
          </cell>
        </row>
        <row r="26962">
          <cell r="A26962" t="str">
            <v>FINNIFTY21MAR18000CE</v>
          </cell>
          <cell r="B26962">
            <v>11676674</v>
          </cell>
          <cell r="C26962">
            <v>44280</v>
          </cell>
        </row>
        <row r="26963">
          <cell r="A26963" t="str">
            <v>FINNIFTY21MAR18000PE</v>
          </cell>
          <cell r="B26963">
            <v>11678722</v>
          </cell>
          <cell r="C26963">
            <v>44280</v>
          </cell>
        </row>
        <row r="26964">
          <cell r="A26964" t="str">
            <v>FINNIFTY21MAR18100CE</v>
          </cell>
          <cell r="B26964">
            <v>11678978</v>
          </cell>
          <cell r="C26964">
            <v>44280</v>
          </cell>
        </row>
        <row r="26965">
          <cell r="A26965" t="str">
            <v>FINNIFTY21MAR18100PE</v>
          </cell>
          <cell r="B26965">
            <v>11679746</v>
          </cell>
          <cell r="C26965">
            <v>44280</v>
          </cell>
        </row>
        <row r="26966">
          <cell r="A26966" t="str">
            <v>FINNIFTY21MAR18200CE</v>
          </cell>
          <cell r="B26966">
            <v>11680002</v>
          </cell>
          <cell r="C26966">
            <v>44280</v>
          </cell>
        </row>
        <row r="26967">
          <cell r="A26967" t="str">
            <v>FINNIFTY21MAR18200PE</v>
          </cell>
          <cell r="B26967">
            <v>11681026</v>
          </cell>
          <cell r="C26967">
            <v>44280</v>
          </cell>
        </row>
        <row r="26968">
          <cell r="A26968" t="str">
            <v>FINNIFTY21MAR18300CE</v>
          </cell>
          <cell r="B26968">
            <v>11681282</v>
          </cell>
          <cell r="C26968">
            <v>44280</v>
          </cell>
        </row>
        <row r="26969">
          <cell r="A26969" t="str">
            <v>FINNIFTY21MAR18300PE</v>
          </cell>
          <cell r="B26969">
            <v>11682562</v>
          </cell>
          <cell r="C26969">
            <v>44280</v>
          </cell>
        </row>
        <row r="26970">
          <cell r="A26970" t="str">
            <v>FINNIFTY21MAR18400CE</v>
          </cell>
          <cell r="B26970">
            <v>11682818</v>
          </cell>
          <cell r="C26970">
            <v>44280</v>
          </cell>
        </row>
        <row r="26971">
          <cell r="A26971" t="str">
            <v>FINNIFTY21MAR18400PE</v>
          </cell>
          <cell r="B26971">
            <v>11684866</v>
          </cell>
          <cell r="C26971">
            <v>44280</v>
          </cell>
        </row>
        <row r="26972">
          <cell r="A26972" t="str">
            <v>FINNIFTY21MAR18500CE</v>
          </cell>
          <cell r="B26972">
            <v>11685378</v>
          </cell>
          <cell r="C26972">
            <v>44280</v>
          </cell>
        </row>
        <row r="26973">
          <cell r="A26973" t="str">
            <v>FINNIFTY21MAR18500PE</v>
          </cell>
          <cell r="B26973">
            <v>11685634</v>
          </cell>
          <cell r="C26973">
            <v>44280</v>
          </cell>
        </row>
        <row r="26974">
          <cell r="A26974" t="str">
            <v>FINNIFTY21MAR18600CE</v>
          </cell>
          <cell r="B26974">
            <v>12188418</v>
          </cell>
          <cell r="C26974">
            <v>44280</v>
          </cell>
        </row>
        <row r="26975">
          <cell r="A26975" t="str">
            <v>FINNIFTY21MAR18600PE</v>
          </cell>
          <cell r="B26975">
            <v>12188674</v>
          </cell>
          <cell r="C26975">
            <v>44280</v>
          </cell>
        </row>
        <row r="26976">
          <cell r="A26976" t="str">
            <v>FINNIFTY21MAR18700CE</v>
          </cell>
          <cell r="B26976">
            <v>12897538</v>
          </cell>
          <cell r="C26976">
            <v>44280</v>
          </cell>
        </row>
        <row r="26977">
          <cell r="A26977" t="str">
            <v>FINNIFTY21MAR18700PE</v>
          </cell>
          <cell r="B26977">
            <v>12897794</v>
          </cell>
          <cell r="C26977">
            <v>44280</v>
          </cell>
        </row>
        <row r="26978">
          <cell r="A26978" t="str">
            <v>FINNIFTY21MAR18800CE</v>
          </cell>
          <cell r="B26978">
            <v>10204930</v>
          </cell>
          <cell r="C26978">
            <v>44280</v>
          </cell>
        </row>
        <row r="26979">
          <cell r="A26979" t="str">
            <v>FINNIFTY21MAR18800PE</v>
          </cell>
          <cell r="B26979">
            <v>10205186</v>
          </cell>
          <cell r="C26979">
            <v>44280</v>
          </cell>
        </row>
        <row r="26980">
          <cell r="A26980" t="str">
            <v>FINNIFTY21MAR18900CE</v>
          </cell>
          <cell r="B26980">
            <v>10205442</v>
          </cell>
          <cell r="C26980">
            <v>44280</v>
          </cell>
        </row>
        <row r="26981">
          <cell r="A26981" t="str">
            <v>FINNIFTY21MAR18900PE</v>
          </cell>
          <cell r="B26981">
            <v>10205698</v>
          </cell>
          <cell r="C26981">
            <v>44280</v>
          </cell>
        </row>
        <row r="26982">
          <cell r="A26982" t="str">
            <v>FINNIFTY21MAR19000CE</v>
          </cell>
          <cell r="B26982">
            <v>10205954</v>
          </cell>
          <cell r="C26982">
            <v>44280</v>
          </cell>
        </row>
        <row r="26983">
          <cell r="A26983" t="str">
            <v>FINNIFTY21MAR19000PE</v>
          </cell>
          <cell r="B26983">
            <v>10206722</v>
          </cell>
          <cell r="C26983">
            <v>44280</v>
          </cell>
        </row>
        <row r="26984">
          <cell r="A26984" t="str">
            <v>FINNIFTY21MAR19100CE</v>
          </cell>
          <cell r="B26984">
            <v>10207234</v>
          </cell>
          <cell r="C26984">
            <v>44280</v>
          </cell>
        </row>
        <row r="26985">
          <cell r="A26985" t="str">
            <v>FINNIFTY21MAR19100PE</v>
          </cell>
          <cell r="B26985">
            <v>10207490</v>
          </cell>
          <cell r="C26985">
            <v>44280</v>
          </cell>
        </row>
        <row r="26986">
          <cell r="A26986" t="str">
            <v>FINNIFTY21MAR19200CE</v>
          </cell>
          <cell r="B26986">
            <v>10208258</v>
          </cell>
          <cell r="C26986">
            <v>44280</v>
          </cell>
        </row>
        <row r="26987">
          <cell r="A26987" t="str">
            <v>FINNIFTY21MAR19200PE</v>
          </cell>
          <cell r="B26987">
            <v>10208514</v>
          </cell>
          <cell r="C26987">
            <v>44280</v>
          </cell>
        </row>
        <row r="26988">
          <cell r="A26988" t="str">
            <v>FINNIFTY21MAR19300CE</v>
          </cell>
          <cell r="B26988">
            <v>10718978</v>
          </cell>
          <cell r="C26988">
            <v>44280</v>
          </cell>
        </row>
        <row r="26989">
          <cell r="A26989" t="str">
            <v>FINNIFTY21MAR19300PE</v>
          </cell>
          <cell r="B26989">
            <v>10719490</v>
          </cell>
          <cell r="C26989">
            <v>44280</v>
          </cell>
        </row>
        <row r="26990">
          <cell r="A26990" t="str">
            <v>FINNIFTY21MAR19400CE</v>
          </cell>
          <cell r="B26990">
            <v>10720002</v>
          </cell>
          <cell r="C26990">
            <v>44280</v>
          </cell>
        </row>
        <row r="26991">
          <cell r="A26991" t="str">
            <v>FINNIFTY21MAR19400PE</v>
          </cell>
          <cell r="B26991">
            <v>10721282</v>
          </cell>
          <cell r="C26991">
            <v>44280</v>
          </cell>
        </row>
        <row r="26992">
          <cell r="A26992" t="str">
            <v>FINNIFTY21MAR19500CE</v>
          </cell>
          <cell r="B26992">
            <v>11069442</v>
          </cell>
          <cell r="C26992">
            <v>44280</v>
          </cell>
        </row>
        <row r="26993">
          <cell r="A26993" t="str">
            <v>FINNIFTY21MAR19500PE</v>
          </cell>
          <cell r="B26993">
            <v>11069698</v>
          </cell>
          <cell r="C26993">
            <v>44280</v>
          </cell>
        </row>
        <row r="26994">
          <cell r="A26994" t="str">
            <v>FINNIFTY21MAR19600CE</v>
          </cell>
          <cell r="B26994">
            <v>11069954</v>
          </cell>
          <cell r="C26994">
            <v>44280</v>
          </cell>
        </row>
        <row r="26995">
          <cell r="A26995" t="str">
            <v>FINNIFTY21MAR19600PE</v>
          </cell>
          <cell r="B26995">
            <v>11070210</v>
          </cell>
          <cell r="C26995">
            <v>44280</v>
          </cell>
        </row>
        <row r="26996">
          <cell r="A26996" t="str">
            <v>FINNIFTY21MAR19700CE</v>
          </cell>
          <cell r="B26996">
            <v>9998594</v>
          </cell>
          <cell r="C26996">
            <v>44280</v>
          </cell>
        </row>
        <row r="26997">
          <cell r="A26997" t="str">
            <v>FINNIFTY21MAR19700PE</v>
          </cell>
          <cell r="B26997">
            <v>9998850</v>
          </cell>
          <cell r="C26997">
            <v>44280</v>
          </cell>
        </row>
        <row r="26998">
          <cell r="A26998" t="str">
            <v>FINNIFTY21MAR19800CE</v>
          </cell>
          <cell r="B26998">
            <v>10625026</v>
          </cell>
          <cell r="C26998">
            <v>44280</v>
          </cell>
        </row>
        <row r="26999">
          <cell r="A26999" t="str">
            <v>FINNIFTY21MAR19800PE</v>
          </cell>
          <cell r="B26999">
            <v>10626306</v>
          </cell>
          <cell r="C26999">
            <v>44280</v>
          </cell>
        </row>
        <row r="27000">
          <cell r="A27000" t="str">
            <v>FINNIFTY21MAR19900CE</v>
          </cell>
          <cell r="B27000">
            <v>10627842</v>
          </cell>
          <cell r="C27000">
            <v>44280</v>
          </cell>
        </row>
        <row r="27001">
          <cell r="A27001" t="str">
            <v>FINNIFTY21MAR19900PE</v>
          </cell>
          <cell r="B27001">
            <v>10628098</v>
          </cell>
          <cell r="C27001">
            <v>44280</v>
          </cell>
        </row>
        <row r="27002">
          <cell r="A27002" t="str">
            <v>FINNIFTY21MAR20000CE</v>
          </cell>
          <cell r="B27002">
            <v>9279490</v>
          </cell>
          <cell r="C27002">
            <v>44280</v>
          </cell>
        </row>
        <row r="27003">
          <cell r="A27003" t="str">
            <v>FINNIFTY21MAR20000PE</v>
          </cell>
          <cell r="B27003">
            <v>9280770</v>
          </cell>
          <cell r="C27003">
            <v>44280</v>
          </cell>
        </row>
        <row r="27004">
          <cell r="A27004" t="str">
            <v>FINNIFTY21MAR20100CE</v>
          </cell>
          <cell r="B27004">
            <v>12250370</v>
          </cell>
          <cell r="C27004">
            <v>44280</v>
          </cell>
        </row>
        <row r="27005">
          <cell r="A27005" t="str">
            <v>FINNIFTY21MAR20100PE</v>
          </cell>
          <cell r="B27005">
            <v>12394242</v>
          </cell>
          <cell r="C27005">
            <v>44280</v>
          </cell>
        </row>
        <row r="27006">
          <cell r="A27006" t="str">
            <v>FINNIFTY21MAR20200CE</v>
          </cell>
          <cell r="B27006">
            <v>12394498</v>
          </cell>
          <cell r="C27006">
            <v>44280</v>
          </cell>
        </row>
        <row r="27007">
          <cell r="A27007" t="str">
            <v>FINNIFTY21MAR20200PE</v>
          </cell>
          <cell r="B27007">
            <v>12717570</v>
          </cell>
          <cell r="C27007">
            <v>44280</v>
          </cell>
        </row>
        <row r="27008">
          <cell r="A27008" t="str">
            <v>FINNIFTY21MAR20300CE</v>
          </cell>
          <cell r="B27008">
            <v>12717826</v>
          </cell>
          <cell r="C27008">
            <v>44280</v>
          </cell>
        </row>
        <row r="27009">
          <cell r="A27009" t="str">
            <v>FINNIFTY21MAR20300PE</v>
          </cell>
          <cell r="B27009">
            <v>12818178</v>
          </cell>
          <cell r="C27009">
            <v>44280</v>
          </cell>
        </row>
        <row r="27010">
          <cell r="A27010" t="str">
            <v>FINNIFTY21MAR20400CE</v>
          </cell>
          <cell r="B27010">
            <v>12818434</v>
          </cell>
          <cell r="C27010">
            <v>44280</v>
          </cell>
        </row>
        <row r="27011">
          <cell r="A27011" t="str">
            <v>FINNIFTY21MAR20400PE</v>
          </cell>
          <cell r="B27011">
            <v>12818690</v>
          </cell>
          <cell r="C27011">
            <v>44280</v>
          </cell>
        </row>
        <row r="27012">
          <cell r="A27012" t="str">
            <v>FINNIFTY21MAR20500CE</v>
          </cell>
          <cell r="B27012">
            <v>12819970</v>
          </cell>
          <cell r="C27012">
            <v>44280</v>
          </cell>
        </row>
        <row r="27013">
          <cell r="A27013" t="str">
            <v>FINNIFTY21MAR20500PE</v>
          </cell>
          <cell r="B27013">
            <v>12866562</v>
          </cell>
          <cell r="C27013">
            <v>44280</v>
          </cell>
        </row>
        <row r="27014">
          <cell r="A27014" t="str">
            <v>FINNIFTY2130411600CE</v>
          </cell>
          <cell r="B27014">
            <v>16768258</v>
          </cell>
          <cell r="C27014">
            <v>44259</v>
          </cell>
        </row>
        <row r="27015">
          <cell r="A27015" t="str">
            <v>FINNIFTY2130411600PE</v>
          </cell>
          <cell r="B27015">
            <v>16768514</v>
          </cell>
          <cell r="C27015">
            <v>44259</v>
          </cell>
        </row>
        <row r="27016">
          <cell r="A27016" t="str">
            <v>FINNIFTY2130411700CE</v>
          </cell>
          <cell r="B27016">
            <v>16073730</v>
          </cell>
          <cell r="C27016">
            <v>44259</v>
          </cell>
        </row>
        <row r="27017">
          <cell r="A27017" t="str">
            <v>FINNIFTY2130411700PE</v>
          </cell>
          <cell r="B27017">
            <v>16075010</v>
          </cell>
          <cell r="C27017">
            <v>44259</v>
          </cell>
        </row>
        <row r="27018">
          <cell r="A27018" t="str">
            <v>FINNIFTY2130411800CE</v>
          </cell>
          <cell r="B27018">
            <v>16105218</v>
          </cell>
          <cell r="C27018">
            <v>44259</v>
          </cell>
        </row>
        <row r="27019">
          <cell r="A27019" t="str">
            <v>FINNIFTY2130411800PE</v>
          </cell>
          <cell r="B27019">
            <v>16106754</v>
          </cell>
          <cell r="C27019">
            <v>44259</v>
          </cell>
        </row>
        <row r="27020">
          <cell r="A27020" t="str">
            <v>FINNIFTY2130411900CE</v>
          </cell>
          <cell r="B27020">
            <v>16107010</v>
          </cell>
          <cell r="C27020">
            <v>44259</v>
          </cell>
        </row>
        <row r="27021">
          <cell r="A27021" t="str">
            <v>FINNIFTY2130411900PE</v>
          </cell>
          <cell r="B27021">
            <v>16107266</v>
          </cell>
          <cell r="C27021">
            <v>44259</v>
          </cell>
        </row>
        <row r="27022">
          <cell r="A27022" t="str">
            <v>FINNIFTY2130412000CE</v>
          </cell>
          <cell r="B27022">
            <v>16107522</v>
          </cell>
          <cell r="C27022">
            <v>44259</v>
          </cell>
        </row>
        <row r="27023">
          <cell r="A27023" t="str">
            <v>FINNIFTY2130412000PE</v>
          </cell>
          <cell r="B27023">
            <v>16107778</v>
          </cell>
          <cell r="C27023">
            <v>44259</v>
          </cell>
        </row>
        <row r="27024">
          <cell r="A27024" t="str">
            <v>FINNIFTY2130412100CE</v>
          </cell>
          <cell r="B27024">
            <v>9871106</v>
          </cell>
          <cell r="C27024">
            <v>44259</v>
          </cell>
        </row>
        <row r="27025">
          <cell r="A27025" t="str">
            <v>FINNIFTY2130412100PE</v>
          </cell>
          <cell r="B27025">
            <v>9872130</v>
          </cell>
          <cell r="C27025">
            <v>44259</v>
          </cell>
        </row>
        <row r="27026">
          <cell r="A27026" t="str">
            <v>FINNIFTY2130412200CE</v>
          </cell>
          <cell r="B27026">
            <v>10702594</v>
          </cell>
          <cell r="C27026">
            <v>44259</v>
          </cell>
        </row>
        <row r="27027">
          <cell r="A27027" t="str">
            <v>FINNIFTY2130412200PE</v>
          </cell>
          <cell r="B27027">
            <v>10974466</v>
          </cell>
          <cell r="C27027">
            <v>44259</v>
          </cell>
        </row>
        <row r="27028">
          <cell r="A27028" t="str">
            <v>FINNIFTY2130412300CE</v>
          </cell>
          <cell r="B27028">
            <v>10974722</v>
          </cell>
          <cell r="C27028">
            <v>44259</v>
          </cell>
        </row>
        <row r="27029">
          <cell r="A27029" t="str">
            <v>FINNIFTY2130412300PE</v>
          </cell>
          <cell r="B27029">
            <v>11002114</v>
          </cell>
          <cell r="C27029">
            <v>44259</v>
          </cell>
        </row>
        <row r="27030">
          <cell r="A27030" t="str">
            <v>FINNIFTY2130412400CE</v>
          </cell>
          <cell r="B27030">
            <v>11008514</v>
          </cell>
          <cell r="C27030">
            <v>44259</v>
          </cell>
        </row>
        <row r="27031">
          <cell r="A27031" t="str">
            <v>FINNIFTY2130412400PE</v>
          </cell>
          <cell r="B27031">
            <v>11230978</v>
          </cell>
          <cell r="C27031">
            <v>44259</v>
          </cell>
        </row>
        <row r="27032">
          <cell r="A27032" t="str">
            <v>FINNIFTY2130412500CE</v>
          </cell>
          <cell r="B27032">
            <v>11386114</v>
          </cell>
          <cell r="C27032">
            <v>44259</v>
          </cell>
        </row>
        <row r="27033">
          <cell r="A27033" t="str">
            <v>FINNIFTY2130412500PE</v>
          </cell>
          <cell r="B27033">
            <v>11386370</v>
          </cell>
          <cell r="C27033">
            <v>44259</v>
          </cell>
        </row>
        <row r="27034">
          <cell r="A27034" t="str">
            <v>FINNIFTY2130412600CE</v>
          </cell>
          <cell r="B27034">
            <v>11386626</v>
          </cell>
          <cell r="C27034">
            <v>44259</v>
          </cell>
        </row>
        <row r="27035">
          <cell r="A27035" t="str">
            <v>FINNIFTY2130412600PE</v>
          </cell>
          <cell r="B27035">
            <v>11387394</v>
          </cell>
          <cell r="C27035">
            <v>44259</v>
          </cell>
        </row>
        <row r="27036">
          <cell r="A27036" t="str">
            <v>FINNIFTY2130412700CE</v>
          </cell>
          <cell r="B27036">
            <v>11387650</v>
          </cell>
          <cell r="C27036">
            <v>44259</v>
          </cell>
        </row>
        <row r="27037">
          <cell r="A27037" t="str">
            <v>FINNIFTY2130412700PE</v>
          </cell>
          <cell r="B27037">
            <v>11387906</v>
          </cell>
          <cell r="C27037">
            <v>44259</v>
          </cell>
        </row>
        <row r="27038">
          <cell r="A27038" t="str">
            <v>FINNIFTY2130412800CE</v>
          </cell>
          <cell r="B27038">
            <v>11388930</v>
          </cell>
          <cell r="C27038">
            <v>44259</v>
          </cell>
        </row>
        <row r="27039">
          <cell r="A27039" t="str">
            <v>FINNIFTY2130412800PE</v>
          </cell>
          <cell r="B27039">
            <v>11392514</v>
          </cell>
          <cell r="C27039">
            <v>44259</v>
          </cell>
        </row>
        <row r="27040">
          <cell r="A27040" t="str">
            <v>FINNIFTY2130412900CE</v>
          </cell>
          <cell r="B27040">
            <v>11392770</v>
          </cell>
          <cell r="C27040">
            <v>44259</v>
          </cell>
        </row>
        <row r="27041">
          <cell r="A27041" t="str">
            <v>FINNIFTY2130412900PE</v>
          </cell>
          <cell r="B27041">
            <v>11393282</v>
          </cell>
          <cell r="C27041">
            <v>44259</v>
          </cell>
        </row>
        <row r="27042">
          <cell r="A27042" t="str">
            <v>FINNIFTY2130413000CE</v>
          </cell>
          <cell r="B27042">
            <v>11394562</v>
          </cell>
          <cell r="C27042">
            <v>44259</v>
          </cell>
        </row>
        <row r="27043">
          <cell r="A27043" t="str">
            <v>FINNIFTY2130413000PE</v>
          </cell>
          <cell r="B27043">
            <v>11395586</v>
          </cell>
          <cell r="C27043">
            <v>44259</v>
          </cell>
        </row>
        <row r="27044">
          <cell r="A27044" t="str">
            <v>FINNIFTY2130413100CE</v>
          </cell>
          <cell r="B27044">
            <v>11395842</v>
          </cell>
          <cell r="C27044">
            <v>44259</v>
          </cell>
        </row>
        <row r="27045">
          <cell r="A27045" t="str">
            <v>FINNIFTY2130413100PE</v>
          </cell>
          <cell r="B27045">
            <v>11396098</v>
          </cell>
          <cell r="C27045">
            <v>44259</v>
          </cell>
        </row>
        <row r="27046">
          <cell r="A27046" t="str">
            <v>FINNIFTY2130413200CE</v>
          </cell>
          <cell r="B27046">
            <v>11396354</v>
          </cell>
          <cell r="C27046">
            <v>44259</v>
          </cell>
        </row>
        <row r="27047">
          <cell r="A27047" t="str">
            <v>FINNIFTY2130413200PE</v>
          </cell>
          <cell r="B27047">
            <v>11396610</v>
          </cell>
          <cell r="C27047">
            <v>44259</v>
          </cell>
        </row>
        <row r="27048">
          <cell r="A27048" t="str">
            <v>FINNIFTY2130413300CE</v>
          </cell>
          <cell r="B27048">
            <v>11396866</v>
          </cell>
          <cell r="C27048">
            <v>44259</v>
          </cell>
        </row>
        <row r="27049">
          <cell r="A27049" t="str">
            <v>FINNIFTY2130413300PE</v>
          </cell>
          <cell r="B27049">
            <v>11397890</v>
          </cell>
          <cell r="C27049">
            <v>44259</v>
          </cell>
        </row>
        <row r="27050">
          <cell r="A27050" t="str">
            <v>FINNIFTY2130413400CE</v>
          </cell>
          <cell r="B27050">
            <v>11398914</v>
          </cell>
          <cell r="C27050">
            <v>44259</v>
          </cell>
        </row>
        <row r="27051">
          <cell r="A27051" t="str">
            <v>FINNIFTY2130413400PE</v>
          </cell>
          <cell r="B27051">
            <v>11399170</v>
          </cell>
          <cell r="C27051">
            <v>44259</v>
          </cell>
        </row>
        <row r="27052">
          <cell r="A27052" t="str">
            <v>FINNIFTY2130413500CE</v>
          </cell>
          <cell r="B27052">
            <v>11399938</v>
          </cell>
          <cell r="C27052">
            <v>44259</v>
          </cell>
        </row>
        <row r="27053">
          <cell r="A27053" t="str">
            <v>FINNIFTY2130413500PE</v>
          </cell>
          <cell r="B27053">
            <v>11400194</v>
          </cell>
          <cell r="C27053">
            <v>44259</v>
          </cell>
        </row>
        <row r="27054">
          <cell r="A27054" t="str">
            <v>FINNIFTY2130413600CE</v>
          </cell>
          <cell r="B27054">
            <v>11400450</v>
          </cell>
          <cell r="C27054">
            <v>44259</v>
          </cell>
        </row>
        <row r="27055">
          <cell r="A27055" t="str">
            <v>FINNIFTY2130413600PE</v>
          </cell>
          <cell r="B27055">
            <v>11400706</v>
          </cell>
          <cell r="C27055">
            <v>44259</v>
          </cell>
        </row>
        <row r="27056">
          <cell r="A27056" t="str">
            <v>FINNIFTY2130413700CE</v>
          </cell>
          <cell r="B27056">
            <v>11400962</v>
          </cell>
          <cell r="C27056">
            <v>44259</v>
          </cell>
        </row>
        <row r="27057">
          <cell r="A27057" t="str">
            <v>FINNIFTY2130413700PE</v>
          </cell>
          <cell r="B27057">
            <v>11401218</v>
          </cell>
          <cell r="C27057">
            <v>44259</v>
          </cell>
        </row>
        <row r="27058">
          <cell r="A27058" t="str">
            <v>FINNIFTY2130413800CE</v>
          </cell>
          <cell r="B27058">
            <v>11402242</v>
          </cell>
          <cell r="C27058">
            <v>44259</v>
          </cell>
        </row>
        <row r="27059">
          <cell r="A27059" t="str">
            <v>FINNIFTY2130413800PE</v>
          </cell>
          <cell r="B27059">
            <v>11403266</v>
          </cell>
          <cell r="C27059">
            <v>44259</v>
          </cell>
        </row>
        <row r="27060">
          <cell r="A27060" t="str">
            <v>FINNIFTY2130413900CE</v>
          </cell>
          <cell r="B27060">
            <v>11403522</v>
          </cell>
          <cell r="C27060">
            <v>44259</v>
          </cell>
        </row>
        <row r="27061">
          <cell r="A27061" t="str">
            <v>FINNIFTY2130413900PE</v>
          </cell>
          <cell r="B27061">
            <v>11404546</v>
          </cell>
          <cell r="C27061">
            <v>44259</v>
          </cell>
        </row>
        <row r="27062">
          <cell r="A27062" t="str">
            <v>FINNIFTY2130414000CE</v>
          </cell>
          <cell r="B27062">
            <v>11405826</v>
          </cell>
          <cell r="C27062">
            <v>44259</v>
          </cell>
        </row>
        <row r="27063">
          <cell r="A27063" t="str">
            <v>FINNIFTY2130414000PE</v>
          </cell>
          <cell r="B27063">
            <v>11407874</v>
          </cell>
          <cell r="C27063">
            <v>44259</v>
          </cell>
        </row>
        <row r="27064">
          <cell r="A27064" t="str">
            <v>FINNIFTY2130414100CE</v>
          </cell>
          <cell r="B27064">
            <v>11408130</v>
          </cell>
          <cell r="C27064">
            <v>44259</v>
          </cell>
        </row>
        <row r="27065">
          <cell r="A27065" t="str">
            <v>FINNIFTY2130414100PE</v>
          </cell>
          <cell r="B27065">
            <v>11408386</v>
          </cell>
          <cell r="C27065">
            <v>44259</v>
          </cell>
        </row>
        <row r="27066">
          <cell r="A27066" t="str">
            <v>FINNIFTY2130414200CE</v>
          </cell>
          <cell r="B27066">
            <v>11408642</v>
          </cell>
          <cell r="C27066">
            <v>44259</v>
          </cell>
        </row>
        <row r="27067">
          <cell r="A27067" t="str">
            <v>FINNIFTY2130414200PE</v>
          </cell>
          <cell r="B27067">
            <v>11409154</v>
          </cell>
          <cell r="C27067">
            <v>44259</v>
          </cell>
        </row>
        <row r="27068">
          <cell r="A27068" t="str">
            <v>FINNIFTY2130414300CE</v>
          </cell>
          <cell r="B27068">
            <v>11409410</v>
          </cell>
          <cell r="C27068">
            <v>44259</v>
          </cell>
        </row>
        <row r="27069">
          <cell r="A27069" t="str">
            <v>FINNIFTY2130414300PE</v>
          </cell>
          <cell r="B27069">
            <v>11409666</v>
          </cell>
          <cell r="C27069">
            <v>44259</v>
          </cell>
        </row>
        <row r="27070">
          <cell r="A27070" t="str">
            <v>FINNIFTY2130414400CE</v>
          </cell>
          <cell r="B27070">
            <v>11409922</v>
          </cell>
          <cell r="C27070">
            <v>44259</v>
          </cell>
        </row>
        <row r="27071">
          <cell r="A27071" t="str">
            <v>FINNIFTY2130414400PE</v>
          </cell>
          <cell r="B27071">
            <v>11411970</v>
          </cell>
          <cell r="C27071">
            <v>44259</v>
          </cell>
        </row>
        <row r="27072">
          <cell r="A27072" t="str">
            <v>FINNIFTY2130414500CE</v>
          </cell>
          <cell r="B27072">
            <v>11412226</v>
          </cell>
          <cell r="C27072">
            <v>44259</v>
          </cell>
        </row>
        <row r="27073">
          <cell r="A27073" t="str">
            <v>FINNIFTY2130414500PE</v>
          </cell>
          <cell r="B27073">
            <v>11412482</v>
          </cell>
          <cell r="C27073">
            <v>44259</v>
          </cell>
        </row>
        <row r="27074">
          <cell r="A27074" t="str">
            <v>FINNIFTY2130414600CE</v>
          </cell>
          <cell r="B27074">
            <v>11412738</v>
          </cell>
          <cell r="C27074">
            <v>44259</v>
          </cell>
        </row>
        <row r="27075">
          <cell r="A27075" t="str">
            <v>FINNIFTY2130414600PE</v>
          </cell>
          <cell r="B27075">
            <v>11412994</v>
          </cell>
          <cell r="C27075">
            <v>44259</v>
          </cell>
        </row>
        <row r="27076">
          <cell r="A27076" t="str">
            <v>FINNIFTY2130414700CE</v>
          </cell>
          <cell r="B27076">
            <v>11413250</v>
          </cell>
          <cell r="C27076">
            <v>44259</v>
          </cell>
        </row>
        <row r="27077">
          <cell r="A27077" t="str">
            <v>FINNIFTY2130414700PE</v>
          </cell>
          <cell r="B27077">
            <v>11413762</v>
          </cell>
          <cell r="C27077">
            <v>44259</v>
          </cell>
        </row>
        <row r="27078">
          <cell r="A27078" t="str">
            <v>FINNIFTY2130414800CE</v>
          </cell>
          <cell r="B27078">
            <v>11414530</v>
          </cell>
          <cell r="C27078">
            <v>44259</v>
          </cell>
        </row>
        <row r="27079">
          <cell r="A27079" t="str">
            <v>FINNIFTY2130414800PE</v>
          </cell>
          <cell r="B27079">
            <v>11414786</v>
          </cell>
          <cell r="C27079">
            <v>44259</v>
          </cell>
        </row>
        <row r="27080">
          <cell r="A27080" t="str">
            <v>FINNIFTY2130414900CE</v>
          </cell>
          <cell r="B27080">
            <v>11415554</v>
          </cell>
          <cell r="C27080">
            <v>44259</v>
          </cell>
        </row>
        <row r="27081">
          <cell r="A27081" t="str">
            <v>FINNIFTY2130414900PE</v>
          </cell>
          <cell r="B27081">
            <v>11415810</v>
          </cell>
          <cell r="C27081">
            <v>44259</v>
          </cell>
        </row>
        <row r="27082">
          <cell r="A27082" t="str">
            <v>FINNIFTY2130415000CE</v>
          </cell>
          <cell r="B27082">
            <v>11416066</v>
          </cell>
          <cell r="C27082">
            <v>44259</v>
          </cell>
        </row>
        <row r="27083">
          <cell r="A27083" t="str">
            <v>FINNIFTY2130415000PE</v>
          </cell>
          <cell r="B27083">
            <v>11416322</v>
          </cell>
          <cell r="C27083">
            <v>44259</v>
          </cell>
        </row>
        <row r="27084">
          <cell r="A27084" t="str">
            <v>FINNIFTY2130415100CE</v>
          </cell>
          <cell r="B27084">
            <v>11416578</v>
          </cell>
          <cell r="C27084">
            <v>44259</v>
          </cell>
        </row>
        <row r="27085">
          <cell r="A27085" t="str">
            <v>FINNIFTY2130415100PE</v>
          </cell>
          <cell r="B27085">
            <v>11417858</v>
          </cell>
          <cell r="C27085">
            <v>44259</v>
          </cell>
        </row>
        <row r="27086">
          <cell r="A27086" t="str">
            <v>FINNIFTY2130415200CE</v>
          </cell>
          <cell r="B27086">
            <v>11418114</v>
          </cell>
          <cell r="C27086">
            <v>44259</v>
          </cell>
        </row>
        <row r="27087">
          <cell r="A27087" t="str">
            <v>FINNIFTY2130415200PE</v>
          </cell>
          <cell r="B27087">
            <v>11419138</v>
          </cell>
          <cell r="C27087">
            <v>44259</v>
          </cell>
        </row>
        <row r="27088">
          <cell r="A27088" t="str">
            <v>FINNIFTY2130415300CE</v>
          </cell>
          <cell r="B27088">
            <v>11419394</v>
          </cell>
          <cell r="C27088">
            <v>44259</v>
          </cell>
        </row>
        <row r="27089">
          <cell r="A27089" t="str">
            <v>FINNIFTY2130415300PE</v>
          </cell>
          <cell r="B27089">
            <v>11419650</v>
          </cell>
          <cell r="C27089">
            <v>44259</v>
          </cell>
        </row>
        <row r="27090">
          <cell r="A27090" t="str">
            <v>FINNIFTY2130415400CE</v>
          </cell>
          <cell r="B27090">
            <v>11419906</v>
          </cell>
          <cell r="C27090">
            <v>44259</v>
          </cell>
        </row>
        <row r="27091">
          <cell r="A27091" t="str">
            <v>FINNIFTY2130415400PE</v>
          </cell>
          <cell r="B27091">
            <v>11421698</v>
          </cell>
          <cell r="C27091">
            <v>44259</v>
          </cell>
        </row>
        <row r="27092">
          <cell r="A27092" t="str">
            <v>FINNIFTY2130415500CE</v>
          </cell>
          <cell r="B27092">
            <v>11421954</v>
          </cell>
          <cell r="C27092">
            <v>44259</v>
          </cell>
        </row>
        <row r="27093">
          <cell r="A27093" t="str">
            <v>FINNIFTY2130415500PE</v>
          </cell>
          <cell r="B27093">
            <v>11423234</v>
          </cell>
          <cell r="C27093">
            <v>44259</v>
          </cell>
        </row>
        <row r="27094">
          <cell r="A27094" t="str">
            <v>FINNIFTY2130415600CE</v>
          </cell>
          <cell r="B27094">
            <v>11424002</v>
          </cell>
          <cell r="C27094">
            <v>44259</v>
          </cell>
        </row>
        <row r="27095">
          <cell r="A27095" t="str">
            <v>FINNIFTY2130415600PE</v>
          </cell>
          <cell r="B27095">
            <v>11424514</v>
          </cell>
          <cell r="C27095">
            <v>44259</v>
          </cell>
        </row>
        <row r="27096">
          <cell r="A27096" t="str">
            <v>FINNIFTY2130415700CE</v>
          </cell>
          <cell r="B27096">
            <v>11424770</v>
          </cell>
          <cell r="C27096">
            <v>44259</v>
          </cell>
        </row>
        <row r="27097">
          <cell r="A27097" t="str">
            <v>FINNIFTY2130415700PE</v>
          </cell>
          <cell r="B27097">
            <v>11427074</v>
          </cell>
          <cell r="C27097">
            <v>44259</v>
          </cell>
        </row>
        <row r="27098">
          <cell r="A27098" t="str">
            <v>FINNIFTY2130415800CE</v>
          </cell>
          <cell r="B27098">
            <v>11427330</v>
          </cell>
          <cell r="C27098">
            <v>44259</v>
          </cell>
        </row>
        <row r="27099">
          <cell r="A27099" t="str">
            <v>FINNIFTY2130415800PE</v>
          </cell>
          <cell r="B27099">
            <v>11427586</v>
          </cell>
          <cell r="C27099">
            <v>44259</v>
          </cell>
        </row>
        <row r="27100">
          <cell r="A27100" t="str">
            <v>FINNIFTY2130415900CE</v>
          </cell>
          <cell r="B27100">
            <v>11428098</v>
          </cell>
          <cell r="C27100">
            <v>44259</v>
          </cell>
        </row>
        <row r="27101">
          <cell r="A27101" t="str">
            <v>FINNIFTY2130415900PE</v>
          </cell>
          <cell r="B27101">
            <v>11428354</v>
          </cell>
          <cell r="C27101">
            <v>44259</v>
          </cell>
        </row>
        <row r="27102">
          <cell r="A27102" t="str">
            <v>FINNIFTY2130416000CE</v>
          </cell>
          <cell r="B27102">
            <v>11428610</v>
          </cell>
          <cell r="C27102">
            <v>44259</v>
          </cell>
        </row>
        <row r="27103">
          <cell r="A27103" t="str">
            <v>FINNIFTY2130416000PE</v>
          </cell>
          <cell r="B27103">
            <v>11429122</v>
          </cell>
          <cell r="C27103">
            <v>44259</v>
          </cell>
        </row>
        <row r="27104">
          <cell r="A27104" t="str">
            <v>FINNIFTY2130416100CE</v>
          </cell>
          <cell r="B27104">
            <v>11429378</v>
          </cell>
          <cell r="C27104">
            <v>44259</v>
          </cell>
        </row>
        <row r="27105">
          <cell r="A27105" t="str">
            <v>FINNIFTY2130416100PE</v>
          </cell>
          <cell r="B27105">
            <v>11429634</v>
          </cell>
          <cell r="C27105">
            <v>44259</v>
          </cell>
        </row>
        <row r="27106">
          <cell r="A27106" t="str">
            <v>FINNIFTY2130416200CE</v>
          </cell>
          <cell r="B27106">
            <v>11429890</v>
          </cell>
          <cell r="C27106">
            <v>44259</v>
          </cell>
        </row>
        <row r="27107">
          <cell r="A27107" t="str">
            <v>FINNIFTY2130416200PE</v>
          </cell>
          <cell r="B27107">
            <v>11430402</v>
          </cell>
          <cell r="C27107">
            <v>44259</v>
          </cell>
        </row>
        <row r="27108">
          <cell r="A27108" t="str">
            <v>FINNIFTY2130416300CE</v>
          </cell>
          <cell r="B27108">
            <v>11430658</v>
          </cell>
          <cell r="C27108">
            <v>44259</v>
          </cell>
        </row>
        <row r="27109">
          <cell r="A27109" t="str">
            <v>FINNIFTY2130416300PE</v>
          </cell>
          <cell r="B27109">
            <v>11430914</v>
          </cell>
          <cell r="C27109">
            <v>44259</v>
          </cell>
        </row>
        <row r="27110">
          <cell r="A27110" t="str">
            <v>FINNIFTY2130416400CE</v>
          </cell>
          <cell r="B27110">
            <v>11431682</v>
          </cell>
          <cell r="C27110">
            <v>44259</v>
          </cell>
        </row>
        <row r="27111">
          <cell r="A27111" t="str">
            <v>FINNIFTY2130416400PE</v>
          </cell>
          <cell r="B27111">
            <v>11432962</v>
          </cell>
          <cell r="C27111">
            <v>44259</v>
          </cell>
        </row>
        <row r="27112">
          <cell r="A27112" t="str">
            <v>FINNIFTY2130416500CE</v>
          </cell>
          <cell r="B27112">
            <v>11435266</v>
          </cell>
          <cell r="C27112">
            <v>44259</v>
          </cell>
        </row>
        <row r="27113">
          <cell r="A27113" t="str">
            <v>FINNIFTY2130416500PE</v>
          </cell>
          <cell r="B27113">
            <v>11437058</v>
          </cell>
          <cell r="C27113">
            <v>44259</v>
          </cell>
        </row>
        <row r="27114">
          <cell r="A27114" t="str">
            <v>FINNIFTY2130416600CE</v>
          </cell>
          <cell r="B27114">
            <v>11438338</v>
          </cell>
          <cell r="C27114">
            <v>44259</v>
          </cell>
        </row>
        <row r="27115">
          <cell r="A27115" t="str">
            <v>FINNIFTY2130416600PE</v>
          </cell>
          <cell r="B27115">
            <v>11438594</v>
          </cell>
          <cell r="C27115">
            <v>44259</v>
          </cell>
        </row>
        <row r="27116">
          <cell r="A27116" t="str">
            <v>FINNIFTY2130416700CE</v>
          </cell>
          <cell r="B27116">
            <v>11439362</v>
          </cell>
          <cell r="C27116">
            <v>44259</v>
          </cell>
        </row>
        <row r="27117">
          <cell r="A27117" t="str">
            <v>FINNIFTY2130416700PE</v>
          </cell>
          <cell r="B27117">
            <v>11442434</v>
          </cell>
          <cell r="C27117">
            <v>44259</v>
          </cell>
        </row>
        <row r="27118">
          <cell r="A27118" t="str">
            <v>FINNIFTY2130416800CE</v>
          </cell>
          <cell r="B27118">
            <v>11442690</v>
          </cell>
          <cell r="C27118">
            <v>44259</v>
          </cell>
        </row>
        <row r="27119">
          <cell r="A27119" t="str">
            <v>FINNIFTY2130416800PE</v>
          </cell>
          <cell r="B27119">
            <v>11443970</v>
          </cell>
          <cell r="C27119">
            <v>44259</v>
          </cell>
        </row>
        <row r="27120">
          <cell r="A27120" t="str">
            <v>FINNIFTY2130416900CE</v>
          </cell>
          <cell r="B27120">
            <v>11444226</v>
          </cell>
          <cell r="C27120">
            <v>44259</v>
          </cell>
        </row>
        <row r="27121">
          <cell r="A27121" t="str">
            <v>FINNIFTY2130416900PE</v>
          </cell>
          <cell r="B27121">
            <v>11444994</v>
          </cell>
          <cell r="C27121">
            <v>44259</v>
          </cell>
        </row>
        <row r="27122">
          <cell r="A27122" t="str">
            <v>FINNIFTY2130417000CE</v>
          </cell>
          <cell r="B27122">
            <v>11445250</v>
          </cell>
          <cell r="C27122">
            <v>44259</v>
          </cell>
        </row>
        <row r="27123">
          <cell r="A27123" t="str">
            <v>FINNIFTY2130417000PE</v>
          </cell>
          <cell r="B27123">
            <v>11445506</v>
          </cell>
          <cell r="C27123">
            <v>44259</v>
          </cell>
        </row>
        <row r="27124">
          <cell r="A27124" t="str">
            <v>FINNIFTY2130417100CE</v>
          </cell>
          <cell r="B27124">
            <v>11445762</v>
          </cell>
          <cell r="C27124">
            <v>44259</v>
          </cell>
        </row>
        <row r="27125">
          <cell r="A27125" t="str">
            <v>FINNIFTY2130417100PE</v>
          </cell>
          <cell r="B27125">
            <v>11446018</v>
          </cell>
          <cell r="C27125">
            <v>44259</v>
          </cell>
        </row>
        <row r="27126">
          <cell r="A27126" t="str">
            <v>FINNIFTY2130417200CE</v>
          </cell>
          <cell r="B27126">
            <v>11446274</v>
          </cell>
          <cell r="C27126">
            <v>44259</v>
          </cell>
        </row>
        <row r="27127">
          <cell r="A27127" t="str">
            <v>FINNIFTY2130417200PE</v>
          </cell>
          <cell r="B27127">
            <v>11447042</v>
          </cell>
          <cell r="C27127">
            <v>44259</v>
          </cell>
        </row>
        <row r="27128">
          <cell r="A27128" t="str">
            <v>FINNIFTY2130417300CE</v>
          </cell>
          <cell r="B27128">
            <v>11447298</v>
          </cell>
          <cell r="C27128">
            <v>44259</v>
          </cell>
        </row>
        <row r="27129">
          <cell r="A27129" t="str">
            <v>FINNIFTY2130417300PE</v>
          </cell>
          <cell r="B27129">
            <v>11450626</v>
          </cell>
          <cell r="C27129">
            <v>44259</v>
          </cell>
        </row>
        <row r="27130">
          <cell r="A27130" t="str">
            <v>FINNIFTY2130417400CE</v>
          </cell>
          <cell r="B27130">
            <v>11451138</v>
          </cell>
          <cell r="C27130">
            <v>44259</v>
          </cell>
        </row>
        <row r="27131">
          <cell r="A27131" t="str">
            <v>FINNIFTY2130417400PE</v>
          </cell>
          <cell r="B27131">
            <v>11452674</v>
          </cell>
          <cell r="C27131">
            <v>44259</v>
          </cell>
        </row>
        <row r="27132">
          <cell r="A27132" t="str">
            <v>FINNIFTY2130417500CE</v>
          </cell>
          <cell r="B27132">
            <v>11453186</v>
          </cell>
          <cell r="C27132">
            <v>44259</v>
          </cell>
        </row>
        <row r="27133">
          <cell r="A27133" t="str">
            <v>FINNIFTY2130417500PE</v>
          </cell>
          <cell r="B27133">
            <v>11453698</v>
          </cell>
          <cell r="C27133">
            <v>44259</v>
          </cell>
        </row>
        <row r="27134">
          <cell r="A27134" t="str">
            <v>FINNIFTY2130417600CE</v>
          </cell>
          <cell r="B27134">
            <v>11453954</v>
          </cell>
          <cell r="C27134">
            <v>44259</v>
          </cell>
        </row>
        <row r="27135">
          <cell r="A27135" t="str">
            <v>FINNIFTY2130417600PE</v>
          </cell>
          <cell r="B27135">
            <v>11454210</v>
          </cell>
          <cell r="C27135">
            <v>44259</v>
          </cell>
        </row>
        <row r="27136">
          <cell r="A27136" t="str">
            <v>FINNIFTY2130417700CE</v>
          </cell>
          <cell r="B27136">
            <v>11454466</v>
          </cell>
          <cell r="C27136">
            <v>44259</v>
          </cell>
        </row>
        <row r="27137">
          <cell r="A27137" t="str">
            <v>FINNIFTY2130417700PE</v>
          </cell>
          <cell r="B27137">
            <v>11457026</v>
          </cell>
          <cell r="C27137">
            <v>44259</v>
          </cell>
        </row>
        <row r="27138">
          <cell r="A27138" t="str">
            <v>FINNIFTY2130417800CE</v>
          </cell>
          <cell r="B27138">
            <v>11457282</v>
          </cell>
          <cell r="C27138">
            <v>44259</v>
          </cell>
        </row>
        <row r="27139">
          <cell r="A27139" t="str">
            <v>FINNIFTY2130417800PE</v>
          </cell>
          <cell r="B27139">
            <v>11458818</v>
          </cell>
          <cell r="C27139">
            <v>44259</v>
          </cell>
        </row>
        <row r="27140">
          <cell r="A27140" t="str">
            <v>FINNIFTY2130417900CE</v>
          </cell>
          <cell r="B27140">
            <v>11459074</v>
          </cell>
          <cell r="C27140">
            <v>44259</v>
          </cell>
        </row>
        <row r="27141">
          <cell r="A27141" t="str">
            <v>FINNIFTY2130417900PE</v>
          </cell>
          <cell r="B27141">
            <v>11459330</v>
          </cell>
          <cell r="C27141">
            <v>44259</v>
          </cell>
        </row>
        <row r="27142">
          <cell r="A27142" t="str">
            <v>FINNIFTY2130418000CE</v>
          </cell>
          <cell r="B27142">
            <v>11461122</v>
          </cell>
          <cell r="C27142">
            <v>44259</v>
          </cell>
        </row>
        <row r="27143">
          <cell r="A27143" t="str">
            <v>FINNIFTY2130418000PE</v>
          </cell>
          <cell r="B27143">
            <v>11461378</v>
          </cell>
          <cell r="C27143">
            <v>44259</v>
          </cell>
        </row>
        <row r="27144">
          <cell r="A27144" t="str">
            <v>FINNIFTY2130418100CE</v>
          </cell>
          <cell r="B27144">
            <v>11461634</v>
          </cell>
          <cell r="C27144">
            <v>44259</v>
          </cell>
        </row>
        <row r="27145">
          <cell r="A27145" t="str">
            <v>FINNIFTY2130418100PE</v>
          </cell>
          <cell r="B27145">
            <v>11462658</v>
          </cell>
          <cell r="C27145">
            <v>44259</v>
          </cell>
        </row>
        <row r="27146">
          <cell r="A27146" t="str">
            <v>FINNIFTY2130418200CE</v>
          </cell>
          <cell r="B27146">
            <v>11462914</v>
          </cell>
          <cell r="C27146">
            <v>44259</v>
          </cell>
        </row>
        <row r="27147">
          <cell r="A27147" t="str">
            <v>FINNIFTY2130418200PE</v>
          </cell>
          <cell r="B27147">
            <v>11463170</v>
          </cell>
          <cell r="C27147">
            <v>44259</v>
          </cell>
        </row>
        <row r="27148">
          <cell r="A27148" t="str">
            <v>FINNIFTY2130418300CE</v>
          </cell>
          <cell r="B27148">
            <v>11463426</v>
          </cell>
          <cell r="C27148">
            <v>44259</v>
          </cell>
        </row>
        <row r="27149">
          <cell r="A27149" t="str">
            <v>FINNIFTY2130418300PE</v>
          </cell>
          <cell r="B27149">
            <v>11463682</v>
          </cell>
          <cell r="C27149">
            <v>44259</v>
          </cell>
        </row>
        <row r="27150">
          <cell r="A27150" t="str">
            <v>FINNIFTY2130418400CE</v>
          </cell>
          <cell r="B27150">
            <v>11464194</v>
          </cell>
          <cell r="C27150">
            <v>44259</v>
          </cell>
        </row>
        <row r="27151">
          <cell r="A27151" t="str">
            <v>FINNIFTY2130418400PE</v>
          </cell>
          <cell r="B27151">
            <v>11464450</v>
          </cell>
          <cell r="C27151">
            <v>44259</v>
          </cell>
        </row>
        <row r="27152">
          <cell r="A27152" t="str">
            <v>FINNIFTY2130418500CE</v>
          </cell>
          <cell r="B27152">
            <v>11464706</v>
          </cell>
          <cell r="C27152">
            <v>44259</v>
          </cell>
        </row>
        <row r="27153">
          <cell r="A27153" t="str">
            <v>FINNIFTY2130418500PE</v>
          </cell>
          <cell r="B27153">
            <v>11466754</v>
          </cell>
          <cell r="C27153">
            <v>44259</v>
          </cell>
        </row>
        <row r="27154">
          <cell r="A27154" t="str">
            <v>FINNIFTY2130418600CE</v>
          </cell>
          <cell r="B27154">
            <v>12183042</v>
          </cell>
          <cell r="C27154">
            <v>44259</v>
          </cell>
        </row>
        <row r="27155">
          <cell r="A27155" t="str">
            <v>FINNIFTY2130418600PE</v>
          </cell>
          <cell r="B27155">
            <v>12183298</v>
          </cell>
          <cell r="C27155">
            <v>44259</v>
          </cell>
        </row>
        <row r="27156">
          <cell r="A27156" t="str">
            <v>FINNIFTY2130418700CE</v>
          </cell>
          <cell r="B27156">
            <v>12871170</v>
          </cell>
          <cell r="C27156">
            <v>44259</v>
          </cell>
        </row>
        <row r="27157">
          <cell r="A27157" t="str">
            <v>FINNIFTY2130418700PE</v>
          </cell>
          <cell r="B27157">
            <v>12871426</v>
          </cell>
          <cell r="C27157">
            <v>44259</v>
          </cell>
        </row>
        <row r="27158">
          <cell r="A27158" t="str">
            <v>FINNIFTY2130418800CE</v>
          </cell>
          <cell r="B27158">
            <v>10185474</v>
          </cell>
          <cell r="C27158">
            <v>44259</v>
          </cell>
        </row>
        <row r="27159">
          <cell r="A27159" t="str">
            <v>FINNIFTY2130418800PE</v>
          </cell>
          <cell r="B27159">
            <v>10186242</v>
          </cell>
          <cell r="C27159">
            <v>44259</v>
          </cell>
        </row>
        <row r="27160">
          <cell r="A27160" t="str">
            <v>FINNIFTY2130418900CE</v>
          </cell>
          <cell r="B27160">
            <v>10186754</v>
          </cell>
          <cell r="C27160">
            <v>44259</v>
          </cell>
        </row>
        <row r="27161">
          <cell r="A27161" t="str">
            <v>FINNIFTY2130418900PE</v>
          </cell>
          <cell r="B27161">
            <v>10187010</v>
          </cell>
          <cell r="C27161">
            <v>44259</v>
          </cell>
        </row>
        <row r="27162">
          <cell r="A27162" t="str">
            <v>FINNIFTY2130419000CE</v>
          </cell>
          <cell r="B27162">
            <v>10188546</v>
          </cell>
          <cell r="C27162">
            <v>44259</v>
          </cell>
        </row>
        <row r="27163">
          <cell r="A27163" t="str">
            <v>FINNIFTY2130419000PE</v>
          </cell>
          <cell r="B27163">
            <v>10189314</v>
          </cell>
          <cell r="C27163">
            <v>44259</v>
          </cell>
        </row>
        <row r="27164">
          <cell r="A27164" t="str">
            <v>FINNIFTY2130419100CE</v>
          </cell>
          <cell r="B27164">
            <v>10189570</v>
          </cell>
          <cell r="C27164">
            <v>44259</v>
          </cell>
        </row>
        <row r="27165">
          <cell r="A27165" t="str">
            <v>FINNIFTY2130419100PE</v>
          </cell>
          <cell r="B27165">
            <v>10189826</v>
          </cell>
          <cell r="C27165">
            <v>44259</v>
          </cell>
        </row>
        <row r="27166">
          <cell r="A27166" t="str">
            <v>FINNIFTY2130419200CE</v>
          </cell>
          <cell r="B27166">
            <v>10190082</v>
          </cell>
          <cell r="C27166">
            <v>44259</v>
          </cell>
        </row>
        <row r="27167">
          <cell r="A27167" t="str">
            <v>FINNIFTY2130419200PE</v>
          </cell>
          <cell r="B27167">
            <v>10190338</v>
          </cell>
          <cell r="C27167">
            <v>44259</v>
          </cell>
        </row>
        <row r="27168">
          <cell r="A27168" t="str">
            <v>FINNIFTY2130419300CE</v>
          </cell>
          <cell r="B27168">
            <v>10708226</v>
          </cell>
          <cell r="C27168">
            <v>44259</v>
          </cell>
        </row>
        <row r="27169">
          <cell r="A27169" t="str">
            <v>FINNIFTY2130419300PE</v>
          </cell>
          <cell r="B27169">
            <v>10708482</v>
          </cell>
          <cell r="C27169">
            <v>44259</v>
          </cell>
        </row>
        <row r="27170">
          <cell r="A27170" t="str">
            <v>FINNIFTY2130419400CE</v>
          </cell>
          <cell r="B27170">
            <v>10708994</v>
          </cell>
          <cell r="C27170">
            <v>44259</v>
          </cell>
        </row>
        <row r="27171">
          <cell r="A27171" t="str">
            <v>FINNIFTY2130419400PE</v>
          </cell>
          <cell r="B27171">
            <v>10709250</v>
          </cell>
          <cell r="C27171">
            <v>44259</v>
          </cell>
        </row>
        <row r="27172">
          <cell r="A27172" t="str">
            <v>FINNIFTY2130419500CE</v>
          </cell>
          <cell r="B27172">
            <v>11064834</v>
          </cell>
          <cell r="C27172">
            <v>44259</v>
          </cell>
        </row>
        <row r="27173">
          <cell r="A27173" t="str">
            <v>FINNIFTY2130419500PE</v>
          </cell>
          <cell r="B27173">
            <v>11065090</v>
          </cell>
          <cell r="C27173">
            <v>44259</v>
          </cell>
        </row>
        <row r="27174">
          <cell r="A27174" t="str">
            <v>FINNIFTY2130419600CE</v>
          </cell>
          <cell r="B27174">
            <v>11066370</v>
          </cell>
          <cell r="C27174">
            <v>44259</v>
          </cell>
        </row>
        <row r="27175">
          <cell r="A27175" t="str">
            <v>FINNIFTY2130419600PE</v>
          </cell>
          <cell r="B27175">
            <v>11066626</v>
          </cell>
          <cell r="C27175">
            <v>44259</v>
          </cell>
        </row>
        <row r="27176">
          <cell r="A27176" t="str">
            <v>FINNIFTY2130419700CE</v>
          </cell>
          <cell r="B27176">
            <v>9997058</v>
          </cell>
          <cell r="C27176">
            <v>44259</v>
          </cell>
        </row>
        <row r="27177">
          <cell r="A27177" t="str">
            <v>FINNIFTY2130419700PE</v>
          </cell>
          <cell r="B27177">
            <v>9997314</v>
          </cell>
          <cell r="C27177">
            <v>44259</v>
          </cell>
        </row>
        <row r="27178">
          <cell r="A27178" t="str">
            <v>FINNIFTY2130419800CE</v>
          </cell>
          <cell r="B27178">
            <v>10170114</v>
          </cell>
          <cell r="C27178">
            <v>44259</v>
          </cell>
        </row>
        <row r="27179">
          <cell r="A27179" t="str">
            <v>FINNIFTY2130419800PE</v>
          </cell>
          <cell r="B27179">
            <v>10170626</v>
          </cell>
          <cell r="C27179">
            <v>44259</v>
          </cell>
        </row>
        <row r="27180">
          <cell r="A27180" t="str">
            <v>FINNIFTY2130419900CE</v>
          </cell>
          <cell r="B27180">
            <v>10170882</v>
          </cell>
          <cell r="C27180">
            <v>44259</v>
          </cell>
        </row>
        <row r="27181">
          <cell r="A27181" t="str">
            <v>FINNIFTY2130419900PE</v>
          </cell>
          <cell r="B27181">
            <v>10363138</v>
          </cell>
          <cell r="C27181">
            <v>44259</v>
          </cell>
        </row>
        <row r="27182">
          <cell r="A27182" t="str">
            <v>FINNIFTY2130420000CE</v>
          </cell>
          <cell r="B27182">
            <v>9275138</v>
          </cell>
          <cell r="C27182">
            <v>44259</v>
          </cell>
        </row>
        <row r="27183">
          <cell r="A27183" t="str">
            <v>FINNIFTY2130420000PE</v>
          </cell>
          <cell r="B27183">
            <v>9275394</v>
          </cell>
          <cell r="C27183">
            <v>44259</v>
          </cell>
        </row>
        <row r="27184">
          <cell r="A27184" t="str">
            <v>FINNIFTY2130420100CE</v>
          </cell>
          <cell r="B27184">
            <v>11852034</v>
          </cell>
          <cell r="C27184">
            <v>44259</v>
          </cell>
        </row>
        <row r="27185">
          <cell r="A27185" t="str">
            <v>FINNIFTY2130420100PE</v>
          </cell>
          <cell r="B27185">
            <v>11854850</v>
          </cell>
          <cell r="C27185">
            <v>44259</v>
          </cell>
        </row>
        <row r="27186">
          <cell r="A27186" t="str">
            <v>FINNIFTY2130420200CE</v>
          </cell>
          <cell r="B27186">
            <v>11860738</v>
          </cell>
          <cell r="C27186">
            <v>44259</v>
          </cell>
        </row>
        <row r="27187">
          <cell r="A27187" t="str">
            <v>FINNIFTY2130420200PE</v>
          </cell>
          <cell r="B27187">
            <v>11861762</v>
          </cell>
          <cell r="C27187">
            <v>44259</v>
          </cell>
        </row>
        <row r="27188">
          <cell r="A27188" t="str">
            <v>FINNIFTY2130420300CE</v>
          </cell>
          <cell r="B27188">
            <v>11867138</v>
          </cell>
          <cell r="C27188">
            <v>44259</v>
          </cell>
        </row>
        <row r="27189">
          <cell r="A27189" t="str">
            <v>FINNIFTY2130420300PE</v>
          </cell>
          <cell r="B27189">
            <v>11902210</v>
          </cell>
          <cell r="C27189">
            <v>44259</v>
          </cell>
        </row>
        <row r="27190">
          <cell r="A27190" t="str">
            <v>FINNIFTY2130420400CE</v>
          </cell>
          <cell r="B27190">
            <v>11902466</v>
          </cell>
          <cell r="C27190">
            <v>44259</v>
          </cell>
        </row>
        <row r="27191">
          <cell r="A27191" t="str">
            <v>FINNIFTY2130420400PE</v>
          </cell>
          <cell r="B27191">
            <v>11902722</v>
          </cell>
          <cell r="C27191">
            <v>44259</v>
          </cell>
        </row>
        <row r="27192">
          <cell r="A27192" t="str">
            <v>FINNIFTY2130420500CE</v>
          </cell>
          <cell r="B27192">
            <v>11902978</v>
          </cell>
          <cell r="C27192">
            <v>44259</v>
          </cell>
        </row>
        <row r="27193">
          <cell r="A27193" t="str">
            <v>FINNIFTY2130420500PE</v>
          </cell>
          <cell r="B27193">
            <v>11903234</v>
          </cell>
          <cell r="C27193">
            <v>44259</v>
          </cell>
        </row>
        <row r="27194">
          <cell r="A27194" t="str">
            <v>FINNIFTY2131011600CE</v>
          </cell>
          <cell r="B27194">
            <v>16768770</v>
          </cell>
          <cell r="C27194">
            <v>44265</v>
          </cell>
        </row>
        <row r="27195">
          <cell r="A27195" t="str">
            <v>FINNIFTY2131011600PE</v>
          </cell>
          <cell r="B27195">
            <v>16769026</v>
          </cell>
          <cell r="C27195">
            <v>44265</v>
          </cell>
        </row>
        <row r="27196">
          <cell r="A27196" t="str">
            <v>FINNIFTY2131011700CE</v>
          </cell>
          <cell r="B27196">
            <v>16108034</v>
          </cell>
          <cell r="C27196">
            <v>44265</v>
          </cell>
        </row>
        <row r="27197">
          <cell r="A27197" t="str">
            <v>FINNIFTY2131011700PE</v>
          </cell>
          <cell r="B27197">
            <v>16108290</v>
          </cell>
          <cell r="C27197">
            <v>44265</v>
          </cell>
        </row>
        <row r="27198">
          <cell r="A27198" t="str">
            <v>FINNIFTY2131011800CE</v>
          </cell>
          <cell r="B27198">
            <v>16108546</v>
          </cell>
          <cell r="C27198">
            <v>44265</v>
          </cell>
        </row>
        <row r="27199">
          <cell r="A27199" t="str">
            <v>FINNIFTY2131011800PE</v>
          </cell>
          <cell r="B27199">
            <v>16108802</v>
          </cell>
          <cell r="C27199">
            <v>44265</v>
          </cell>
        </row>
        <row r="27200">
          <cell r="A27200" t="str">
            <v>FINNIFTY2131011900CE</v>
          </cell>
          <cell r="B27200">
            <v>16109058</v>
          </cell>
          <cell r="C27200">
            <v>44265</v>
          </cell>
        </row>
        <row r="27201">
          <cell r="A27201" t="str">
            <v>FINNIFTY2131011900PE</v>
          </cell>
          <cell r="B27201">
            <v>16109314</v>
          </cell>
          <cell r="C27201">
            <v>44265</v>
          </cell>
        </row>
        <row r="27202">
          <cell r="A27202" t="str">
            <v>FINNIFTY2131012000CE</v>
          </cell>
          <cell r="B27202">
            <v>16109826</v>
          </cell>
          <cell r="C27202">
            <v>44265</v>
          </cell>
        </row>
        <row r="27203">
          <cell r="A27203" t="str">
            <v>FINNIFTY2131012000PE</v>
          </cell>
          <cell r="B27203">
            <v>16110082</v>
          </cell>
          <cell r="C27203">
            <v>44265</v>
          </cell>
        </row>
        <row r="27204">
          <cell r="A27204" t="str">
            <v>FINNIFTY2131012100CE</v>
          </cell>
          <cell r="B27204">
            <v>9873410</v>
          </cell>
          <cell r="C27204">
            <v>44265</v>
          </cell>
        </row>
        <row r="27205">
          <cell r="A27205" t="str">
            <v>FINNIFTY2131012100PE</v>
          </cell>
          <cell r="B27205">
            <v>9873666</v>
          </cell>
          <cell r="C27205">
            <v>44265</v>
          </cell>
        </row>
        <row r="27206">
          <cell r="A27206" t="str">
            <v>FINNIFTY2131012200CE</v>
          </cell>
          <cell r="B27206">
            <v>11231234</v>
          </cell>
          <cell r="C27206">
            <v>44265</v>
          </cell>
        </row>
        <row r="27207">
          <cell r="A27207" t="str">
            <v>FINNIFTY2131012200PE</v>
          </cell>
          <cell r="B27207">
            <v>11231490</v>
          </cell>
          <cell r="C27207">
            <v>44265</v>
          </cell>
        </row>
        <row r="27208">
          <cell r="A27208" t="str">
            <v>FINNIFTY2131012300CE</v>
          </cell>
          <cell r="B27208">
            <v>11233794</v>
          </cell>
          <cell r="C27208">
            <v>44265</v>
          </cell>
        </row>
        <row r="27209">
          <cell r="A27209" t="str">
            <v>FINNIFTY2131012300PE</v>
          </cell>
          <cell r="B27209">
            <v>11234562</v>
          </cell>
          <cell r="C27209">
            <v>44265</v>
          </cell>
        </row>
        <row r="27210">
          <cell r="A27210" t="str">
            <v>FINNIFTY2131012400CE</v>
          </cell>
          <cell r="B27210">
            <v>11235586</v>
          </cell>
          <cell r="C27210">
            <v>44265</v>
          </cell>
        </row>
        <row r="27211">
          <cell r="A27211" t="str">
            <v>FINNIFTY2131012400PE</v>
          </cell>
          <cell r="B27211">
            <v>11235842</v>
          </cell>
          <cell r="C27211">
            <v>44265</v>
          </cell>
        </row>
        <row r="27212">
          <cell r="A27212" t="str">
            <v>FINNIFTY2131012500CE</v>
          </cell>
          <cell r="B27212">
            <v>11467010</v>
          </cell>
          <cell r="C27212">
            <v>44265</v>
          </cell>
        </row>
        <row r="27213">
          <cell r="A27213" t="str">
            <v>FINNIFTY2131012500PE</v>
          </cell>
          <cell r="B27213">
            <v>11467266</v>
          </cell>
          <cell r="C27213">
            <v>44265</v>
          </cell>
        </row>
        <row r="27214">
          <cell r="A27214" t="str">
            <v>FINNIFTY2131012600CE</v>
          </cell>
          <cell r="B27214">
            <v>11467522</v>
          </cell>
          <cell r="C27214">
            <v>44265</v>
          </cell>
        </row>
        <row r="27215">
          <cell r="A27215" t="str">
            <v>FINNIFTY2131012600PE</v>
          </cell>
          <cell r="B27215">
            <v>11467778</v>
          </cell>
          <cell r="C27215">
            <v>44265</v>
          </cell>
        </row>
        <row r="27216">
          <cell r="A27216" t="str">
            <v>FINNIFTY2131012700CE</v>
          </cell>
          <cell r="B27216">
            <v>11468034</v>
          </cell>
          <cell r="C27216">
            <v>44265</v>
          </cell>
        </row>
        <row r="27217">
          <cell r="A27217" t="str">
            <v>FINNIFTY2131012700PE</v>
          </cell>
          <cell r="B27217">
            <v>11469826</v>
          </cell>
          <cell r="C27217">
            <v>44265</v>
          </cell>
        </row>
        <row r="27218">
          <cell r="A27218" t="str">
            <v>FINNIFTY2131012800CE</v>
          </cell>
          <cell r="B27218">
            <v>11470082</v>
          </cell>
          <cell r="C27218">
            <v>44265</v>
          </cell>
        </row>
        <row r="27219">
          <cell r="A27219" t="str">
            <v>FINNIFTY2131012800PE</v>
          </cell>
          <cell r="B27219">
            <v>11472898</v>
          </cell>
          <cell r="C27219">
            <v>44265</v>
          </cell>
        </row>
        <row r="27220">
          <cell r="A27220" t="str">
            <v>FINNIFTY2131012900CE</v>
          </cell>
          <cell r="B27220">
            <v>11473154</v>
          </cell>
          <cell r="C27220">
            <v>44265</v>
          </cell>
        </row>
        <row r="27221">
          <cell r="A27221" t="str">
            <v>FINNIFTY2131012900PE</v>
          </cell>
          <cell r="B27221">
            <v>11473410</v>
          </cell>
          <cell r="C27221">
            <v>44265</v>
          </cell>
        </row>
        <row r="27222">
          <cell r="A27222" t="str">
            <v>FINNIFTY2131013000CE</v>
          </cell>
          <cell r="B27222">
            <v>11474434</v>
          </cell>
          <cell r="C27222">
            <v>44265</v>
          </cell>
        </row>
        <row r="27223">
          <cell r="A27223" t="str">
            <v>FINNIFTY2131013000PE</v>
          </cell>
          <cell r="B27223">
            <v>11474690</v>
          </cell>
          <cell r="C27223">
            <v>44265</v>
          </cell>
        </row>
        <row r="27224">
          <cell r="A27224" t="str">
            <v>FINNIFTY2131013100CE</v>
          </cell>
          <cell r="B27224">
            <v>11475714</v>
          </cell>
          <cell r="C27224">
            <v>44265</v>
          </cell>
        </row>
        <row r="27225">
          <cell r="A27225" t="str">
            <v>FINNIFTY2131013100PE</v>
          </cell>
          <cell r="B27225">
            <v>11476994</v>
          </cell>
          <cell r="C27225">
            <v>44265</v>
          </cell>
        </row>
        <row r="27226">
          <cell r="A27226" t="str">
            <v>FINNIFTY2131013200CE</v>
          </cell>
          <cell r="B27226">
            <v>11477250</v>
          </cell>
          <cell r="C27226">
            <v>44265</v>
          </cell>
        </row>
        <row r="27227">
          <cell r="A27227" t="str">
            <v>FINNIFTY2131013200PE</v>
          </cell>
          <cell r="B27227">
            <v>11480322</v>
          </cell>
          <cell r="C27227">
            <v>44265</v>
          </cell>
        </row>
        <row r="27228">
          <cell r="A27228" t="str">
            <v>FINNIFTY2131013300CE</v>
          </cell>
          <cell r="B27228">
            <v>11481346</v>
          </cell>
          <cell r="C27228">
            <v>44265</v>
          </cell>
        </row>
        <row r="27229">
          <cell r="A27229" t="str">
            <v>FINNIFTY2131013300PE</v>
          </cell>
          <cell r="B27229">
            <v>11481602</v>
          </cell>
          <cell r="C27229">
            <v>44265</v>
          </cell>
        </row>
        <row r="27230">
          <cell r="A27230" t="str">
            <v>FINNIFTY2131013400CE</v>
          </cell>
          <cell r="B27230">
            <v>11481858</v>
          </cell>
          <cell r="C27230">
            <v>44265</v>
          </cell>
        </row>
        <row r="27231">
          <cell r="A27231" t="str">
            <v>FINNIFTY2131013400PE</v>
          </cell>
          <cell r="B27231">
            <v>11482114</v>
          </cell>
          <cell r="C27231">
            <v>44265</v>
          </cell>
        </row>
        <row r="27232">
          <cell r="A27232" t="str">
            <v>FINNIFTY2131013500CE</v>
          </cell>
          <cell r="B27232">
            <v>11482882</v>
          </cell>
          <cell r="C27232">
            <v>44265</v>
          </cell>
        </row>
        <row r="27233">
          <cell r="A27233" t="str">
            <v>FINNIFTY2131013500PE</v>
          </cell>
          <cell r="B27233">
            <v>11483138</v>
          </cell>
          <cell r="C27233">
            <v>44265</v>
          </cell>
        </row>
        <row r="27234">
          <cell r="A27234" t="str">
            <v>FINNIFTY2131013600CE</v>
          </cell>
          <cell r="B27234">
            <v>11483394</v>
          </cell>
          <cell r="C27234">
            <v>44265</v>
          </cell>
        </row>
        <row r="27235">
          <cell r="A27235" t="str">
            <v>FINNIFTY2131013600PE</v>
          </cell>
          <cell r="B27235">
            <v>11484162</v>
          </cell>
          <cell r="C27235">
            <v>44265</v>
          </cell>
        </row>
        <row r="27236">
          <cell r="A27236" t="str">
            <v>FINNIFTY2131013700CE</v>
          </cell>
          <cell r="B27236">
            <v>11484418</v>
          </cell>
          <cell r="C27236">
            <v>44265</v>
          </cell>
        </row>
        <row r="27237">
          <cell r="A27237" t="str">
            <v>FINNIFTY2131013700PE</v>
          </cell>
          <cell r="B27237">
            <v>11484674</v>
          </cell>
          <cell r="C27237">
            <v>44265</v>
          </cell>
        </row>
        <row r="27238">
          <cell r="A27238" t="str">
            <v>FINNIFTY2131013800CE</v>
          </cell>
          <cell r="B27238">
            <v>11484930</v>
          </cell>
          <cell r="C27238">
            <v>44265</v>
          </cell>
        </row>
        <row r="27239">
          <cell r="A27239" t="str">
            <v>FINNIFTY2131013800PE</v>
          </cell>
          <cell r="B27239">
            <v>11487490</v>
          </cell>
          <cell r="C27239">
            <v>44265</v>
          </cell>
        </row>
        <row r="27240">
          <cell r="A27240" t="str">
            <v>FINNIFTY2131013900CE</v>
          </cell>
          <cell r="B27240">
            <v>11487746</v>
          </cell>
          <cell r="C27240">
            <v>44265</v>
          </cell>
        </row>
        <row r="27241">
          <cell r="A27241" t="str">
            <v>FINNIFTY2131013900PE</v>
          </cell>
          <cell r="B27241">
            <v>11488770</v>
          </cell>
          <cell r="C27241">
            <v>44265</v>
          </cell>
        </row>
        <row r="27242">
          <cell r="A27242" t="str">
            <v>FINNIFTY2131014000CE</v>
          </cell>
          <cell r="B27242">
            <v>11490050</v>
          </cell>
          <cell r="C27242">
            <v>44265</v>
          </cell>
        </row>
        <row r="27243">
          <cell r="A27243" t="str">
            <v>FINNIFTY2131014000PE</v>
          </cell>
          <cell r="B27243">
            <v>11490306</v>
          </cell>
          <cell r="C27243">
            <v>44265</v>
          </cell>
        </row>
        <row r="27244">
          <cell r="A27244" t="str">
            <v>FINNIFTY2131014100CE</v>
          </cell>
          <cell r="B27244">
            <v>11490562</v>
          </cell>
          <cell r="C27244">
            <v>44265</v>
          </cell>
        </row>
        <row r="27245">
          <cell r="A27245" t="str">
            <v>FINNIFTY2131014100PE</v>
          </cell>
          <cell r="B27245">
            <v>11491074</v>
          </cell>
          <cell r="C27245">
            <v>44265</v>
          </cell>
        </row>
        <row r="27246">
          <cell r="A27246" t="str">
            <v>FINNIFTY2131014200CE</v>
          </cell>
          <cell r="B27246">
            <v>11491330</v>
          </cell>
          <cell r="C27246">
            <v>44265</v>
          </cell>
        </row>
        <row r="27247">
          <cell r="A27247" t="str">
            <v>FINNIFTY2131014200PE</v>
          </cell>
          <cell r="B27247">
            <v>11492354</v>
          </cell>
          <cell r="C27247">
            <v>44265</v>
          </cell>
        </row>
        <row r="27248">
          <cell r="A27248" t="str">
            <v>FINNIFTY2131014300CE</v>
          </cell>
          <cell r="B27248">
            <v>11492610</v>
          </cell>
          <cell r="C27248">
            <v>44265</v>
          </cell>
        </row>
        <row r="27249">
          <cell r="A27249" t="str">
            <v>FINNIFTY2131014300PE</v>
          </cell>
          <cell r="B27249">
            <v>11495682</v>
          </cell>
          <cell r="C27249">
            <v>44265</v>
          </cell>
        </row>
        <row r="27250">
          <cell r="A27250" t="str">
            <v>FINNIFTY2131014400CE</v>
          </cell>
          <cell r="B27250">
            <v>11495938</v>
          </cell>
          <cell r="C27250">
            <v>44265</v>
          </cell>
        </row>
        <row r="27251">
          <cell r="A27251" t="str">
            <v>FINNIFTY2131014400PE</v>
          </cell>
          <cell r="B27251">
            <v>11499010</v>
          </cell>
          <cell r="C27251">
            <v>44265</v>
          </cell>
        </row>
        <row r="27252">
          <cell r="A27252" t="str">
            <v>FINNIFTY2131014500CE</v>
          </cell>
          <cell r="B27252">
            <v>11499778</v>
          </cell>
          <cell r="C27252">
            <v>44265</v>
          </cell>
        </row>
        <row r="27253">
          <cell r="A27253" t="str">
            <v>FINNIFTY2131014500PE</v>
          </cell>
          <cell r="B27253">
            <v>11500034</v>
          </cell>
          <cell r="C27253">
            <v>44265</v>
          </cell>
        </row>
        <row r="27254">
          <cell r="A27254" t="str">
            <v>FINNIFTY2131014600CE</v>
          </cell>
          <cell r="B27254">
            <v>11500290</v>
          </cell>
          <cell r="C27254">
            <v>44265</v>
          </cell>
        </row>
        <row r="27255">
          <cell r="A27255" t="str">
            <v>FINNIFTY2131014600PE</v>
          </cell>
          <cell r="B27255">
            <v>11500546</v>
          </cell>
          <cell r="C27255">
            <v>44265</v>
          </cell>
        </row>
        <row r="27256">
          <cell r="A27256" t="str">
            <v>FINNIFTY2131014700CE</v>
          </cell>
          <cell r="B27256">
            <v>11500802</v>
          </cell>
          <cell r="C27256">
            <v>44265</v>
          </cell>
        </row>
        <row r="27257">
          <cell r="A27257" t="str">
            <v>FINNIFTY2131014700PE</v>
          </cell>
          <cell r="B27257">
            <v>11501058</v>
          </cell>
          <cell r="C27257">
            <v>44265</v>
          </cell>
        </row>
        <row r="27258">
          <cell r="A27258" t="str">
            <v>FINNIFTY2131014800CE</v>
          </cell>
          <cell r="B27258">
            <v>11501314</v>
          </cell>
          <cell r="C27258">
            <v>44265</v>
          </cell>
        </row>
        <row r="27259">
          <cell r="A27259" t="str">
            <v>FINNIFTY2131014800PE</v>
          </cell>
          <cell r="B27259">
            <v>11501570</v>
          </cell>
          <cell r="C27259">
            <v>44265</v>
          </cell>
        </row>
        <row r="27260">
          <cell r="A27260" t="str">
            <v>FINNIFTY2131014900CE</v>
          </cell>
          <cell r="B27260">
            <v>11504386</v>
          </cell>
          <cell r="C27260">
            <v>44265</v>
          </cell>
        </row>
        <row r="27261">
          <cell r="A27261" t="str">
            <v>FINNIFTY2131014900PE</v>
          </cell>
          <cell r="B27261">
            <v>11504642</v>
          </cell>
          <cell r="C27261">
            <v>44265</v>
          </cell>
        </row>
        <row r="27262">
          <cell r="A27262" t="str">
            <v>FINNIFTY2131015000CE</v>
          </cell>
          <cell r="B27262">
            <v>11504898</v>
          </cell>
          <cell r="C27262">
            <v>44265</v>
          </cell>
        </row>
        <row r="27263">
          <cell r="A27263" t="str">
            <v>FINNIFTY2131015000PE</v>
          </cell>
          <cell r="B27263">
            <v>11505154</v>
          </cell>
          <cell r="C27263">
            <v>44265</v>
          </cell>
        </row>
        <row r="27264">
          <cell r="A27264" t="str">
            <v>FINNIFTY2131015100CE</v>
          </cell>
          <cell r="B27264">
            <v>11505410</v>
          </cell>
          <cell r="C27264">
            <v>44265</v>
          </cell>
        </row>
        <row r="27265">
          <cell r="A27265" t="str">
            <v>FINNIFTY2131015100PE</v>
          </cell>
          <cell r="B27265">
            <v>11505666</v>
          </cell>
          <cell r="C27265">
            <v>44265</v>
          </cell>
        </row>
        <row r="27266">
          <cell r="A27266" t="str">
            <v>FINNIFTY2131015200CE</v>
          </cell>
          <cell r="B27266">
            <v>11506434</v>
          </cell>
          <cell r="C27266">
            <v>44265</v>
          </cell>
        </row>
        <row r="27267">
          <cell r="A27267" t="str">
            <v>FINNIFTY2131015200PE</v>
          </cell>
          <cell r="B27267">
            <v>11506690</v>
          </cell>
          <cell r="C27267">
            <v>44265</v>
          </cell>
        </row>
        <row r="27268">
          <cell r="A27268" t="str">
            <v>FINNIFTY2131015300CE</v>
          </cell>
          <cell r="B27268">
            <v>11508994</v>
          </cell>
          <cell r="C27268">
            <v>44265</v>
          </cell>
        </row>
        <row r="27269">
          <cell r="A27269" t="str">
            <v>FINNIFTY2131015300PE</v>
          </cell>
          <cell r="B27269">
            <v>11510274</v>
          </cell>
          <cell r="C27269">
            <v>44265</v>
          </cell>
        </row>
        <row r="27270">
          <cell r="A27270" t="str">
            <v>FINNIFTY2131015400CE</v>
          </cell>
          <cell r="B27270">
            <v>11510530</v>
          </cell>
          <cell r="C27270">
            <v>44265</v>
          </cell>
        </row>
        <row r="27271">
          <cell r="A27271" t="str">
            <v>FINNIFTY2131015400PE</v>
          </cell>
          <cell r="B27271">
            <v>11510786</v>
          </cell>
          <cell r="C27271">
            <v>44265</v>
          </cell>
        </row>
        <row r="27272">
          <cell r="A27272" t="str">
            <v>FINNIFTY2131015500CE</v>
          </cell>
          <cell r="B27272">
            <v>11512066</v>
          </cell>
          <cell r="C27272">
            <v>44265</v>
          </cell>
        </row>
        <row r="27273">
          <cell r="A27273" t="str">
            <v>FINNIFTY2131015500PE</v>
          </cell>
          <cell r="B27273">
            <v>11512322</v>
          </cell>
          <cell r="C27273">
            <v>44265</v>
          </cell>
        </row>
        <row r="27274">
          <cell r="A27274" t="str">
            <v>FINNIFTY2131015600CE</v>
          </cell>
          <cell r="B27274">
            <v>11514114</v>
          </cell>
          <cell r="C27274">
            <v>44265</v>
          </cell>
        </row>
        <row r="27275">
          <cell r="A27275" t="str">
            <v>FINNIFTY2131015600PE</v>
          </cell>
          <cell r="B27275">
            <v>11516674</v>
          </cell>
          <cell r="C27275">
            <v>44265</v>
          </cell>
        </row>
        <row r="27276">
          <cell r="A27276" t="str">
            <v>FINNIFTY2131015700CE</v>
          </cell>
          <cell r="B27276">
            <v>11516930</v>
          </cell>
          <cell r="C27276">
            <v>44265</v>
          </cell>
        </row>
        <row r="27277">
          <cell r="A27277" t="str">
            <v>FINNIFTY2131015700PE</v>
          </cell>
          <cell r="B27277">
            <v>11521282</v>
          </cell>
          <cell r="C27277">
            <v>44265</v>
          </cell>
        </row>
        <row r="27278">
          <cell r="A27278" t="str">
            <v>FINNIFTY2131015800CE</v>
          </cell>
          <cell r="B27278">
            <v>11521538</v>
          </cell>
          <cell r="C27278">
            <v>44265</v>
          </cell>
        </row>
        <row r="27279">
          <cell r="A27279" t="str">
            <v>FINNIFTY2131015800PE</v>
          </cell>
          <cell r="B27279">
            <v>11522306</v>
          </cell>
          <cell r="C27279">
            <v>44265</v>
          </cell>
        </row>
        <row r="27280">
          <cell r="A27280" t="str">
            <v>FINNIFTY2131015900CE</v>
          </cell>
          <cell r="B27280">
            <v>11522562</v>
          </cell>
          <cell r="C27280">
            <v>44265</v>
          </cell>
        </row>
        <row r="27281">
          <cell r="A27281" t="str">
            <v>FINNIFTY2131015900PE</v>
          </cell>
          <cell r="B27281">
            <v>11523842</v>
          </cell>
          <cell r="C27281">
            <v>44265</v>
          </cell>
        </row>
        <row r="27282">
          <cell r="A27282" t="str">
            <v>FINNIFTY2131016000CE</v>
          </cell>
          <cell r="B27282">
            <v>11524098</v>
          </cell>
          <cell r="C27282">
            <v>44265</v>
          </cell>
        </row>
        <row r="27283">
          <cell r="A27283" t="str">
            <v>FINNIFTY2131016000PE</v>
          </cell>
          <cell r="B27283">
            <v>11524866</v>
          </cell>
          <cell r="C27283">
            <v>44265</v>
          </cell>
        </row>
        <row r="27284">
          <cell r="A27284" t="str">
            <v>FINNIFTY2131016100CE</v>
          </cell>
          <cell r="B27284">
            <v>11525122</v>
          </cell>
          <cell r="C27284">
            <v>44265</v>
          </cell>
        </row>
        <row r="27285">
          <cell r="A27285" t="str">
            <v>FINNIFTY2131016100PE</v>
          </cell>
          <cell r="B27285">
            <v>11525378</v>
          </cell>
          <cell r="C27285">
            <v>44265</v>
          </cell>
        </row>
        <row r="27286">
          <cell r="A27286" t="str">
            <v>FINNIFTY2131016200CE</v>
          </cell>
          <cell r="B27286">
            <v>11525634</v>
          </cell>
          <cell r="C27286">
            <v>44265</v>
          </cell>
        </row>
        <row r="27287">
          <cell r="A27287" t="str">
            <v>FINNIFTY2131016200PE</v>
          </cell>
          <cell r="B27287">
            <v>11525890</v>
          </cell>
          <cell r="C27287">
            <v>44265</v>
          </cell>
        </row>
        <row r="27288">
          <cell r="A27288" t="str">
            <v>FINNIFTY2131016300CE</v>
          </cell>
          <cell r="B27288">
            <v>11526146</v>
          </cell>
          <cell r="C27288">
            <v>44265</v>
          </cell>
        </row>
        <row r="27289">
          <cell r="A27289" t="str">
            <v>FINNIFTY2131016300PE</v>
          </cell>
          <cell r="B27289">
            <v>11526402</v>
          </cell>
          <cell r="C27289">
            <v>44265</v>
          </cell>
        </row>
        <row r="27290">
          <cell r="A27290" t="str">
            <v>FINNIFTY2131016400CE</v>
          </cell>
          <cell r="B27290">
            <v>11526658</v>
          </cell>
          <cell r="C27290">
            <v>44265</v>
          </cell>
        </row>
        <row r="27291">
          <cell r="A27291" t="str">
            <v>FINNIFTY2131016400PE</v>
          </cell>
          <cell r="B27291">
            <v>11532546</v>
          </cell>
          <cell r="C27291">
            <v>44265</v>
          </cell>
        </row>
        <row r="27292">
          <cell r="A27292" t="str">
            <v>FINNIFTY2131016500CE</v>
          </cell>
          <cell r="B27292">
            <v>11532802</v>
          </cell>
          <cell r="C27292">
            <v>44265</v>
          </cell>
        </row>
        <row r="27293">
          <cell r="A27293" t="str">
            <v>FINNIFTY2131016500PE</v>
          </cell>
          <cell r="B27293">
            <v>11543810</v>
          </cell>
          <cell r="C27293">
            <v>44265</v>
          </cell>
        </row>
        <row r="27294">
          <cell r="A27294" t="str">
            <v>FINNIFTY2131016600CE</v>
          </cell>
          <cell r="B27294">
            <v>11544322</v>
          </cell>
          <cell r="C27294">
            <v>44265</v>
          </cell>
        </row>
        <row r="27295">
          <cell r="A27295" t="str">
            <v>FINNIFTY2131016600PE</v>
          </cell>
          <cell r="B27295">
            <v>11544578</v>
          </cell>
          <cell r="C27295">
            <v>44265</v>
          </cell>
        </row>
        <row r="27296">
          <cell r="A27296" t="str">
            <v>FINNIFTY2131016700CE</v>
          </cell>
          <cell r="B27296">
            <v>11547906</v>
          </cell>
          <cell r="C27296">
            <v>44265</v>
          </cell>
        </row>
        <row r="27297">
          <cell r="A27297" t="str">
            <v>FINNIFTY2131016700PE</v>
          </cell>
          <cell r="B27297">
            <v>11548162</v>
          </cell>
          <cell r="C27297">
            <v>44265</v>
          </cell>
        </row>
        <row r="27298">
          <cell r="A27298" t="str">
            <v>FINNIFTY2131016800CE</v>
          </cell>
          <cell r="B27298">
            <v>11548418</v>
          </cell>
          <cell r="C27298">
            <v>44265</v>
          </cell>
        </row>
        <row r="27299">
          <cell r="A27299" t="str">
            <v>FINNIFTY2131016800PE</v>
          </cell>
          <cell r="B27299">
            <v>11549186</v>
          </cell>
          <cell r="C27299">
            <v>44265</v>
          </cell>
        </row>
        <row r="27300">
          <cell r="A27300" t="str">
            <v>FINNIFTY2131016900CE</v>
          </cell>
          <cell r="B27300">
            <v>11549442</v>
          </cell>
          <cell r="C27300">
            <v>44265</v>
          </cell>
        </row>
        <row r="27301">
          <cell r="A27301" t="str">
            <v>FINNIFTY2131016900PE</v>
          </cell>
          <cell r="B27301">
            <v>11550466</v>
          </cell>
          <cell r="C27301">
            <v>44265</v>
          </cell>
        </row>
        <row r="27302">
          <cell r="A27302" t="str">
            <v>FINNIFTY2131017000CE</v>
          </cell>
          <cell r="B27302">
            <v>11550722</v>
          </cell>
          <cell r="C27302">
            <v>44265</v>
          </cell>
        </row>
        <row r="27303">
          <cell r="A27303" t="str">
            <v>FINNIFTY2131017000PE</v>
          </cell>
          <cell r="B27303">
            <v>11560706</v>
          </cell>
          <cell r="C27303">
            <v>44265</v>
          </cell>
        </row>
        <row r="27304">
          <cell r="A27304" t="str">
            <v>FINNIFTY2131017100CE</v>
          </cell>
          <cell r="B27304">
            <v>11560962</v>
          </cell>
          <cell r="C27304">
            <v>44265</v>
          </cell>
        </row>
        <row r="27305">
          <cell r="A27305" t="str">
            <v>FINNIFTY2131017100PE</v>
          </cell>
          <cell r="B27305">
            <v>11561218</v>
          </cell>
          <cell r="C27305">
            <v>44265</v>
          </cell>
        </row>
        <row r="27306">
          <cell r="A27306" t="str">
            <v>FINNIFTY2131017200CE</v>
          </cell>
          <cell r="B27306">
            <v>11561474</v>
          </cell>
          <cell r="C27306">
            <v>44265</v>
          </cell>
        </row>
        <row r="27307">
          <cell r="A27307" t="str">
            <v>FINNIFTY2131017200PE</v>
          </cell>
          <cell r="B27307">
            <v>11561730</v>
          </cell>
          <cell r="C27307">
            <v>44265</v>
          </cell>
        </row>
        <row r="27308">
          <cell r="A27308" t="str">
            <v>FINNIFTY2131017300CE</v>
          </cell>
          <cell r="B27308">
            <v>11561986</v>
          </cell>
          <cell r="C27308">
            <v>44265</v>
          </cell>
        </row>
        <row r="27309">
          <cell r="A27309" t="str">
            <v>FINNIFTY2131017300PE</v>
          </cell>
          <cell r="B27309">
            <v>11564546</v>
          </cell>
          <cell r="C27309">
            <v>44265</v>
          </cell>
        </row>
        <row r="27310">
          <cell r="A27310" t="str">
            <v>FINNIFTY2131017400CE</v>
          </cell>
          <cell r="B27310">
            <v>11564802</v>
          </cell>
          <cell r="C27310">
            <v>44265</v>
          </cell>
        </row>
        <row r="27311">
          <cell r="A27311" t="str">
            <v>FINNIFTY2131017400PE</v>
          </cell>
          <cell r="B27311">
            <v>11565314</v>
          </cell>
          <cell r="C27311">
            <v>44265</v>
          </cell>
        </row>
        <row r="27312">
          <cell r="A27312" t="str">
            <v>FINNIFTY2131017500CE</v>
          </cell>
          <cell r="B27312">
            <v>11565570</v>
          </cell>
          <cell r="C27312">
            <v>44265</v>
          </cell>
        </row>
        <row r="27313">
          <cell r="A27313" t="str">
            <v>FINNIFTY2131017500PE</v>
          </cell>
          <cell r="B27313">
            <v>11567874</v>
          </cell>
          <cell r="C27313">
            <v>44265</v>
          </cell>
        </row>
        <row r="27314">
          <cell r="A27314" t="str">
            <v>FINNIFTY2131017600CE</v>
          </cell>
          <cell r="B27314">
            <v>11568130</v>
          </cell>
          <cell r="C27314">
            <v>44265</v>
          </cell>
        </row>
        <row r="27315">
          <cell r="A27315" t="str">
            <v>FINNIFTY2131017600PE</v>
          </cell>
          <cell r="B27315">
            <v>11570178</v>
          </cell>
          <cell r="C27315">
            <v>44265</v>
          </cell>
        </row>
        <row r="27316">
          <cell r="A27316" t="str">
            <v>FINNIFTY2131017700CE</v>
          </cell>
          <cell r="B27316">
            <v>11572738</v>
          </cell>
          <cell r="C27316">
            <v>44265</v>
          </cell>
        </row>
        <row r="27317">
          <cell r="A27317" t="str">
            <v>FINNIFTY2131017700PE</v>
          </cell>
          <cell r="B27317">
            <v>11576834</v>
          </cell>
          <cell r="C27317">
            <v>44265</v>
          </cell>
        </row>
        <row r="27318">
          <cell r="A27318" t="str">
            <v>FINNIFTY2131017800CE</v>
          </cell>
          <cell r="B27318">
            <v>11577090</v>
          </cell>
          <cell r="C27318">
            <v>44265</v>
          </cell>
        </row>
        <row r="27319">
          <cell r="A27319" t="str">
            <v>FINNIFTY2131017800PE</v>
          </cell>
          <cell r="B27319">
            <v>11577602</v>
          </cell>
          <cell r="C27319">
            <v>44265</v>
          </cell>
        </row>
        <row r="27320">
          <cell r="A27320" t="str">
            <v>FINNIFTY2131017900CE</v>
          </cell>
          <cell r="B27320">
            <v>11577858</v>
          </cell>
          <cell r="C27320">
            <v>44265</v>
          </cell>
        </row>
        <row r="27321">
          <cell r="A27321" t="str">
            <v>FINNIFTY2131017900PE</v>
          </cell>
          <cell r="B27321">
            <v>11578882</v>
          </cell>
          <cell r="C27321">
            <v>44265</v>
          </cell>
        </row>
        <row r="27322">
          <cell r="A27322" t="str">
            <v>FINNIFTY2131018000CE</v>
          </cell>
          <cell r="B27322">
            <v>11579138</v>
          </cell>
          <cell r="C27322">
            <v>44265</v>
          </cell>
        </row>
        <row r="27323">
          <cell r="A27323" t="str">
            <v>FINNIFTY2131018000PE</v>
          </cell>
          <cell r="B27323">
            <v>11579650</v>
          </cell>
          <cell r="C27323">
            <v>44265</v>
          </cell>
        </row>
        <row r="27324">
          <cell r="A27324" t="str">
            <v>FINNIFTY2131018100CE</v>
          </cell>
          <cell r="B27324">
            <v>11579906</v>
          </cell>
          <cell r="C27324">
            <v>44265</v>
          </cell>
        </row>
        <row r="27325">
          <cell r="A27325" t="str">
            <v>FINNIFTY2131018100PE</v>
          </cell>
          <cell r="B27325">
            <v>11580930</v>
          </cell>
          <cell r="C27325">
            <v>44265</v>
          </cell>
        </row>
        <row r="27326">
          <cell r="A27326" t="str">
            <v>FINNIFTY2131018200CE</v>
          </cell>
          <cell r="B27326">
            <v>11581186</v>
          </cell>
          <cell r="C27326">
            <v>44265</v>
          </cell>
        </row>
        <row r="27327">
          <cell r="A27327" t="str">
            <v>FINNIFTY2131018200PE</v>
          </cell>
          <cell r="B27327">
            <v>11581442</v>
          </cell>
          <cell r="C27327">
            <v>44265</v>
          </cell>
        </row>
        <row r="27328">
          <cell r="A27328" t="str">
            <v>FINNIFTY2131018300CE</v>
          </cell>
          <cell r="B27328">
            <v>11581698</v>
          </cell>
          <cell r="C27328">
            <v>44265</v>
          </cell>
        </row>
        <row r="27329">
          <cell r="A27329" t="str">
            <v>FINNIFTY2131018300PE</v>
          </cell>
          <cell r="B27329">
            <v>11581954</v>
          </cell>
          <cell r="C27329">
            <v>44265</v>
          </cell>
        </row>
        <row r="27330">
          <cell r="A27330" t="str">
            <v>FINNIFTY2131018400CE</v>
          </cell>
          <cell r="B27330">
            <v>11582722</v>
          </cell>
          <cell r="C27330">
            <v>44265</v>
          </cell>
        </row>
        <row r="27331">
          <cell r="A27331" t="str">
            <v>FINNIFTY2131018400PE</v>
          </cell>
          <cell r="B27331">
            <v>11582978</v>
          </cell>
          <cell r="C27331">
            <v>44265</v>
          </cell>
        </row>
        <row r="27332">
          <cell r="A27332" t="str">
            <v>FINNIFTY2131018500CE</v>
          </cell>
          <cell r="B27332">
            <v>11584002</v>
          </cell>
          <cell r="C27332">
            <v>44265</v>
          </cell>
        </row>
        <row r="27333">
          <cell r="A27333" t="str">
            <v>FINNIFTY2131018500PE</v>
          </cell>
          <cell r="B27333">
            <v>11584258</v>
          </cell>
          <cell r="C27333">
            <v>44265</v>
          </cell>
        </row>
        <row r="27334">
          <cell r="A27334" t="str">
            <v>FINNIFTY2131018600CE</v>
          </cell>
          <cell r="B27334">
            <v>12186882</v>
          </cell>
          <cell r="C27334">
            <v>44265</v>
          </cell>
        </row>
        <row r="27335">
          <cell r="A27335" t="str">
            <v>FINNIFTY2131018600PE</v>
          </cell>
          <cell r="B27335">
            <v>12187138</v>
          </cell>
          <cell r="C27335">
            <v>44265</v>
          </cell>
        </row>
        <row r="27336">
          <cell r="A27336" t="str">
            <v>FINNIFTY2131018700CE</v>
          </cell>
          <cell r="B27336">
            <v>12871682</v>
          </cell>
          <cell r="C27336">
            <v>44265</v>
          </cell>
        </row>
        <row r="27337">
          <cell r="A27337" t="str">
            <v>FINNIFTY2131018700PE</v>
          </cell>
          <cell r="B27337">
            <v>12897282</v>
          </cell>
          <cell r="C27337">
            <v>44265</v>
          </cell>
        </row>
        <row r="27338">
          <cell r="A27338" t="str">
            <v>FINNIFTY2131018800CE</v>
          </cell>
          <cell r="B27338">
            <v>10190594</v>
          </cell>
          <cell r="C27338">
            <v>44265</v>
          </cell>
        </row>
        <row r="27339">
          <cell r="A27339" t="str">
            <v>FINNIFTY2131018800PE</v>
          </cell>
          <cell r="B27339">
            <v>10190850</v>
          </cell>
          <cell r="C27339">
            <v>44265</v>
          </cell>
        </row>
        <row r="27340">
          <cell r="A27340" t="str">
            <v>FINNIFTY2131018900CE</v>
          </cell>
          <cell r="B27340">
            <v>10192386</v>
          </cell>
          <cell r="C27340">
            <v>44265</v>
          </cell>
        </row>
        <row r="27341">
          <cell r="A27341" t="str">
            <v>FINNIFTY2131018900PE</v>
          </cell>
          <cell r="B27341">
            <v>10192642</v>
          </cell>
          <cell r="C27341">
            <v>44265</v>
          </cell>
        </row>
        <row r="27342">
          <cell r="A27342" t="str">
            <v>FINNIFTY2131019000CE</v>
          </cell>
          <cell r="B27342">
            <v>10192898</v>
          </cell>
          <cell r="C27342">
            <v>44265</v>
          </cell>
        </row>
        <row r="27343">
          <cell r="A27343" t="str">
            <v>FINNIFTY2131019000PE</v>
          </cell>
          <cell r="B27343">
            <v>10193154</v>
          </cell>
          <cell r="C27343">
            <v>44265</v>
          </cell>
        </row>
        <row r="27344">
          <cell r="A27344" t="str">
            <v>FINNIFTY2131019100CE</v>
          </cell>
          <cell r="B27344">
            <v>10194178</v>
          </cell>
          <cell r="C27344">
            <v>44265</v>
          </cell>
        </row>
        <row r="27345">
          <cell r="A27345" t="str">
            <v>FINNIFTY2131019100PE</v>
          </cell>
          <cell r="B27345">
            <v>10194434</v>
          </cell>
          <cell r="C27345">
            <v>44265</v>
          </cell>
        </row>
        <row r="27346">
          <cell r="A27346" t="str">
            <v>FINNIFTY2131019200CE</v>
          </cell>
          <cell r="B27346">
            <v>10194690</v>
          </cell>
          <cell r="C27346">
            <v>44265</v>
          </cell>
        </row>
        <row r="27347">
          <cell r="A27347" t="str">
            <v>FINNIFTY2131019200PE</v>
          </cell>
          <cell r="B27347">
            <v>10196482</v>
          </cell>
          <cell r="C27347">
            <v>44265</v>
          </cell>
        </row>
        <row r="27348">
          <cell r="A27348" t="str">
            <v>FINNIFTY2131019300CE</v>
          </cell>
          <cell r="B27348">
            <v>10709506</v>
          </cell>
          <cell r="C27348">
            <v>44265</v>
          </cell>
        </row>
        <row r="27349">
          <cell r="A27349" t="str">
            <v>FINNIFTY2131019300PE</v>
          </cell>
          <cell r="B27349">
            <v>10711298</v>
          </cell>
          <cell r="C27349">
            <v>44265</v>
          </cell>
        </row>
        <row r="27350">
          <cell r="A27350" t="str">
            <v>FINNIFTY2131019400CE</v>
          </cell>
          <cell r="B27350">
            <v>10711810</v>
          </cell>
          <cell r="C27350">
            <v>44265</v>
          </cell>
        </row>
        <row r="27351">
          <cell r="A27351" t="str">
            <v>FINNIFTY2131019400PE</v>
          </cell>
          <cell r="B27351">
            <v>10712066</v>
          </cell>
          <cell r="C27351">
            <v>44265</v>
          </cell>
        </row>
        <row r="27352">
          <cell r="A27352" t="str">
            <v>FINNIFTY2131019500CE</v>
          </cell>
          <cell r="B27352">
            <v>11066882</v>
          </cell>
          <cell r="C27352">
            <v>44265</v>
          </cell>
        </row>
        <row r="27353">
          <cell r="A27353" t="str">
            <v>FINNIFTY2131019500PE</v>
          </cell>
          <cell r="B27353">
            <v>11067138</v>
          </cell>
          <cell r="C27353">
            <v>44265</v>
          </cell>
        </row>
        <row r="27354">
          <cell r="A27354" t="str">
            <v>FINNIFTY2131019600CE</v>
          </cell>
          <cell r="B27354">
            <v>11067906</v>
          </cell>
          <cell r="C27354">
            <v>44265</v>
          </cell>
        </row>
        <row r="27355">
          <cell r="A27355" t="str">
            <v>FINNIFTY2131019600PE</v>
          </cell>
          <cell r="B27355">
            <v>11068162</v>
          </cell>
          <cell r="C27355">
            <v>44265</v>
          </cell>
        </row>
        <row r="27356">
          <cell r="A27356" t="str">
            <v>FINNIFTY2131019700CE</v>
          </cell>
          <cell r="B27356">
            <v>9997570</v>
          </cell>
          <cell r="C27356">
            <v>44265</v>
          </cell>
        </row>
        <row r="27357">
          <cell r="A27357" t="str">
            <v>FINNIFTY2131019700PE</v>
          </cell>
          <cell r="B27357">
            <v>9997826</v>
          </cell>
          <cell r="C27357">
            <v>44265</v>
          </cell>
        </row>
        <row r="27358">
          <cell r="A27358" t="str">
            <v>FINNIFTY2131019800CE</v>
          </cell>
          <cell r="B27358">
            <v>10363650</v>
          </cell>
          <cell r="C27358">
            <v>44265</v>
          </cell>
        </row>
        <row r="27359">
          <cell r="A27359" t="str">
            <v>FINNIFTY2131019800PE</v>
          </cell>
          <cell r="B27359">
            <v>10583554</v>
          </cell>
          <cell r="C27359">
            <v>44265</v>
          </cell>
        </row>
        <row r="27360">
          <cell r="A27360" t="str">
            <v>FINNIFTY2131019900CE</v>
          </cell>
          <cell r="B27360">
            <v>10584322</v>
          </cell>
          <cell r="C27360">
            <v>44265</v>
          </cell>
        </row>
        <row r="27361">
          <cell r="A27361" t="str">
            <v>FINNIFTY2131019900PE</v>
          </cell>
          <cell r="B27361">
            <v>10585090</v>
          </cell>
          <cell r="C27361">
            <v>44265</v>
          </cell>
        </row>
        <row r="27362">
          <cell r="A27362" t="str">
            <v>FINNIFTY2131020000CE</v>
          </cell>
          <cell r="B27362">
            <v>9275650</v>
          </cell>
          <cell r="C27362">
            <v>44265</v>
          </cell>
        </row>
        <row r="27363">
          <cell r="A27363" t="str">
            <v>FINNIFTY2131020000PE</v>
          </cell>
          <cell r="B27363">
            <v>9276674</v>
          </cell>
          <cell r="C27363">
            <v>44265</v>
          </cell>
        </row>
        <row r="27364">
          <cell r="A27364" t="str">
            <v>FINNIFTY2131020100CE</v>
          </cell>
          <cell r="B27364">
            <v>11906306</v>
          </cell>
          <cell r="C27364">
            <v>44265</v>
          </cell>
        </row>
        <row r="27365">
          <cell r="A27365" t="str">
            <v>FINNIFTY2131020100PE</v>
          </cell>
          <cell r="B27365">
            <v>11906562</v>
          </cell>
          <cell r="C27365">
            <v>44265</v>
          </cell>
        </row>
        <row r="27366">
          <cell r="A27366" t="str">
            <v>FINNIFTY2131020200CE</v>
          </cell>
          <cell r="B27366">
            <v>11906818</v>
          </cell>
          <cell r="C27366">
            <v>44265</v>
          </cell>
        </row>
        <row r="27367">
          <cell r="A27367" t="str">
            <v>FINNIFTY2131020200PE</v>
          </cell>
          <cell r="B27367">
            <v>11924994</v>
          </cell>
          <cell r="C27367">
            <v>44265</v>
          </cell>
        </row>
        <row r="27368">
          <cell r="A27368" t="str">
            <v>FINNIFTY2131020300CE</v>
          </cell>
          <cell r="B27368">
            <v>11925250</v>
          </cell>
          <cell r="C27368">
            <v>44265</v>
          </cell>
        </row>
        <row r="27369">
          <cell r="A27369" t="str">
            <v>FINNIFTY2131020300PE</v>
          </cell>
          <cell r="B27369">
            <v>11925506</v>
          </cell>
          <cell r="C27369">
            <v>44265</v>
          </cell>
        </row>
        <row r="27370">
          <cell r="A27370" t="str">
            <v>FINNIFTY2131020400CE</v>
          </cell>
          <cell r="B27370">
            <v>11925762</v>
          </cell>
          <cell r="C27370">
            <v>44265</v>
          </cell>
        </row>
        <row r="27371">
          <cell r="A27371" t="str">
            <v>FINNIFTY2131020400PE</v>
          </cell>
          <cell r="B27371">
            <v>12122882</v>
          </cell>
          <cell r="C27371">
            <v>44265</v>
          </cell>
        </row>
        <row r="27372">
          <cell r="A27372" t="str">
            <v>FINNIFTY2131020500CE</v>
          </cell>
          <cell r="B27372">
            <v>12123138</v>
          </cell>
          <cell r="C27372">
            <v>44265</v>
          </cell>
        </row>
        <row r="27373">
          <cell r="A27373" t="str">
            <v>FINNIFTY2131020500PE</v>
          </cell>
          <cell r="B27373">
            <v>12180226</v>
          </cell>
          <cell r="C27373">
            <v>44265</v>
          </cell>
        </row>
        <row r="27374">
          <cell r="A27374" t="str">
            <v>FINNIFTY2131811600CE</v>
          </cell>
          <cell r="B27374">
            <v>16769282</v>
          </cell>
          <cell r="C27374">
            <v>44273</v>
          </cell>
        </row>
        <row r="27375">
          <cell r="A27375" t="str">
            <v>FINNIFTY2131811600PE</v>
          </cell>
          <cell r="B27375">
            <v>16769538</v>
          </cell>
          <cell r="C27375">
            <v>44273</v>
          </cell>
        </row>
        <row r="27376">
          <cell r="A27376" t="str">
            <v>FINNIFTY2131811700CE</v>
          </cell>
          <cell r="B27376">
            <v>16110338</v>
          </cell>
          <cell r="C27376">
            <v>44273</v>
          </cell>
        </row>
        <row r="27377">
          <cell r="A27377" t="str">
            <v>FINNIFTY2131811700PE</v>
          </cell>
          <cell r="B27377">
            <v>16110594</v>
          </cell>
          <cell r="C27377">
            <v>44273</v>
          </cell>
        </row>
        <row r="27378">
          <cell r="A27378" t="str">
            <v>FINNIFTY2131811800CE</v>
          </cell>
          <cell r="B27378">
            <v>16119042</v>
          </cell>
          <cell r="C27378">
            <v>44273</v>
          </cell>
        </row>
        <row r="27379">
          <cell r="A27379" t="str">
            <v>FINNIFTY2131811800PE</v>
          </cell>
          <cell r="B27379">
            <v>16119298</v>
          </cell>
          <cell r="C27379">
            <v>44273</v>
          </cell>
        </row>
        <row r="27380">
          <cell r="A27380" t="str">
            <v>FINNIFTY2131811900CE</v>
          </cell>
          <cell r="B27380">
            <v>16119554</v>
          </cell>
          <cell r="C27380">
            <v>44273</v>
          </cell>
        </row>
        <row r="27381">
          <cell r="A27381" t="str">
            <v>FINNIFTY2131811900PE</v>
          </cell>
          <cell r="B27381">
            <v>16123906</v>
          </cell>
          <cell r="C27381">
            <v>44273</v>
          </cell>
        </row>
        <row r="27382">
          <cell r="A27382" t="str">
            <v>FINNIFTY2131812000CE</v>
          </cell>
          <cell r="B27382">
            <v>16138242</v>
          </cell>
          <cell r="C27382">
            <v>44273</v>
          </cell>
        </row>
        <row r="27383">
          <cell r="A27383" t="str">
            <v>FINNIFTY2131812000PE</v>
          </cell>
          <cell r="B27383">
            <v>16138498</v>
          </cell>
          <cell r="C27383">
            <v>44273</v>
          </cell>
        </row>
        <row r="27384">
          <cell r="A27384" t="str">
            <v>FINNIFTY2131812100CE</v>
          </cell>
          <cell r="B27384">
            <v>9873922</v>
          </cell>
          <cell r="C27384">
            <v>44273</v>
          </cell>
        </row>
        <row r="27385">
          <cell r="A27385" t="str">
            <v>FINNIFTY2131812100PE</v>
          </cell>
          <cell r="B27385">
            <v>9874946</v>
          </cell>
          <cell r="C27385">
            <v>44273</v>
          </cell>
        </row>
        <row r="27386">
          <cell r="A27386" t="str">
            <v>FINNIFTY2131812200CE</v>
          </cell>
          <cell r="B27386">
            <v>11236610</v>
          </cell>
          <cell r="C27386">
            <v>44273</v>
          </cell>
        </row>
        <row r="27387">
          <cell r="A27387" t="str">
            <v>FINNIFTY2131812200PE</v>
          </cell>
          <cell r="B27387">
            <v>11295490</v>
          </cell>
          <cell r="C27387">
            <v>44273</v>
          </cell>
        </row>
        <row r="27388">
          <cell r="A27388" t="str">
            <v>FINNIFTY2131812300CE</v>
          </cell>
          <cell r="B27388">
            <v>11296514</v>
          </cell>
          <cell r="C27388">
            <v>44273</v>
          </cell>
        </row>
        <row r="27389">
          <cell r="A27389" t="str">
            <v>FINNIFTY2131812300PE</v>
          </cell>
          <cell r="B27389">
            <v>11296770</v>
          </cell>
          <cell r="C27389">
            <v>44273</v>
          </cell>
        </row>
        <row r="27390">
          <cell r="A27390" t="str">
            <v>FINNIFTY2131812400CE</v>
          </cell>
          <cell r="B27390">
            <v>11297026</v>
          </cell>
          <cell r="C27390">
            <v>44273</v>
          </cell>
        </row>
        <row r="27391">
          <cell r="A27391" t="str">
            <v>FINNIFTY2131812400PE</v>
          </cell>
          <cell r="B27391">
            <v>11297282</v>
          </cell>
          <cell r="C27391">
            <v>44273</v>
          </cell>
        </row>
        <row r="27392">
          <cell r="A27392" t="str">
            <v>FINNIFTY2131812500CE</v>
          </cell>
          <cell r="B27392">
            <v>9037826</v>
          </cell>
          <cell r="C27392">
            <v>44273</v>
          </cell>
        </row>
        <row r="27393">
          <cell r="A27393" t="str">
            <v>FINNIFTY2131812500PE</v>
          </cell>
          <cell r="B27393">
            <v>9267458</v>
          </cell>
          <cell r="C27393">
            <v>44273</v>
          </cell>
        </row>
        <row r="27394">
          <cell r="A27394" t="str">
            <v>FINNIFTY2131812600CE</v>
          </cell>
          <cell r="B27394">
            <v>14282242</v>
          </cell>
          <cell r="C27394">
            <v>44273</v>
          </cell>
        </row>
        <row r="27395">
          <cell r="A27395" t="str">
            <v>FINNIFTY2131812600PE</v>
          </cell>
          <cell r="B27395">
            <v>14282498</v>
          </cell>
          <cell r="C27395">
            <v>44273</v>
          </cell>
        </row>
        <row r="27396">
          <cell r="A27396" t="str">
            <v>FINNIFTY2131812700CE</v>
          </cell>
          <cell r="B27396">
            <v>14283266</v>
          </cell>
          <cell r="C27396">
            <v>44273</v>
          </cell>
        </row>
        <row r="27397">
          <cell r="A27397" t="str">
            <v>FINNIFTY2131812700PE</v>
          </cell>
          <cell r="B27397">
            <v>14283778</v>
          </cell>
          <cell r="C27397">
            <v>44273</v>
          </cell>
        </row>
        <row r="27398">
          <cell r="A27398" t="str">
            <v>FINNIFTY2131812800CE</v>
          </cell>
          <cell r="B27398">
            <v>14289666</v>
          </cell>
          <cell r="C27398">
            <v>44273</v>
          </cell>
        </row>
        <row r="27399">
          <cell r="A27399" t="str">
            <v>FINNIFTY2131812800PE</v>
          </cell>
          <cell r="B27399">
            <v>14289922</v>
          </cell>
          <cell r="C27399">
            <v>44273</v>
          </cell>
        </row>
        <row r="27400">
          <cell r="A27400" t="str">
            <v>FINNIFTY2131812900CE</v>
          </cell>
          <cell r="B27400">
            <v>14298370</v>
          </cell>
          <cell r="C27400">
            <v>44273</v>
          </cell>
        </row>
        <row r="27401">
          <cell r="A27401" t="str">
            <v>FINNIFTY2131812900PE</v>
          </cell>
          <cell r="B27401">
            <v>14298626</v>
          </cell>
          <cell r="C27401">
            <v>44273</v>
          </cell>
        </row>
        <row r="27402">
          <cell r="A27402" t="str">
            <v>FINNIFTY2131813000CE</v>
          </cell>
          <cell r="B27402">
            <v>14299138</v>
          </cell>
          <cell r="C27402">
            <v>44273</v>
          </cell>
        </row>
        <row r="27403">
          <cell r="A27403" t="str">
            <v>FINNIFTY2131813000PE</v>
          </cell>
          <cell r="B27403">
            <v>14302210</v>
          </cell>
          <cell r="C27403">
            <v>44273</v>
          </cell>
        </row>
        <row r="27404">
          <cell r="A27404" t="str">
            <v>FINNIFTY2131813100CE</v>
          </cell>
          <cell r="B27404">
            <v>14302722</v>
          </cell>
          <cell r="C27404">
            <v>44273</v>
          </cell>
        </row>
        <row r="27405">
          <cell r="A27405" t="str">
            <v>FINNIFTY2131813100PE</v>
          </cell>
          <cell r="B27405">
            <v>14302978</v>
          </cell>
          <cell r="C27405">
            <v>44273</v>
          </cell>
        </row>
        <row r="27406">
          <cell r="A27406" t="str">
            <v>FINNIFTY2131813200CE</v>
          </cell>
          <cell r="B27406">
            <v>14303490</v>
          </cell>
          <cell r="C27406">
            <v>44273</v>
          </cell>
        </row>
        <row r="27407">
          <cell r="A27407" t="str">
            <v>FINNIFTY2131813200PE</v>
          </cell>
          <cell r="B27407">
            <v>14303746</v>
          </cell>
          <cell r="C27407">
            <v>44273</v>
          </cell>
        </row>
        <row r="27408">
          <cell r="A27408" t="str">
            <v>FINNIFTY2131813300CE</v>
          </cell>
          <cell r="B27408">
            <v>14306818</v>
          </cell>
          <cell r="C27408">
            <v>44273</v>
          </cell>
        </row>
        <row r="27409">
          <cell r="A27409" t="str">
            <v>FINNIFTY2131813300PE</v>
          </cell>
          <cell r="B27409">
            <v>14307074</v>
          </cell>
          <cell r="C27409">
            <v>44273</v>
          </cell>
        </row>
        <row r="27410">
          <cell r="A27410" t="str">
            <v>FINNIFTY2131813400CE</v>
          </cell>
          <cell r="B27410">
            <v>14310914</v>
          </cell>
          <cell r="C27410">
            <v>44273</v>
          </cell>
        </row>
        <row r="27411">
          <cell r="A27411" t="str">
            <v>FINNIFTY2131813400PE</v>
          </cell>
          <cell r="B27411">
            <v>14317058</v>
          </cell>
          <cell r="C27411">
            <v>44273</v>
          </cell>
        </row>
        <row r="27412">
          <cell r="A27412" t="str">
            <v>FINNIFTY2131813500CE</v>
          </cell>
          <cell r="B27412">
            <v>14317314</v>
          </cell>
          <cell r="C27412">
            <v>44273</v>
          </cell>
        </row>
        <row r="27413">
          <cell r="A27413" t="str">
            <v>FINNIFTY2131813500PE</v>
          </cell>
          <cell r="B27413">
            <v>14317570</v>
          </cell>
          <cell r="C27413">
            <v>44273</v>
          </cell>
        </row>
        <row r="27414">
          <cell r="A27414" t="str">
            <v>FINNIFTY2131813600CE</v>
          </cell>
          <cell r="B27414">
            <v>14317826</v>
          </cell>
          <cell r="C27414">
            <v>44273</v>
          </cell>
        </row>
        <row r="27415">
          <cell r="A27415" t="str">
            <v>FINNIFTY2131813600PE</v>
          </cell>
          <cell r="B27415">
            <v>14318082</v>
          </cell>
          <cell r="C27415">
            <v>44273</v>
          </cell>
        </row>
        <row r="27416">
          <cell r="A27416" t="str">
            <v>FINNIFTY2131813700CE</v>
          </cell>
          <cell r="B27416">
            <v>14318338</v>
          </cell>
          <cell r="C27416">
            <v>44273</v>
          </cell>
        </row>
        <row r="27417">
          <cell r="A27417" t="str">
            <v>FINNIFTY2131813700PE</v>
          </cell>
          <cell r="B27417">
            <v>14318594</v>
          </cell>
          <cell r="C27417">
            <v>44273</v>
          </cell>
        </row>
        <row r="27418">
          <cell r="A27418" t="str">
            <v>FINNIFTY2131813800CE</v>
          </cell>
          <cell r="B27418">
            <v>14318850</v>
          </cell>
          <cell r="C27418">
            <v>44273</v>
          </cell>
        </row>
        <row r="27419">
          <cell r="A27419" t="str">
            <v>FINNIFTY2131813800PE</v>
          </cell>
          <cell r="B27419">
            <v>14319874</v>
          </cell>
          <cell r="C27419">
            <v>44273</v>
          </cell>
        </row>
        <row r="27420">
          <cell r="A27420" t="str">
            <v>FINNIFTY2131813900CE</v>
          </cell>
          <cell r="B27420">
            <v>14321922</v>
          </cell>
          <cell r="C27420">
            <v>44273</v>
          </cell>
        </row>
        <row r="27421">
          <cell r="A27421" t="str">
            <v>FINNIFTY2131813900PE</v>
          </cell>
          <cell r="B27421">
            <v>14322690</v>
          </cell>
          <cell r="C27421">
            <v>44273</v>
          </cell>
        </row>
        <row r="27422">
          <cell r="A27422" t="str">
            <v>FINNIFTY2131814000CE</v>
          </cell>
          <cell r="B27422">
            <v>14323202</v>
          </cell>
          <cell r="C27422">
            <v>44273</v>
          </cell>
        </row>
        <row r="27423">
          <cell r="A27423" t="str">
            <v>FINNIFTY2131814000PE</v>
          </cell>
          <cell r="B27423">
            <v>14330626</v>
          </cell>
          <cell r="C27423">
            <v>44273</v>
          </cell>
        </row>
        <row r="27424">
          <cell r="A27424" t="str">
            <v>FINNIFTY2131814100CE</v>
          </cell>
          <cell r="B27424">
            <v>14332674</v>
          </cell>
          <cell r="C27424">
            <v>44273</v>
          </cell>
        </row>
        <row r="27425">
          <cell r="A27425" t="str">
            <v>FINNIFTY2131814100PE</v>
          </cell>
          <cell r="B27425">
            <v>14332930</v>
          </cell>
          <cell r="C27425">
            <v>44273</v>
          </cell>
        </row>
        <row r="27426">
          <cell r="A27426" t="str">
            <v>FINNIFTY2131814200CE</v>
          </cell>
          <cell r="B27426">
            <v>14356738</v>
          </cell>
          <cell r="C27426">
            <v>44273</v>
          </cell>
        </row>
        <row r="27427">
          <cell r="A27427" t="str">
            <v>FINNIFTY2131814200PE</v>
          </cell>
          <cell r="B27427">
            <v>14356994</v>
          </cell>
          <cell r="C27427">
            <v>44273</v>
          </cell>
        </row>
        <row r="27428">
          <cell r="A27428" t="str">
            <v>FINNIFTY2131814300CE</v>
          </cell>
          <cell r="B27428">
            <v>14357250</v>
          </cell>
          <cell r="C27428">
            <v>44273</v>
          </cell>
        </row>
        <row r="27429">
          <cell r="A27429" t="str">
            <v>FINNIFTY2131814300PE</v>
          </cell>
          <cell r="B27429">
            <v>14357506</v>
          </cell>
          <cell r="C27429">
            <v>44273</v>
          </cell>
        </row>
        <row r="27430">
          <cell r="A27430" t="str">
            <v>FINNIFTY2131814400CE</v>
          </cell>
          <cell r="B27430">
            <v>14357762</v>
          </cell>
          <cell r="C27430">
            <v>44273</v>
          </cell>
        </row>
        <row r="27431">
          <cell r="A27431" t="str">
            <v>FINNIFTY2131814400PE</v>
          </cell>
          <cell r="B27431">
            <v>14358018</v>
          </cell>
          <cell r="C27431">
            <v>44273</v>
          </cell>
        </row>
        <row r="27432">
          <cell r="A27432" t="str">
            <v>FINNIFTY2131814500CE</v>
          </cell>
          <cell r="B27432">
            <v>14358274</v>
          </cell>
          <cell r="C27432">
            <v>44273</v>
          </cell>
        </row>
        <row r="27433">
          <cell r="A27433" t="str">
            <v>FINNIFTY2131814500PE</v>
          </cell>
          <cell r="B27433">
            <v>14358530</v>
          </cell>
          <cell r="C27433">
            <v>44273</v>
          </cell>
        </row>
        <row r="27434">
          <cell r="A27434" t="str">
            <v>FINNIFTY2131814600CE</v>
          </cell>
          <cell r="B27434">
            <v>14358786</v>
          </cell>
          <cell r="C27434">
            <v>44273</v>
          </cell>
        </row>
        <row r="27435">
          <cell r="A27435" t="str">
            <v>FINNIFTY2131814600PE</v>
          </cell>
          <cell r="B27435">
            <v>14359042</v>
          </cell>
          <cell r="C27435">
            <v>44273</v>
          </cell>
        </row>
        <row r="27436">
          <cell r="A27436" t="str">
            <v>FINNIFTY2131814700CE</v>
          </cell>
          <cell r="B27436">
            <v>14359298</v>
          </cell>
          <cell r="C27436">
            <v>44273</v>
          </cell>
        </row>
        <row r="27437">
          <cell r="A27437" t="str">
            <v>FINNIFTY2131814700PE</v>
          </cell>
          <cell r="B27437">
            <v>14359554</v>
          </cell>
          <cell r="C27437">
            <v>44273</v>
          </cell>
        </row>
        <row r="27438">
          <cell r="A27438" t="str">
            <v>FINNIFTY2131814800CE</v>
          </cell>
          <cell r="B27438">
            <v>14359810</v>
          </cell>
          <cell r="C27438">
            <v>44273</v>
          </cell>
        </row>
        <row r="27439">
          <cell r="A27439" t="str">
            <v>FINNIFTY2131814800PE</v>
          </cell>
          <cell r="B27439">
            <v>14360066</v>
          </cell>
          <cell r="C27439">
            <v>44273</v>
          </cell>
        </row>
        <row r="27440">
          <cell r="A27440" t="str">
            <v>FINNIFTY2131814900CE</v>
          </cell>
          <cell r="B27440">
            <v>14361346</v>
          </cell>
          <cell r="C27440">
            <v>44273</v>
          </cell>
        </row>
        <row r="27441">
          <cell r="A27441" t="str">
            <v>FINNIFTY2131814900PE</v>
          </cell>
          <cell r="B27441">
            <v>14361602</v>
          </cell>
          <cell r="C27441">
            <v>44273</v>
          </cell>
        </row>
        <row r="27442">
          <cell r="A27442" t="str">
            <v>FINNIFTY2131815000CE</v>
          </cell>
          <cell r="B27442">
            <v>14362882</v>
          </cell>
          <cell r="C27442">
            <v>44273</v>
          </cell>
        </row>
        <row r="27443">
          <cell r="A27443" t="str">
            <v>FINNIFTY2131815000PE</v>
          </cell>
          <cell r="B27443">
            <v>14363138</v>
          </cell>
          <cell r="C27443">
            <v>44273</v>
          </cell>
        </row>
        <row r="27444">
          <cell r="A27444" t="str">
            <v>FINNIFTY2131815100CE</v>
          </cell>
          <cell r="B27444">
            <v>14363394</v>
          </cell>
          <cell r="C27444">
            <v>44273</v>
          </cell>
        </row>
        <row r="27445">
          <cell r="A27445" t="str">
            <v>FINNIFTY2131815100PE</v>
          </cell>
          <cell r="B27445">
            <v>14363650</v>
          </cell>
          <cell r="C27445">
            <v>44273</v>
          </cell>
        </row>
        <row r="27446">
          <cell r="A27446" t="str">
            <v>FINNIFTY2131815200CE</v>
          </cell>
          <cell r="B27446">
            <v>14364162</v>
          </cell>
          <cell r="C27446">
            <v>44273</v>
          </cell>
        </row>
        <row r="27447">
          <cell r="A27447" t="str">
            <v>FINNIFTY2131815200PE</v>
          </cell>
          <cell r="B27447">
            <v>14364418</v>
          </cell>
          <cell r="C27447">
            <v>44273</v>
          </cell>
        </row>
        <row r="27448">
          <cell r="A27448" t="str">
            <v>FINNIFTY2131815300CE</v>
          </cell>
          <cell r="B27448">
            <v>14364674</v>
          </cell>
          <cell r="C27448">
            <v>44273</v>
          </cell>
        </row>
        <row r="27449">
          <cell r="A27449" t="str">
            <v>FINNIFTY2131815300PE</v>
          </cell>
          <cell r="B27449">
            <v>14365954</v>
          </cell>
          <cell r="C27449">
            <v>44273</v>
          </cell>
        </row>
        <row r="27450">
          <cell r="A27450" t="str">
            <v>FINNIFTY2131815400CE</v>
          </cell>
          <cell r="B27450">
            <v>14366210</v>
          </cell>
          <cell r="C27450">
            <v>44273</v>
          </cell>
        </row>
        <row r="27451">
          <cell r="A27451" t="str">
            <v>FINNIFTY2131815400PE</v>
          </cell>
          <cell r="B27451">
            <v>14366466</v>
          </cell>
          <cell r="C27451">
            <v>44273</v>
          </cell>
        </row>
        <row r="27452">
          <cell r="A27452" t="str">
            <v>FINNIFTY2131815500CE</v>
          </cell>
          <cell r="B27452">
            <v>14366722</v>
          </cell>
          <cell r="C27452">
            <v>44273</v>
          </cell>
        </row>
        <row r="27453">
          <cell r="A27453" t="str">
            <v>FINNIFTY2131815500PE</v>
          </cell>
          <cell r="B27453">
            <v>14367490</v>
          </cell>
          <cell r="C27453">
            <v>44273</v>
          </cell>
        </row>
        <row r="27454">
          <cell r="A27454" t="str">
            <v>FINNIFTY2131815600CE</v>
          </cell>
          <cell r="B27454">
            <v>14367746</v>
          </cell>
          <cell r="C27454">
            <v>44273</v>
          </cell>
        </row>
        <row r="27455">
          <cell r="A27455" t="str">
            <v>FINNIFTY2131815600PE</v>
          </cell>
          <cell r="B27455">
            <v>14368002</v>
          </cell>
          <cell r="C27455">
            <v>44273</v>
          </cell>
        </row>
        <row r="27456">
          <cell r="A27456" t="str">
            <v>FINNIFTY2131815700CE</v>
          </cell>
          <cell r="B27456">
            <v>14368258</v>
          </cell>
          <cell r="C27456">
            <v>44273</v>
          </cell>
        </row>
        <row r="27457">
          <cell r="A27457" t="str">
            <v>FINNIFTY2131815700PE</v>
          </cell>
          <cell r="B27457">
            <v>14368514</v>
          </cell>
          <cell r="C27457">
            <v>44273</v>
          </cell>
        </row>
        <row r="27458">
          <cell r="A27458" t="str">
            <v>FINNIFTY2131815800CE</v>
          </cell>
          <cell r="B27458">
            <v>14368770</v>
          </cell>
          <cell r="C27458">
            <v>44273</v>
          </cell>
        </row>
        <row r="27459">
          <cell r="A27459" t="str">
            <v>FINNIFTY2131815800PE</v>
          </cell>
          <cell r="B27459">
            <v>14369026</v>
          </cell>
          <cell r="C27459">
            <v>44273</v>
          </cell>
        </row>
        <row r="27460">
          <cell r="A27460" t="str">
            <v>FINNIFTY2131815900CE</v>
          </cell>
          <cell r="B27460">
            <v>14369538</v>
          </cell>
          <cell r="C27460">
            <v>44273</v>
          </cell>
        </row>
        <row r="27461">
          <cell r="A27461" t="str">
            <v>FINNIFTY2131815900PE</v>
          </cell>
          <cell r="B27461">
            <v>14371842</v>
          </cell>
          <cell r="C27461">
            <v>44273</v>
          </cell>
        </row>
        <row r="27462">
          <cell r="A27462" t="str">
            <v>FINNIFTY2131816000CE</v>
          </cell>
          <cell r="B27462">
            <v>14372098</v>
          </cell>
          <cell r="C27462">
            <v>44273</v>
          </cell>
        </row>
        <row r="27463">
          <cell r="A27463" t="str">
            <v>FINNIFTY2131816000PE</v>
          </cell>
          <cell r="B27463">
            <v>14372354</v>
          </cell>
          <cell r="C27463">
            <v>44273</v>
          </cell>
        </row>
        <row r="27464">
          <cell r="A27464" t="str">
            <v>FINNIFTY2131816100CE</v>
          </cell>
          <cell r="B27464">
            <v>14372610</v>
          </cell>
          <cell r="C27464">
            <v>44273</v>
          </cell>
        </row>
        <row r="27465">
          <cell r="A27465" t="str">
            <v>FINNIFTY2131816100PE</v>
          </cell>
          <cell r="B27465">
            <v>14374914</v>
          </cell>
          <cell r="C27465">
            <v>44273</v>
          </cell>
        </row>
        <row r="27466">
          <cell r="A27466" t="str">
            <v>FINNIFTY2131816200CE</v>
          </cell>
          <cell r="B27466">
            <v>14375170</v>
          </cell>
          <cell r="C27466">
            <v>44273</v>
          </cell>
        </row>
        <row r="27467">
          <cell r="A27467" t="str">
            <v>FINNIFTY2131816200PE</v>
          </cell>
          <cell r="B27467">
            <v>14376706</v>
          </cell>
          <cell r="C27467">
            <v>44273</v>
          </cell>
        </row>
        <row r="27468">
          <cell r="A27468" t="str">
            <v>FINNIFTY2131816300CE</v>
          </cell>
          <cell r="B27468">
            <v>14376962</v>
          </cell>
          <cell r="C27468">
            <v>44273</v>
          </cell>
        </row>
        <row r="27469">
          <cell r="A27469" t="str">
            <v>FINNIFTY2131816300PE</v>
          </cell>
          <cell r="B27469">
            <v>14377218</v>
          </cell>
          <cell r="C27469">
            <v>44273</v>
          </cell>
        </row>
        <row r="27470">
          <cell r="A27470" t="str">
            <v>FINNIFTY2131816400CE</v>
          </cell>
          <cell r="B27470">
            <v>14377474</v>
          </cell>
          <cell r="C27470">
            <v>44273</v>
          </cell>
        </row>
        <row r="27471">
          <cell r="A27471" t="str">
            <v>FINNIFTY2131816400PE</v>
          </cell>
          <cell r="B27471">
            <v>14377730</v>
          </cell>
          <cell r="C27471">
            <v>44273</v>
          </cell>
        </row>
        <row r="27472">
          <cell r="A27472" t="str">
            <v>FINNIFTY2131816500CE</v>
          </cell>
          <cell r="B27472">
            <v>14378498</v>
          </cell>
          <cell r="C27472">
            <v>44273</v>
          </cell>
        </row>
        <row r="27473">
          <cell r="A27473" t="str">
            <v>FINNIFTY2131816500PE</v>
          </cell>
          <cell r="B27473">
            <v>14382082</v>
          </cell>
          <cell r="C27473">
            <v>44273</v>
          </cell>
        </row>
        <row r="27474">
          <cell r="A27474" t="str">
            <v>FINNIFTY2131816600CE</v>
          </cell>
          <cell r="B27474">
            <v>14382338</v>
          </cell>
          <cell r="C27474">
            <v>44273</v>
          </cell>
        </row>
        <row r="27475">
          <cell r="A27475" t="str">
            <v>FINNIFTY2131816600PE</v>
          </cell>
          <cell r="B27475">
            <v>14383106</v>
          </cell>
          <cell r="C27475">
            <v>44273</v>
          </cell>
        </row>
        <row r="27476">
          <cell r="A27476" t="str">
            <v>FINNIFTY2131816700CE</v>
          </cell>
          <cell r="B27476">
            <v>14383362</v>
          </cell>
          <cell r="C27476">
            <v>44273</v>
          </cell>
        </row>
        <row r="27477">
          <cell r="A27477" t="str">
            <v>FINNIFTY2131816700PE</v>
          </cell>
          <cell r="B27477">
            <v>14383618</v>
          </cell>
          <cell r="C27477">
            <v>44273</v>
          </cell>
        </row>
        <row r="27478">
          <cell r="A27478" t="str">
            <v>FINNIFTY2131816800CE</v>
          </cell>
          <cell r="B27478">
            <v>14383874</v>
          </cell>
          <cell r="C27478">
            <v>44273</v>
          </cell>
        </row>
        <row r="27479">
          <cell r="A27479" t="str">
            <v>FINNIFTY2131816800PE</v>
          </cell>
          <cell r="B27479">
            <v>14384386</v>
          </cell>
          <cell r="C27479">
            <v>44273</v>
          </cell>
        </row>
        <row r="27480">
          <cell r="A27480" t="str">
            <v>FINNIFTY2131816900CE</v>
          </cell>
          <cell r="B27480">
            <v>14384642</v>
          </cell>
          <cell r="C27480">
            <v>44273</v>
          </cell>
        </row>
        <row r="27481">
          <cell r="A27481" t="str">
            <v>FINNIFTY2131816900PE</v>
          </cell>
          <cell r="B27481">
            <v>14385410</v>
          </cell>
          <cell r="C27481">
            <v>44273</v>
          </cell>
        </row>
        <row r="27482">
          <cell r="A27482" t="str">
            <v>FINNIFTY2131817000CE</v>
          </cell>
          <cell r="B27482">
            <v>14385666</v>
          </cell>
          <cell r="C27482">
            <v>44273</v>
          </cell>
        </row>
        <row r="27483">
          <cell r="A27483" t="str">
            <v>FINNIFTY2131817000PE</v>
          </cell>
          <cell r="B27483">
            <v>14386946</v>
          </cell>
          <cell r="C27483">
            <v>44273</v>
          </cell>
        </row>
        <row r="27484">
          <cell r="A27484" t="str">
            <v>FINNIFTY2131817100CE</v>
          </cell>
          <cell r="B27484">
            <v>14387202</v>
          </cell>
          <cell r="C27484">
            <v>44273</v>
          </cell>
        </row>
        <row r="27485">
          <cell r="A27485" t="str">
            <v>FINNIFTY2131817100PE</v>
          </cell>
          <cell r="B27485">
            <v>14388226</v>
          </cell>
          <cell r="C27485">
            <v>44273</v>
          </cell>
        </row>
        <row r="27486">
          <cell r="A27486" t="str">
            <v>FINNIFTY2131817200CE</v>
          </cell>
          <cell r="B27486">
            <v>14388482</v>
          </cell>
          <cell r="C27486">
            <v>44273</v>
          </cell>
        </row>
        <row r="27487">
          <cell r="A27487" t="str">
            <v>FINNIFTY2131817200PE</v>
          </cell>
          <cell r="B27487">
            <v>14392578</v>
          </cell>
          <cell r="C27487">
            <v>44273</v>
          </cell>
        </row>
        <row r="27488">
          <cell r="A27488" t="str">
            <v>FINNIFTY2131817300CE</v>
          </cell>
          <cell r="B27488">
            <v>14392834</v>
          </cell>
          <cell r="C27488">
            <v>44273</v>
          </cell>
        </row>
        <row r="27489">
          <cell r="A27489" t="str">
            <v>FINNIFTY2131817300PE</v>
          </cell>
          <cell r="B27489">
            <v>14393090</v>
          </cell>
          <cell r="C27489">
            <v>44273</v>
          </cell>
        </row>
        <row r="27490">
          <cell r="A27490" t="str">
            <v>FINNIFTY2131817400CE</v>
          </cell>
          <cell r="B27490">
            <v>14393602</v>
          </cell>
          <cell r="C27490">
            <v>44273</v>
          </cell>
        </row>
        <row r="27491">
          <cell r="A27491" t="str">
            <v>FINNIFTY2131817400PE</v>
          </cell>
          <cell r="B27491">
            <v>14396418</v>
          </cell>
          <cell r="C27491">
            <v>44273</v>
          </cell>
        </row>
        <row r="27492">
          <cell r="A27492" t="str">
            <v>FINNIFTY2131817500CE</v>
          </cell>
          <cell r="B27492">
            <v>14397186</v>
          </cell>
          <cell r="C27492">
            <v>44273</v>
          </cell>
        </row>
        <row r="27493">
          <cell r="A27493" t="str">
            <v>FINNIFTY2131817500PE</v>
          </cell>
          <cell r="B27493">
            <v>14397442</v>
          </cell>
          <cell r="C27493">
            <v>44273</v>
          </cell>
        </row>
        <row r="27494">
          <cell r="A27494" t="str">
            <v>FINNIFTY2131817600CE</v>
          </cell>
          <cell r="B27494">
            <v>14397698</v>
          </cell>
          <cell r="C27494">
            <v>44273</v>
          </cell>
        </row>
        <row r="27495">
          <cell r="A27495" t="str">
            <v>FINNIFTY2131817600PE</v>
          </cell>
          <cell r="B27495">
            <v>14397954</v>
          </cell>
          <cell r="C27495">
            <v>44273</v>
          </cell>
        </row>
        <row r="27496">
          <cell r="A27496" t="str">
            <v>FINNIFTY2131817700CE</v>
          </cell>
          <cell r="B27496">
            <v>14398210</v>
          </cell>
          <cell r="C27496">
            <v>44273</v>
          </cell>
        </row>
        <row r="27497">
          <cell r="A27497" t="str">
            <v>FINNIFTY2131817700PE</v>
          </cell>
          <cell r="B27497">
            <v>14398466</v>
          </cell>
          <cell r="C27497">
            <v>44273</v>
          </cell>
        </row>
        <row r="27498">
          <cell r="A27498" t="str">
            <v>FINNIFTY2131817800CE</v>
          </cell>
          <cell r="B27498">
            <v>14398722</v>
          </cell>
          <cell r="C27498">
            <v>44273</v>
          </cell>
        </row>
        <row r="27499">
          <cell r="A27499" t="str">
            <v>FINNIFTY2131817800PE</v>
          </cell>
          <cell r="B27499">
            <v>14398978</v>
          </cell>
          <cell r="C27499">
            <v>44273</v>
          </cell>
        </row>
        <row r="27500">
          <cell r="A27500" t="str">
            <v>FINNIFTY2131817900CE</v>
          </cell>
          <cell r="B27500">
            <v>14399234</v>
          </cell>
          <cell r="C27500">
            <v>44273</v>
          </cell>
        </row>
        <row r="27501">
          <cell r="A27501" t="str">
            <v>FINNIFTY2131817900PE</v>
          </cell>
          <cell r="B27501">
            <v>14399490</v>
          </cell>
          <cell r="C27501">
            <v>44273</v>
          </cell>
        </row>
        <row r="27502">
          <cell r="A27502" t="str">
            <v>FINNIFTY2131818000CE</v>
          </cell>
          <cell r="B27502">
            <v>14399746</v>
          </cell>
          <cell r="C27502">
            <v>44273</v>
          </cell>
        </row>
        <row r="27503">
          <cell r="A27503" t="str">
            <v>FINNIFTY2131818000PE</v>
          </cell>
          <cell r="B27503">
            <v>14400002</v>
          </cell>
          <cell r="C27503">
            <v>44273</v>
          </cell>
        </row>
        <row r="27504">
          <cell r="A27504" t="str">
            <v>FINNIFTY2131818100CE</v>
          </cell>
          <cell r="B27504">
            <v>14400258</v>
          </cell>
          <cell r="C27504">
            <v>44273</v>
          </cell>
        </row>
        <row r="27505">
          <cell r="A27505" t="str">
            <v>FINNIFTY2131818100PE</v>
          </cell>
          <cell r="B27505">
            <v>14400514</v>
          </cell>
          <cell r="C27505">
            <v>44273</v>
          </cell>
        </row>
        <row r="27506">
          <cell r="A27506" t="str">
            <v>FINNIFTY2131818200CE</v>
          </cell>
          <cell r="B27506">
            <v>14400770</v>
          </cell>
          <cell r="C27506">
            <v>44273</v>
          </cell>
        </row>
        <row r="27507">
          <cell r="A27507" t="str">
            <v>FINNIFTY2131818200PE</v>
          </cell>
          <cell r="B27507">
            <v>14401026</v>
          </cell>
          <cell r="C27507">
            <v>44273</v>
          </cell>
        </row>
        <row r="27508">
          <cell r="A27508" t="str">
            <v>FINNIFTY2131818300CE</v>
          </cell>
          <cell r="B27508">
            <v>14401282</v>
          </cell>
          <cell r="C27508">
            <v>44273</v>
          </cell>
        </row>
        <row r="27509">
          <cell r="A27509" t="str">
            <v>FINNIFTY2131818300PE</v>
          </cell>
          <cell r="B27509">
            <v>14401538</v>
          </cell>
          <cell r="C27509">
            <v>44273</v>
          </cell>
        </row>
        <row r="27510">
          <cell r="A27510" t="str">
            <v>FINNIFTY2131818400CE</v>
          </cell>
          <cell r="B27510">
            <v>14401794</v>
          </cell>
          <cell r="C27510">
            <v>44273</v>
          </cell>
        </row>
        <row r="27511">
          <cell r="A27511" t="str">
            <v>FINNIFTY2131818400PE</v>
          </cell>
          <cell r="B27511">
            <v>14404866</v>
          </cell>
          <cell r="C27511">
            <v>44273</v>
          </cell>
        </row>
        <row r="27512">
          <cell r="A27512" t="str">
            <v>FINNIFTY2131818500CE</v>
          </cell>
          <cell r="B27512">
            <v>14405378</v>
          </cell>
          <cell r="C27512">
            <v>44273</v>
          </cell>
        </row>
        <row r="27513">
          <cell r="A27513" t="str">
            <v>FINNIFTY2131818500PE</v>
          </cell>
          <cell r="B27513">
            <v>14405634</v>
          </cell>
          <cell r="C27513">
            <v>44273</v>
          </cell>
        </row>
        <row r="27514">
          <cell r="A27514" t="str">
            <v>FINNIFTY2131818600CE</v>
          </cell>
          <cell r="B27514">
            <v>14405890</v>
          </cell>
          <cell r="C27514">
            <v>44273</v>
          </cell>
        </row>
        <row r="27515">
          <cell r="A27515" t="str">
            <v>FINNIFTY2131818600PE</v>
          </cell>
          <cell r="B27515">
            <v>14406146</v>
          </cell>
          <cell r="C27515">
            <v>44273</v>
          </cell>
        </row>
        <row r="27516">
          <cell r="A27516" t="str">
            <v>FINNIFTY2131818700CE</v>
          </cell>
          <cell r="B27516">
            <v>12193026</v>
          </cell>
          <cell r="C27516">
            <v>44273</v>
          </cell>
        </row>
        <row r="27517">
          <cell r="A27517" t="str">
            <v>FINNIFTY2131818700PE</v>
          </cell>
          <cell r="B27517">
            <v>12193282</v>
          </cell>
          <cell r="C27517">
            <v>44273</v>
          </cell>
        </row>
        <row r="27518">
          <cell r="A27518" t="str">
            <v>FINNIFTY2131818800CE</v>
          </cell>
          <cell r="B27518">
            <v>10196738</v>
          </cell>
          <cell r="C27518">
            <v>44273</v>
          </cell>
        </row>
        <row r="27519">
          <cell r="A27519" t="str">
            <v>FINNIFTY2131818800PE</v>
          </cell>
          <cell r="B27519">
            <v>10196994</v>
          </cell>
          <cell r="C27519">
            <v>44273</v>
          </cell>
        </row>
        <row r="27520">
          <cell r="A27520" t="str">
            <v>FINNIFTY2131818900CE</v>
          </cell>
          <cell r="B27520">
            <v>10199042</v>
          </cell>
          <cell r="C27520">
            <v>44273</v>
          </cell>
        </row>
        <row r="27521">
          <cell r="A27521" t="str">
            <v>FINNIFTY2131818900PE</v>
          </cell>
          <cell r="B27521">
            <v>10199298</v>
          </cell>
          <cell r="C27521">
            <v>44273</v>
          </cell>
        </row>
        <row r="27522">
          <cell r="A27522" t="str">
            <v>FINNIFTY2131819000CE</v>
          </cell>
          <cell r="B27522">
            <v>10202114</v>
          </cell>
          <cell r="C27522">
            <v>44273</v>
          </cell>
        </row>
        <row r="27523">
          <cell r="A27523" t="str">
            <v>FINNIFTY2131819000PE</v>
          </cell>
          <cell r="B27523">
            <v>10202370</v>
          </cell>
          <cell r="C27523">
            <v>44273</v>
          </cell>
        </row>
        <row r="27524">
          <cell r="A27524" t="str">
            <v>FINNIFTY2131819100CE</v>
          </cell>
          <cell r="B27524">
            <v>10203906</v>
          </cell>
          <cell r="C27524">
            <v>44273</v>
          </cell>
        </row>
        <row r="27525">
          <cell r="A27525" t="str">
            <v>FINNIFTY2131819100PE</v>
          </cell>
          <cell r="B27525">
            <v>10204162</v>
          </cell>
          <cell r="C27525">
            <v>44273</v>
          </cell>
        </row>
        <row r="27526">
          <cell r="A27526" t="str">
            <v>FINNIFTY2131819200CE</v>
          </cell>
          <cell r="B27526">
            <v>10204418</v>
          </cell>
          <cell r="C27526">
            <v>44273</v>
          </cell>
        </row>
        <row r="27527">
          <cell r="A27527" t="str">
            <v>FINNIFTY2131819200PE</v>
          </cell>
          <cell r="B27527">
            <v>10204674</v>
          </cell>
          <cell r="C27527">
            <v>44273</v>
          </cell>
        </row>
        <row r="27528">
          <cell r="A27528" t="str">
            <v>FINNIFTY2131819300CE</v>
          </cell>
          <cell r="B27528">
            <v>10712322</v>
          </cell>
          <cell r="C27528">
            <v>44273</v>
          </cell>
        </row>
        <row r="27529">
          <cell r="A27529" t="str">
            <v>FINNIFTY2131819300PE</v>
          </cell>
          <cell r="B27529">
            <v>10712578</v>
          </cell>
          <cell r="C27529">
            <v>44273</v>
          </cell>
        </row>
        <row r="27530">
          <cell r="A27530" t="str">
            <v>FINNIFTY2131819400CE</v>
          </cell>
          <cell r="B27530">
            <v>10716418</v>
          </cell>
          <cell r="C27530">
            <v>44273</v>
          </cell>
        </row>
        <row r="27531">
          <cell r="A27531" t="str">
            <v>FINNIFTY2131819400PE</v>
          </cell>
          <cell r="B27531">
            <v>10717186</v>
          </cell>
          <cell r="C27531">
            <v>44273</v>
          </cell>
        </row>
        <row r="27532">
          <cell r="A27532" t="str">
            <v>FINNIFTY2131819500CE</v>
          </cell>
          <cell r="B27532">
            <v>11068418</v>
          </cell>
          <cell r="C27532">
            <v>44273</v>
          </cell>
        </row>
        <row r="27533">
          <cell r="A27533" t="str">
            <v>FINNIFTY2131819500PE</v>
          </cell>
          <cell r="B27533">
            <v>11068674</v>
          </cell>
          <cell r="C27533">
            <v>44273</v>
          </cell>
        </row>
        <row r="27534">
          <cell r="A27534" t="str">
            <v>FINNIFTY2131819600CE</v>
          </cell>
          <cell r="B27534">
            <v>11068930</v>
          </cell>
          <cell r="C27534">
            <v>44273</v>
          </cell>
        </row>
        <row r="27535">
          <cell r="A27535" t="str">
            <v>FINNIFTY2131819600PE</v>
          </cell>
          <cell r="B27535">
            <v>11069186</v>
          </cell>
          <cell r="C27535">
            <v>44273</v>
          </cell>
        </row>
        <row r="27536">
          <cell r="A27536" t="str">
            <v>FINNIFTY2131819700CE</v>
          </cell>
          <cell r="B27536">
            <v>9998082</v>
          </cell>
          <cell r="C27536">
            <v>44273</v>
          </cell>
        </row>
        <row r="27537">
          <cell r="A27537" t="str">
            <v>FINNIFTY2131819700PE</v>
          </cell>
          <cell r="B27537">
            <v>9998338</v>
          </cell>
          <cell r="C27537">
            <v>44273</v>
          </cell>
        </row>
        <row r="27538">
          <cell r="A27538" t="str">
            <v>FINNIFTY2131819800CE</v>
          </cell>
          <cell r="B27538">
            <v>10585346</v>
          </cell>
          <cell r="C27538">
            <v>44273</v>
          </cell>
        </row>
        <row r="27539">
          <cell r="A27539" t="str">
            <v>FINNIFTY2131819800PE</v>
          </cell>
          <cell r="B27539">
            <v>10620930</v>
          </cell>
          <cell r="C27539">
            <v>44273</v>
          </cell>
        </row>
        <row r="27540">
          <cell r="A27540" t="str">
            <v>FINNIFTY2131819900CE</v>
          </cell>
          <cell r="B27540">
            <v>10624514</v>
          </cell>
          <cell r="C27540">
            <v>44273</v>
          </cell>
        </row>
        <row r="27541">
          <cell r="A27541" t="str">
            <v>FINNIFTY2131819900PE</v>
          </cell>
          <cell r="B27541">
            <v>10624770</v>
          </cell>
          <cell r="C27541">
            <v>44273</v>
          </cell>
        </row>
        <row r="27542">
          <cell r="A27542" t="str">
            <v>FINNIFTY2131820000CE</v>
          </cell>
          <cell r="B27542">
            <v>9276930</v>
          </cell>
          <cell r="C27542">
            <v>44273</v>
          </cell>
        </row>
        <row r="27543">
          <cell r="A27543" t="str">
            <v>FINNIFTY2131820000PE</v>
          </cell>
          <cell r="B27543">
            <v>9278722</v>
          </cell>
          <cell r="C27543">
            <v>44273</v>
          </cell>
        </row>
        <row r="27544">
          <cell r="A27544" t="str">
            <v>FINNIFTY2131820100CE</v>
          </cell>
          <cell r="B27544">
            <v>12180482</v>
          </cell>
          <cell r="C27544">
            <v>44273</v>
          </cell>
        </row>
        <row r="27545">
          <cell r="A27545" t="str">
            <v>FINNIFTY2131820100PE</v>
          </cell>
          <cell r="B27545">
            <v>12184322</v>
          </cell>
          <cell r="C27545">
            <v>44273</v>
          </cell>
        </row>
        <row r="27546">
          <cell r="A27546" t="str">
            <v>FINNIFTY2131820200CE</v>
          </cell>
          <cell r="B27546">
            <v>12184578</v>
          </cell>
          <cell r="C27546">
            <v>44273</v>
          </cell>
        </row>
        <row r="27547">
          <cell r="A27547" t="str">
            <v>FINNIFTY2131820200PE</v>
          </cell>
          <cell r="B27547">
            <v>12227330</v>
          </cell>
          <cell r="C27547">
            <v>44273</v>
          </cell>
        </row>
        <row r="27548">
          <cell r="A27548" t="str">
            <v>FINNIFTY2131820300CE</v>
          </cell>
          <cell r="B27548">
            <v>12228098</v>
          </cell>
          <cell r="C27548">
            <v>44273</v>
          </cell>
        </row>
        <row r="27549">
          <cell r="A27549" t="str">
            <v>FINNIFTY2131820300PE</v>
          </cell>
          <cell r="B27549">
            <v>12228354</v>
          </cell>
          <cell r="C27549">
            <v>44273</v>
          </cell>
        </row>
        <row r="27550">
          <cell r="A27550" t="str">
            <v>FINNIFTY2131820400CE</v>
          </cell>
          <cell r="B27550">
            <v>12229634</v>
          </cell>
          <cell r="C27550">
            <v>44273</v>
          </cell>
        </row>
        <row r="27551">
          <cell r="A27551" t="str">
            <v>FINNIFTY2131820400PE</v>
          </cell>
          <cell r="B27551">
            <v>12229890</v>
          </cell>
          <cell r="C27551">
            <v>44273</v>
          </cell>
        </row>
        <row r="27552">
          <cell r="A27552" t="str">
            <v>FINNIFTY2131820500CE</v>
          </cell>
          <cell r="B27552">
            <v>12230146</v>
          </cell>
          <cell r="C27552">
            <v>44273</v>
          </cell>
        </row>
        <row r="27553">
          <cell r="A27553" t="str">
            <v>FINNIFTY2131820500PE</v>
          </cell>
          <cell r="B27553">
            <v>12250114</v>
          </cell>
          <cell r="C27553">
            <v>44273</v>
          </cell>
        </row>
        <row r="27554">
          <cell r="A27554" t="str">
            <v>FINNIFTY21APR11600CE</v>
          </cell>
          <cell r="B27554">
            <v>16770818</v>
          </cell>
          <cell r="C27554">
            <v>44315</v>
          </cell>
        </row>
        <row r="27555">
          <cell r="A27555" t="str">
            <v>FINNIFTY21APR11600PE</v>
          </cell>
          <cell r="B27555">
            <v>16771074</v>
          </cell>
          <cell r="C27555">
            <v>44315</v>
          </cell>
        </row>
        <row r="27556">
          <cell r="A27556" t="str">
            <v>FINNIFTY21APR11700CE</v>
          </cell>
          <cell r="B27556">
            <v>16772354</v>
          </cell>
          <cell r="C27556">
            <v>44315</v>
          </cell>
        </row>
        <row r="27557">
          <cell r="A27557" t="str">
            <v>FINNIFTY21APR11700PE</v>
          </cell>
          <cell r="B27557">
            <v>16772610</v>
          </cell>
          <cell r="C27557">
            <v>44315</v>
          </cell>
        </row>
        <row r="27558">
          <cell r="A27558" t="str">
            <v>FINNIFTY21APR11800CE</v>
          </cell>
          <cell r="B27558">
            <v>16772866</v>
          </cell>
          <cell r="C27558">
            <v>44315</v>
          </cell>
        </row>
        <row r="27559">
          <cell r="A27559" t="str">
            <v>FINNIFTY21APR11800PE</v>
          </cell>
          <cell r="B27559">
            <v>16773122</v>
          </cell>
          <cell r="C27559">
            <v>44315</v>
          </cell>
        </row>
        <row r="27560">
          <cell r="A27560" t="str">
            <v>FINNIFTY21APR11900CE</v>
          </cell>
          <cell r="B27560">
            <v>16773378</v>
          </cell>
          <cell r="C27560">
            <v>44315</v>
          </cell>
        </row>
        <row r="27561">
          <cell r="A27561" t="str">
            <v>FINNIFTY21APR11900PE</v>
          </cell>
          <cell r="B27561">
            <v>16773634</v>
          </cell>
          <cell r="C27561">
            <v>44315</v>
          </cell>
        </row>
        <row r="27562">
          <cell r="A27562" t="str">
            <v>FINNIFTY21APR12000CE</v>
          </cell>
          <cell r="B27562">
            <v>16773890</v>
          </cell>
          <cell r="C27562">
            <v>44315</v>
          </cell>
        </row>
        <row r="27563">
          <cell r="A27563" t="str">
            <v>FINNIFTY21APR12000PE</v>
          </cell>
          <cell r="B27563">
            <v>16774146</v>
          </cell>
          <cell r="C27563">
            <v>44315</v>
          </cell>
        </row>
        <row r="27564">
          <cell r="A27564" t="str">
            <v>FINNIFTY21APR12100CE</v>
          </cell>
          <cell r="B27564">
            <v>16775170</v>
          </cell>
          <cell r="C27564">
            <v>44315</v>
          </cell>
        </row>
        <row r="27565">
          <cell r="A27565" t="str">
            <v>FINNIFTY21APR12100PE</v>
          </cell>
          <cell r="B27565">
            <v>16865282</v>
          </cell>
          <cell r="C27565">
            <v>44315</v>
          </cell>
        </row>
        <row r="27566">
          <cell r="A27566" t="str">
            <v>FINNIFTY21APR12200CE</v>
          </cell>
          <cell r="B27566">
            <v>16870658</v>
          </cell>
          <cell r="C27566">
            <v>44315</v>
          </cell>
        </row>
        <row r="27567">
          <cell r="A27567" t="str">
            <v>FINNIFTY21APR12200PE</v>
          </cell>
          <cell r="B27567">
            <v>16870914</v>
          </cell>
          <cell r="C27567">
            <v>44315</v>
          </cell>
        </row>
        <row r="27568">
          <cell r="A27568" t="str">
            <v>FINNIFTY21APR12300CE</v>
          </cell>
          <cell r="B27568">
            <v>16871938</v>
          </cell>
          <cell r="C27568">
            <v>44315</v>
          </cell>
        </row>
        <row r="27569">
          <cell r="A27569" t="str">
            <v>FINNIFTY21APR12300PE</v>
          </cell>
          <cell r="B27569">
            <v>16872194</v>
          </cell>
          <cell r="C27569">
            <v>44315</v>
          </cell>
        </row>
        <row r="27570">
          <cell r="A27570" t="str">
            <v>FINNIFTY21APR12400CE</v>
          </cell>
          <cell r="B27570">
            <v>16872450</v>
          </cell>
          <cell r="C27570">
            <v>44315</v>
          </cell>
        </row>
        <row r="27571">
          <cell r="A27571" t="str">
            <v>FINNIFTY21APR12400PE</v>
          </cell>
          <cell r="B27571">
            <v>16875266</v>
          </cell>
          <cell r="C27571">
            <v>44315</v>
          </cell>
        </row>
        <row r="27572">
          <cell r="A27572" t="str">
            <v>FINNIFTY21APR12500CE</v>
          </cell>
          <cell r="B27572">
            <v>16875522</v>
          </cell>
          <cell r="C27572">
            <v>44315</v>
          </cell>
        </row>
        <row r="27573">
          <cell r="A27573" t="str">
            <v>FINNIFTY21APR12500PE</v>
          </cell>
          <cell r="B27573">
            <v>16877570</v>
          </cell>
          <cell r="C27573">
            <v>44315</v>
          </cell>
        </row>
        <row r="27574">
          <cell r="A27574" t="str">
            <v>FINNIFTY21APR12600CE</v>
          </cell>
          <cell r="B27574">
            <v>16879106</v>
          </cell>
          <cell r="C27574">
            <v>44315</v>
          </cell>
        </row>
        <row r="27575">
          <cell r="A27575" t="str">
            <v>FINNIFTY21APR12600PE</v>
          </cell>
          <cell r="B27575">
            <v>16879362</v>
          </cell>
          <cell r="C27575">
            <v>44315</v>
          </cell>
        </row>
        <row r="27576">
          <cell r="A27576" t="str">
            <v>FINNIFTY21APR12700CE</v>
          </cell>
          <cell r="B27576">
            <v>16880642</v>
          </cell>
          <cell r="C27576">
            <v>44315</v>
          </cell>
        </row>
        <row r="27577">
          <cell r="A27577" t="str">
            <v>FINNIFTY21APR12700PE</v>
          </cell>
          <cell r="B27577">
            <v>16880898</v>
          </cell>
          <cell r="C27577">
            <v>44315</v>
          </cell>
        </row>
        <row r="27578">
          <cell r="A27578" t="str">
            <v>FINNIFTY21APR12800CE</v>
          </cell>
          <cell r="B27578">
            <v>16886018</v>
          </cell>
          <cell r="C27578">
            <v>44315</v>
          </cell>
        </row>
        <row r="27579">
          <cell r="A27579" t="str">
            <v>FINNIFTY21APR12800PE</v>
          </cell>
          <cell r="B27579">
            <v>16886274</v>
          </cell>
          <cell r="C27579">
            <v>44315</v>
          </cell>
        </row>
        <row r="27580">
          <cell r="A27580" t="str">
            <v>FINNIFTY21APR12900CE</v>
          </cell>
          <cell r="B27580">
            <v>16890114</v>
          </cell>
          <cell r="C27580">
            <v>44315</v>
          </cell>
        </row>
        <row r="27581">
          <cell r="A27581" t="str">
            <v>FINNIFTY21APR12900PE</v>
          </cell>
          <cell r="B27581">
            <v>16890370</v>
          </cell>
          <cell r="C27581">
            <v>44315</v>
          </cell>
        </row>
        <row r="27582">
          <cell r="A27582" t="str">
            <v>FINNIFTY21APR13000CE</v>
          </cell>
          <cell r="B27582">
            <v>16890626</v>
          </cell>
          <cell r="C27582">
            <v>44315</v>
          </cell>
        </row>
        <row r="27583">
          <cell r="A27583" t="str">
            <v>FINNIFTY21APR13000PE</v>
          </cell>
          <cell r="B27583">
            <v>16892162</v>
          </cell>
          <cell r="C27583">
            <v>44315</v>
          </cell>
        </row>
        <row r="27584">
          <cell r="A27584" t="str">
            <v>FINNIFTY21APR13100CE</v>
          </cell>
          <cell r="B27584">
            <v>16892418</v>
          </cell>
          <cell r="C27584">
            <v>44315</v>
          </cell>
        </row>
        <row r="27585">
          <cell r="A27585" t="str">
            <v>FINNIFTY21APR13100PE</v>
          </cell>
          <cell r="B27585">
            <v>16892674</v>
          </cell>
          <cell r="C27585">
            <v>44315</v>
          </cell>
        </row>
        <row r="27586">
          <cell r="A27586" t="str">
            <v>FINNIFTY21APR13200CE</v>
          </cell>
          <cell r="B27586">
            <v>16892930</v>
          </cell>
          <cell r="C27586">
            <v>44315</v>
          </cell>
        </row>
        <row r="27587">
          <cell r="A27587" t="str">
            <v>FINNIFTY21APR13200PE</v>
          </cell>
          <cell r="B27587">
            <v>16893186</v>
          </cell>
          <cell r="C27587">
            <v>44315</v>
          </cell>
        </row>
        <row r="27588">
          <cell r="A27588" t="str">
            <v>FINNIFTY21APR13300CE</v>
          </cell>
          <cell r="B27588">
            <v>16900354</v>
          </cell>
          <cell r="C27588">
            <v>44315</v>
          </cell>
        </row>
        <row r="27589">
          <cell r="A27589" t="str">
            <v>FINNIFTY21APR13300PE</v>
          </cell>
          <cell r="B27589">
            <v>16900610</v>
          </cell>
          <cell r="C27589">
            <v>44315</v>
          </cell>
        </row>
        <row r="27590">
          <cell r="A27590" t="str">
            <v>FINNIFTY21APR13400CE</v>
          </cell>
          <cell r="B27590">
            <v>16900866</v>
          </cell>
          <cell r="C27590">
            <v>44315</v>
          </cell>
        </row>
        <row r="27591">
          <cell r="A27591" t="str">
            <v>FINNIFTY21APR13400PE</v>
          </cell>
          <cell r="B27591">
            <v>16901122</v>
          </cell>
          <cell r="C27591">
            <v>44315</v>
          </cell>
        </row>
        <row r="27592">
          <cell r="A27592" t="str">
            <v>FINNIFTY21APR13500CE</v>
          </cell>
          <cell r="B27592">
            <v>16901378</v>
          </cell>
          <cell r="C27592">
            <v>44315</v>
          </cell>
        </row>
        <row r="27593">
          <cell r="A27593" t="str">
            <v>FINNIFTY21APR13500PE</v>
          </cell>
          <cell r="B27593">
            <v>16901634</v>
          </cell>
          <cell r="C27593">
            <v>44315</v>
          </cell>
        </row>
        <row r="27594">
          <cell r="A27594" t="str">
            <v>FINNIFTY21APR13600CE</v>
          </cell>
          <cell r="B27594">
            <v>16901890</v>
          </cell>
          <cell r="C27594">
            <v>44315</v>
          </cell>
        </row>
        <row r="27595">
          <cell r="A27595" t="str">
            <v>FINNIFTY21APR13600PE</v>
          </cell>
          <cell r="B27595">
            <v>16902146</v>
          </cell>
          <cell r="C27595">
            <v>44315</v>
          </cell>
        </row>
        <row r="27596">
          <cell r="A27596" t="str">
            <v>FINNIFTY21APR13700CE</v>
          </cell>
          <cell r="B27596">
            <v>16902402</v>
          </cell>
          <cell r="C27596">
            <v>44315</v>
          </cell>
        </row>
        <row r="27597">
          <cell r="A27597" t="str">
            <v>FINNIFTY21APR13700PE</v>
          </cell>
          <cell r="B27597">
            <v>16902658</v>
          </cell>
          <cell r="C27597">
            <v>44315</v>
          </cell>
        </row>
        <row r="27598">
          <cell r="A27598" t="str">
            <v>FINNIFTY21APR13800CE</v>
          </cell>
          <cell r="B27598">
            <v>16902914</v>
          </cell>
          <cell r="C27598">
            <v>44315</v>
          </cell>
        </row>
        <row r="27599">
          <cell r="A27599" t="str">
            <v>FINNIFTY21APR13800PE</v>
          </cell>
          <cell r="B27599">
            <v>16903170</v>
          </cell>
          <cell r="C27599">
            <v>44315</v>
          </cell>
        </row>
        <row r="27600">
          <cell r="A27600" t="str">
            <v>FINNIFTY21APR13900CE</v>
          </cell>
          <cell r="B27600">
            <v>16903426</v>
          </cell>
          <cell r="C27600">
            <v>44315</v>
          </cell>
        </row>
        <row r="27601">
          <cell r="A27601" t="str">
            <v>FINNIFTY21APR13900PE</v>
          </cell>
          <cell r="B27601">
            <v>16906498</v>
          </cell>
          <cell r="C27601">
            <v>44315</v>
          </cell>
        </row>
        <row r="27602">
          <cell r="A27602" t="str">
            <v>FINNIFTY21APR14000CE</v>
          </cell>
          <cell r="B27602">
            <v>16909314</v>
          </cell>
          <cell r="C27602">
            <v>44315</v>
          </cell>
        </row>
        <row r="27603">
          <cell r="A27603" t="str">
            <v>FINNIFTY21APR14000PE</v>
          </cell>
          <cell r="B27603">
            <v>16909570</v>
          </cell>
          <cell r="C27603">
            <v>44315</v>
          </cell>
        </row>
        <row r="27604">
          <cell r="A27604" t="str">
            <v>FINNIFTY21APR14100CE</v>
          </cell>
          <cell r="B27604">
            <v>16909826</v>
          </cell>
          <cell r="C27604">
            <v>44315</v>
          </cell>
        </row>
        <row r="27605">
          <cell r="A27605" t="str">
            <v>FINNIFTY21APR14100PE</v>
          </cell>
          <cell r="B27605">
            <v>16910082</v>
          </cell>
          <cell r="C27605">
            <v>44315</v>
          </cell>
        </row>
        <row r="27606">
          <cell r="A27606" t="str">
            <v>FINNIFTY21APR14200CE</v>
          </cell>
          <cell r="B27606">
            <v>16910338</v>
          </cell>
          <cell r="C27606">
            <v>44315</v>
          </cell>
        </row>
        <row r="27607">
          <cell r="A27607" t="str">
            <v>FINNIFTY21APR14200PE</v>
          </cell>
          <cell r="B27607">
            <v>16910594</v>
          </cell>
          <cell r="C27607">
            <v>44315</v>
          </cell>
        </row>
        <row r="27608">
          <cell r="A27608" t="str">
            <v>FINNIFTY21APR14300CE</v>
          </cell>
          <cell r="B27608">
            <v>16910850</v>
          </cell>
          <cell r="C27608">
            <v>44315</v>
          </cell>
        </row>
        <row r="27609">
          <cell r="A27609" t="str">
            <v>FINNIFTY21APR14300PE</v>
          </cell>
          <cell r="B27609">
            <v>16911618</v>
          </cell>
          <cell r="C27609">
            <v>44315</v>
          </cell>
        </row>
        <row r="27610">
          <cell r="A27610" t="str">
            <v>FINNIFTY21APR14400CE</v>
          </cell>
          <cell r="B27610">
            <v>16911874</v>
          </cell>
          <cell r="C27610">
            <v>44315</v>
          </cell>
        </row>
        <row r="27611">
          <cell r="A27611" t="str">
            <v>FINNIFTY21APR14400PE</v>
          </cell>
          <cell r="B27611">
            <v>16913154</v>
          </cell>
          <cell r="C27611">
            <v>44315</v>
          </cell>
        </row>
        <row r="27612">
          <cell r="A27612" t="str">
            <v>FINNIFTY21APR14500CE</v>
          </cell>
          <cell r="B27612">
            <v>16913410</v>
          </cell>
          <cell r="C27612">
            <v>44315</v>
          </cell>
        </row>
        <row r="27613">
          <cell r="A27613" t="str">
            <v>FINNIFTY21APR14500PE</v>
          </cell>
          <cell r="B27613">
            <v>16913666</v>
          </cell>
          <cell r="C27613">
            <v>44315</v>
          </cell>
        </row>
        <row r="27614">
          <cell r="A27614" t="str">
            <v>FINNIFTY21APR14600CE</v>
          </cell>
          <cell r="B27614">
            <v>16915202</v>
          </cell>
          <cell r="C27614">
            <v>44315</v>
          </cell>
        </row>
        <row r="27615">
          <cell r="A27615" t="str">
            <v>FINNIFTY21APR14600PE</v>
          </cell>
          <cell r="B27615">
            <v>16995074</v>
          </cell>
          <cell r="C27615">
            <v>44315</v>
          </cell>
        </row>
        <row r="27616">
          <cell r="A27616" t="str">
            <v>FINNIFTY21APR14700CE</v>
          </cell>
          <cell r="B27616">
            <v>16995330</v>
          </cell>
          <cell r="C27616">
            <v>44315</v>
          </cell>
        </row>
        <row r="27617">
          <cell r="A27617" t="str">
            <v>FINNIFTY21APR14700PE</v>
          </cell>
          <cell r="B27617">
            <v>16995586</v>
          </cell>
          <cell r="C27617">
            <v>44315</v>
          </cell>
        </row>
        <row r="27618">
          <cell r="A27618" t="str">
            <v>FINNIFTY21APR14800CE</v>
          </cell>
          <cell r="B27618">
            <v>16995842</v>
          </cell>
          <cell r="C27618">
            <v>44315</v>
          </cell>
        </row>
        <row r="27619">
          <cell r="A27619" t="str">
            <v>FINNIFTY21APR14800PE</v>
          </cell>
          <cell r="B27619">
            <v>16996098</v>
          </cell>
          <cell r="C27619">
            <v>44315</v>
          </cell>
        </row>
        <row r="27620">
          <cell r="A27620" t="str">
            <v>FINNIFTY21APR14900CE</v>
          </cell>
          <cell r="B27620">
            <v>16996354</v>
          </cell>
          <cell r="C27620">
            <v>44315</v>
          </cell>
        </row>
        <row r="27621">
          <cell r="A27621" t="str">
            <v>FINNIFTY21APR14900PE</v>
          </cell>
          <cell r="B27621">
            <v>16996610</v>
          </cell>
          <cell r="C27621">
            <v>44315</v>
          </cell>
        </row>
        <row r="27622">
          <cell r="A27622" t="str">
            <v>FINNIFTY21APR15000CE</v>
          </cell>
          <cell r="B27622">
            <v>16996866</v>
          </cell>
          <cell r="C27622">
            <v>44315</v>
          </cell>
        </row>
        <row r="27623">
          <cell r="A27623" t="str">
            <v>FINNIFTY21APR15000PE</v>
          </cell>
          <cell r="B27623">
            <v>16997122</v>
          </cell>
          <cell r="C27623">
            <v>44315</v>
          </cell>
        </row>
        <row r="27624">
          <cell r="A27624" t="str">
            <v>FINNIFTY21APR15100CE</v>
          </cell>
          <cell r="B27624">
            <v>16997378</v>
          </cell>
          <cell r="C27624">
            <v>44315</v>
          </cell>
        </row>
        <row r="27625">
          <cell r="A27625" t="str">
            <v>FINNIFTY21APR15100PE</v>
          </cell>
          <cell r="B27625">
            <v>16997634</v>
          </cell>
          <cell r="C27625">
            <v>44315</v>
          </cell>
        </row>
        <row r="27626">
          <cell r="A27626" t="str">
            <v>FINNIFTY21APR15200CE</v>
          </cell>
          <cell r="B27626">
            <v>16997890</v>
          </cell>
          <cell r="C27626">
            <v>44315</v>
          </cell>
        </row>
        <row r="27627">
          <cell r="A27627" t="str">
            <v>FINNIFTY21APR15200PE</v>
          </cell>
          <cell r="B27627">
            <v>16998146</v>
          </cell>
          <cell r="C27627">
            <v>44315</v>
          </cell>
        </row>
        <row r="27628">
          <cell r="A27628" t="str">
            <v>FINNIFTY21APR15300CE</v>
          </cell>
          <cell r="B27628">
            <v>16998402</v>
          </cell>
          <cell r="C27628">
            <v>44315</v>
          </cell>
        </row>
        <row r="27629">
          <cell r="A27629" t="str">
            <v>FINNIFTY21APR15300PE</v>
          </cell>
          <cell r="B27629">
            <v>16998658</v>
          </cell>
          <cell r="C27629">
            <v>44315</v>
          </cell>
        </row>
        <row r="27630">
          <cell r="A27630" t="str">
            <v>FINNIFTY21APR15400CE</v>
          </cell>
          <cell r="B27630">
            <v>16998914</v>
          </cell>
          <cell r="C27630">
            <v>44315</v>
          </cell>
        </row>
        <row r="27631">
          <cell r="A27631" t="str">
            <v>FINNIFTY21APR15400PE</v>
          </cell>
          <cell r="B27631">
            <v>16999170</v>
          </cell>
          <cell r="C27631">
            <v>44315</v>
          </cell>
        </row>
        <row r="27632">
          <cell r="A27632" t="str">
            <v>FINNIFTY21APR15500CE</v>
          </cell>
          <cell r="B27632">
            <v>16999426</v>
          </cell>
          <cell r="C27632">
            <v>44315</v>
          </cell>
        </row>
        <row r="27633">
          <cell r="A27633" t="str">
            <v>FINNIFTY21APR15500PE</v>
          </cell>
          <cell r="B27633">
            <v>16999682</v>
          </cell>
          <cell r="C27633">
            <v>44315</v>
          </cell>
        </row>
        <row r="27634">
          <cell r="A27634" t="str">
            <v>FINNIFTY21APR15600CE</v>
          </cell>
          <cell r="B27634">
            <v>16999938</v>
          </cell>
          <cell r="C27634">
            <v>44315</v>
          </cell>
        </row>
        <row r="27635">
          <cell r="A27635" t="str">
            <v>FINNIFTY21APR15600PE</v>
          </cell>
          <cell r="B27635">
            <v>17000194</v>
          </cell>
          <cell r="C27635">
            <v>44315</v>
          </cell>
        </row>
        <row r="27636">
          <cell r="A27636" t="str">
            <v>FINNIFTY21APR15700CE</v>
          </cell>
          <cell r="B27636">
            <v>17000450</v>
          </cell>
          <cell r="C27636">
            <v>44315</v>
          </cell>
        </row>
        <row r="27637">
          <cell r="A27637" t="str">
            <v>FINNIFTY21APR15700PE</v>
          </cell>
          <cell r="B27637">
            <v>17000706</v>
          </cell>
          <cell r="C27637">
            <v>44315</v>
          </cell>
        </row>
        <row r="27638">
          <cell r="A27638" t="str">
            <v>FINNIFTY21APR15800CE</v>
          </cell>
          <cell r="B27638">
            <v>17000962</v>
          </cell>
          <cell r="C27638">
            <v>44315</v>
          </cell>
        </row>
        <row r="27639">
          <cell r="A27639" t="str">
            <v>FINNIFTY21APR15800PE</v>
          </cell>
          <cell r="B27639">
            <v>17001218</v>
          </cell>
          <cell r="C27639">
            <v>44315</v>
          </cell>
        </row>
        <row r="27640">
          <cell r="A27640" t="str">
            <v>FINNIFTY21APR15900CE</v>
          </cell>
          <cell r="B27640">
            <v>17001474</v>
          </cell>
          <cell r="C27640">
            <v>44315</v>
          </cell>
        </row>
        <row r="27641">
          <cell r="A27641" t="str">
            <v>FINNIFTY21APR15900PE</v>
          </cell>
          <cell r="B27641">
            <v>17002754</v>
          </cell>
          <cell r="C27641">
            <v>44315</v>
          </cell>
        </row>
        <row r="27642">
          <cell r="A27642" t="str">
            <v>FINNIFTY21APR16000CE</v>
          </cell>
          <cell r="B27642">
            <v>17003010</v>
          </cell>
          <cell r="C27642">
            <v>44315</v>
          </cell>
        </row>
        <row r="27643">
          <cell r="A27643" t="str">
            <v>FINNIFTY21APR16000PE</v>
          </cell>
          <cell r="B27643">
            <v>17003266</v>
          </cell>
          <cell r="C27643">
            <v>44315</v>
          </cell>
        </row>
        <row r="27644">
          <cell r="A27644" t="str">
            <v>FINNIFTY21APR16100CE</v>
          </cell>
          <cell r="B27644">
            <v>17003522</v>
          </cell>
          <cell r="C27644">
            <v>44315</v>
          </cell>
        </row>
        <row r="27645">
          <cell r="A27645" t="str">
            <v>FINNIFTY21APR16100PE</v>
          </cell>
          <cell r="B27645">
            <v>17003778</v>
          </cell>
          <cell r="C27645">
            <v>44315</v>
          </cell>
        </row>
        <row r="27646">
          <cell r="A27646" t="str">
            <v>FINNIFTY21APR16200CE</v>
          </cell>
          <cell r="B27646">
            <v>17004034</v>
          </cell>
          <cell r="C27646">
            <v>44315</v>
          </cell>
        </row>
        <row r="27647">
          <cell r="A27647" t="str">
            <v>FINNIFTY21APR16200PE</v>
          </cell>
          <cell r="B27647">
            <v>17004290</v>
          </cell>
          <cell r="C27647">
            <v>44315</v>
          </cell>
        </row>
        <row r="27648">
          <cell r="A27648" t="str">
            <v>FINNIFTY21APR16300CE</v>
          </cell>
          <cell r="B27648">
            <v>17004546</v>
          </cell>
          <cell r="C27648">
            <v>44315</v>
          </cell>
        </row>
        <row r="27649">
          <cell r="A27649" t="str">
            <v>FINNIFTY21APR16300PE</v>
          </cell>
          <cell r="B27649">
            <v>17004802</v>
          </cell>
          <cell r="C27649">
            <v>44315</v>
          </cell>
        </row>
        <row r="27650">
          <cell r="A27650" t="str">
            <v>FINNIFTY21APR16400CE</v>
          </cell>
          <cell r="B27650">
            <v>17005058</v>
          </cell>
          <cell r="C27650">
            <v>44315</v>
          </cell>
        </row>
        <row r="27651">
          <cell r="A27651" t="str">
            <v>FINNIFTY21APR16400PE</v>
          </cell>
          <cell r="B27651">
            <v>17005314</v>
          </cell>
          <cell r="C27651">
            <v>44315</v>
          </cell>
        </row>
        <row r="27652">
          <cell r="A27652" t="str">
            <v>FINNIFTY21APR16500CE</v>
          </cell>
          <cell r="B27652">
            <v>17005570</v>
          </cell>
          <cell r="C27652">
            <v>44315</v>
          </cell>
        </row>
        <row r="27653">
          <cell r="A27653" t="str">
            <v>FINNIFTY21APR16500PE</v>
          </cell>
          <cell r="B27653">
            <v>17005826</v>
          </cell>
          <cell r="C27653">
            <v>44315</v>
          </cell>
        </row>
        <row r="27654">
          <cell r="A27654" t="str">
            <v>FINNIFTY21APR16600CE</v>
          </cell>
          <cell r="B27654">
            <v>17006082</v>
          </cell>
          <cell r="C27654">
            <v>44315</v>
          </cell>
        </row>
        <row r="27655">
          <cell r="A27655" t="str">
            <v>FINNIFTY21APR16600PE</v>
          </cell>
          <cell r="B27655">
            <v>17006338</v>
          </cell>
          <cell r="C27655">
            <v>44315</v>
          </cell>
        </row>
        <row r="27656">
          <cell r="A27656" t="str">
            <v>FINNIFTY21APR16700CE</v>
          </cell>
          <cell r="B27656">
            <v>17006594</v>
          </cell>
          <cell r="C27656">
            <v>44315</v>
          </cell>
        </row>
        <row r="27657">
          <cell r="A27657" t="str">
            <v>FINNIFTY21APR16700PE</v>
          </cell>
          <cell r="B27657">
            <v>17006850</v>
          </cell>
          <cell r="C27657">
            <v>44315</v>
          </cell>
        </row>
        <row r="27658">
          <cell r="A27658" t="str">
            <v>FINNIFTY21APR16800CE</v>
          </cell>
          <cell r="B27658">
            <v>17007106</v>
          </cell>
          <cell r="C27658">
            <v>44315</v>
          </cell>
        </row>
        <row r="27659">
          <cell r="A27659" t="str">
            <v>FINNIFTY21APR16800PE</v>
          </cell>
          <cell r="B27659">
            <v>17007362</v>
          </cell>
          <cell r="C27659">
            <v>44315</v>
          </cell>
        </row>
        <row r="27660">
          <cell r="A27660" t="str">
            <v>FINNIFTY21APR16900CE</v>
          </cell>
          <cell r="B27660">
            <v>17007618</v>
          </cell>
          <cell r="C27660">
            <v>44315</v>
          </cell>
        </row>
        <row r="27661">
          <cell r="A27661" t="str">
            <v>FINNIFTY21APR16900PE</v>
          </cell>
          <cell r="B27661">
            <v>17007874</v>
          </cell>
          <cell r="C27661">
            <v>44315</v>
          </cell>
        </row>
        <row r="27662">
          <cell r="A27662" t="str">
            <v>FINNIFTY21APR17000CE</v>
          </cell>
          <cell r="B27662">
            <v>17008130</v>
          </cell>
          <cell r="C27662">
            <v>44315</v>
          </cell>
        </row>
        <row r="27663">
          <cell r="A27663" t="str">
            <v>FINNIFTY21APR17000PE</v>
          </cell>
          <cell r="B27663">
            <v>17008386</v>
          </cell>
          <cell r="C27663">
            <v>44315</v>
          </cell>
        </row>
        <row r="27664">
          <cell r="A27664" t="str">
            <v>FINNIFTY21APR17100CE</v>
          </cell>
          <cell r="B27664">
            <v>17008642</v>
          </cell>
          <cell r="C27664">
            <v>44315</v>
          </cell>
        </row>
        <row r="27665">
          <cell r="A27665" t="str">
            <v>FINNIFTY21APR17100PE</v>
          </cell>
          <cell r="B27665">
            <v>17008898</v>
          </cell>
          <cell r="C27665">
            <v>44315</v>
          </cell>
        </row>
        <row r="27666">
          <cell r="A27666" t="str">
            <v>FINNIFTY21APR17200CE</v>
          </cell>
          <cell r="B27666">
            <v>17009154</v>
          </cell>
          <cell r="C27666">
            <v>44315</v>
          </cell>
        </row>
        <row r="27667">
          <cell r="A27667" t="str">
            <v>FINNIFTY21APR17200PE</v>
          </cell>
          <cell r="B27667">
            <v>17009410</v>
          </cell>
          <cell r="C27667">
            <v>44315</v>
          </cell>
        </row>
        <row r="27668">
          <cell r="A27668" t="str">
            <v>FINNIFTY21APR17300CE</v>
          </cell>
          <cell r="B27668">
            <v>17009666</v>
          </cell>
          <cell r="C27668">
            <v>44315</v>
          </cell>
        </row>
        <row r="27669">
          <cell r="A27669" t="str">
            <v>FINNIFTY21APR17300PE</v>
          </cell>
          <cell r="B27669">
            <v>17009922</v>
          </cell>
          <cell r="C27669">
            <v>44315</v>
          </cell>
        </row>
        <row r="27670">
          <cell r="A27670" t="str">
            <v>FINNIFTY21APR17400CE</v>
          </cell>
          <cell r="B27670">
            <v>17010178</v>
          </cell>
          <cell r="C27670">
            <v>44315</v>
          </cell>
        </row>
        <row r="27671">
          <cell r="A27671" t="str">
            <v>FINNIFTY21APR17400PE</v>
          </cell>
          <cell r="B27671">
            <v>17010434</v>
          </cell>
          <cell r="C27671">
            <v>44315</v>
          </cell>
        </row>
        <row r="27672">
          <cell r="A27672" t="str">
            <v>FINNIFTY21APR17500CE</v>
          </cell>
          <cell r="B27672">
            <v>17010690</v>
          </cell>
          <cell r="C27672">
            <v>44315</v>
          </cell>
        </row>
        <row r="27673">
          <cell r="A27673" t="str">
            <v>FINNIFTY21APR17500PE</v>
          </cell>
          <cell r="B27673">
            <v>17010946</v>
          </cell>
          <cell r="C27673">
            <v>44315</v>
          </cell>
        </row>
        <row r="27674">
          <cell r="A27674" t="str">
            <v>FINNIFTY21APR17600CE</v>
          </cell>
          <cell r="B27674">
            <v>17011202</v>
          </cell>
          <cell r="C27674">
            <v>44315</v>
          </cell>
        </row>
        <row r="27675">
          <cell r="A27675" t="str">
            <v>FINNIFTY21APR17600PE</v>
          </cell>
          <cell r="B27675">
            <v>17011458</v>
          </cell>
          <cell r="C27675">
            <v>44315</v>
          </cell>
        </row>
        <row r="27676">
          <cell r="A27676" t="str">
            <v>FINNIFTY21APR17700CE</v>
          </cell>
          <cell r="B27676">
            <v>9480194</v>
          </cell>
          <cell r="C27676">
            <v>44315</v>
          </cell>
        </row>
        <row r="27677">
          <cell r="A27677" t="str">
            <v>FINNIFTY21APR17700PE</v>
          </cell>
          <cell r="B27677">
            <v>9480450</v>
          </cell>
          <cell r="C27677">
            <v>44315</v>
          </cell>
        </row>
        <row r="27678">
          <cell r="A27678" t="str">
            <v>FINNIFTY21APR17800CE</v>
          </cell>
          <cell r="B27678">
            <v>9480706</v>
          </cell>
          <cell r="C27678">
            <v>44315</v>
          </cell>
        </row>
        <row r="27679">
          <cell r="A27679" t="str">
            <v>FINNIFTY21APR17800PE</v>
          </cell>
          <cell r="B27679">
            <v>9480962</v>
          </cell>
          <cell r="C27679">
            <v>44315</v>
          </cell>
        </row>
        <row r="27680">
          <cell r="A27680" t="str">
            <v>FINNIFTY21APR17900CE</v>
          </cell>
          <cell r="B27680">
            <v>9481218</v>
          </cell>
          <cell r="C27680">
            <v>44315</v>
          </cell>
        </row>
        <row r="27681">
          <cell r="A27681" t="str">
            <v>FINNIFTY21APR17900PE</v>
          </cell>
          <cell r="B27681">
            <v>9481474</v>
          </cell>
          <cell r="C27681">
            <v>44315</v>
          </cell>
        </row>
        <row r="27682">
          <cell r="A27682" t="str">
            <v>FINNIFTY21APR18000CE</v>
          </cell>
          <cell r="B27682">
            <v>9483266</v>
          </cell>
          <cell r="C27682">
            <v>44315</v>
          </cell>
        </row>
        <row r="27683">
          <cell r="A27683" t="str">
            <v>FINNIFTY21APR18000PE</v>
          </cell>
          <cell r="B27683">
            <v>9483522</v>
          </cell>
          <cell r="C27683">
            <v>44315</v>
          </cell>
        </row>
        <row r="27684">
          <cell r="A27684" t="str">
            <v>FINNIFTY21APR18100CE</v>
          </cell>
          <cell r="B27684">
            <v>9483778</v>
          </cell>
          <cell r="C27684">
            <v>44315</v>
          </cell>
        </row>
        <row r="27685">
          <cell r="A27685" t="str">
            <v>FINNIFTY21APR18100PE</v>
          </cell>
          <cell r="B27685">
            <v>9484034</v>
          </cell>
          <cell r="C27685">
            <v>44315</v>
          </cell>
        </row>
        <row r="27686">
          <cell r="A27686" t="str">
            <v>FINNIFTY21APR18200CE</v>
          </cell>
          <cell r="B27686">
            <v>9484290</v>
          </cell>
          <cell r="C27686">
            <v>44315</v>
          </cell>
        </row>
        <row r="27687">
          <cell r="A27687" t="str">
            <v>FINNIFTY21APR18200PE</v>
          </cell>
          <cell r="B27687">
            <v>9484546</v>
          </cell>
          <cell r="C27687">
            <v>44315</v>
          </cell>
        </row>
        <row r="27688">
          <cell r="A27688" t="str">
            <v>FINNIFTY21APR18300CE</v>
          </cell>
          <cell r="B27688">
            <v>9484802</v>
          </cell>
          <cell r="C27688">
            <v>44315</v>
          </cell>
        </row>
        <row r="27689">
          <cell r="A27689" t="str">
            <v>FINNIFTY21APR18300PE</v>
          </cell>
          <cell r="B27689">
            <v>9485058</v>
          </cell>
          <cell r="C27689">
            <v>44315</v>
          </cell>
        </row>
        <row r="27690">
          <cell r="A27690" t="str">
            <v>FINNIFTY21APR18400CE</v>
          </cell>
          <cell r="B27690">
            <v>9487362</v>
          </cell>
          <cell r="C27690">
            <v>44315</v>
          </cell>
        </row>
        <row r="27691">
          <cell r="A27691" t="str">
            <v>FINNIFTY21APR18400PE</v>
          </cell>
          <cell r="B27691">
            <v>9487618</v>
          </cell>
          <cell r="C27691">
            <v>44315</v>
          </cell>
        </row>
        <row r="27692">
          <cell r="A27692" t="str">
            <v>FINNIFTY21APR18500CE</v>
          </cell>
          <cell r="B27692">
            <v>9488386</v>
          </cell>
          <cell r="C27692">
            <v>44315</v>
          </cell>
        </row>
        <row r="27693">
          <cell r="A27693" t="str">
            <v>FINNIFTY21APR18500PE</v>
          </cell>
          <cell r="B27693">
            <v>9488642</v>
          </cell>
          <cell r="C27693">
            <v>44315</v>
          </cell>
        </row>
        <row r="27694">
          <cell r="A27694" t="str">
            <v>FINNIFTY21APR18600CE</v>
          </cell>
          <cell r="B27694">
            <v>9489410</v>
          </cell>
          <cell r="C27694">
            <v>44315</v>
          </cell>
        </row>
        <row r="27695">
          <cell r="A27695" t="str">
            <v>FINNIFTY21APR18600PE</v>
          </cell>
          <cell r="B27695">
            <v>9489666</v>
          </cell>
          <cell r="C27695">
            <v>44315</v>
          </cell>
        </row>
        <row r="27696">
          <cell r="A27696" t="str">
            <v>FINNIFTY21APR18700CE</v>
          </cell>
          <cell r="B27696">
            <v>9490434</v>
          </cell>
          <cell r="C27696">
            <v>44315</v>
          </cell>
        </row>
        <row r="27697">
          <cell r="A27697" t="str">
            <v>FINNIFTY21APR18700PE</v>
          </cell>
          <cell r="B27697">
            <v>9490690</v>
          </cell>
          <cell r="C27697">
            <v>44315</v>
          </cell>
        </row>
        <row r="27698">
          <cell r="A27698" t="str">
            <v>FINNIFTY21APR18800CE</v>
          </cell>
          <cell r="B27698">
            <v>10212098</v>
          </cell>
          <cell r="C27698">
            <v>44315</v>
          </cell>
        </row>
        <row r="27699">
          <cell r="A27699" t="str">
            <v>FINNIFTY21APR18800PE</v>
          </cell>
          <cell r="B27699">
            <v>10212354</v>
          </cell>
          <cell r="C27699">
            <v>44315</v>
          </cell>
        </row>
        <row r="27700">
          <cell r="A27700" t="str">
            <v>FINNIFTY21APR18900CE</v>
          </cell>
          <cell r="B27700">
            <v>10212610</v>
          </cell>
          <cell r="C27700">
            <v>44315</v>
          </cell>
        </row>
        <row r="27701">
          <cell r="A27701" t="str">
            <v>FINNIFTY21APR18900PE</v>
          </cell>
          <cell r="B27701">
            <v>10212866</v>
          </cell>
          <cell r="C27701">
            <v>44315</v>
          </cell>
        </row>
        <row r="27702">
          <cell r="A27702" t="str">
            <v>FINNIFTY21APR19000CE</v>
          </cell>
          <cell r="B27702">
            <v>10213634</v>
          </cell>
          <cell r="C27702">
            <v>44315</v>
          </cell>
        </row>
        <row r="27703">
          <cell r="A27703" t="str">
            <v>FINNIFTY21APR19000PE</v>
          </cell>
          <cell r="B27703">
            <v>10213890</v>
          </cell>
          <cell r="C27703">
            <v>44315</v>
          </cell>
        </row>
        <row r="27704">
          <cell r="A27704" t="str">
            <v>FINNIFTY21APR19100CE</v>
          </cell>
          <cell r="B27704">
            <v>10214146</v>
          </cell>
          <cell r="C27704">
            <v>44315</v>
          </cell>
        </row>
        <row r="27705">
          <cell r="A27705" t="str">
            <v>FINNIFTY21APR19100PE</v>
          </cell>
          <cell r="B27705">
            <v>10214402</v>
          </cell>
          <cell r="C27705">
            <v>44315</v>
          </cell>
        </row>
        <row r="27706">
          <cell r="A27706" t="str">
            <v>FINNIFTY21APR19200CE</v>
          </cell>
          <cell r="B27706">
            <v>10214658</v>
          </cell>
          <cell r="C27706">
            <v>44315</v>
          </cell>
        </row>
        <row r="27707">
          <cell r="A27707" t="str">
            <v>FINNIFTY21APR19200PE</v>
          </cell>
          <cell r="B27707">
            <v>10214914</v>
          </cell>
          <cell r="C27707">
            <v>44315</v>
          </cell>
        </row>
        <row r="27708">
          <cell r="A27708" t="str">
            <v>FINNIFTY21APR19300CE</v>
          </cell>
          <cell r="B27708">
            <v>10726658</v>
          </cell>
          <cell r="C27708">
            <v>44315</v>
          </cell>
        </row>
        <row r="27709">
          <cell r="A27709" t="str">
            <v>FINNIFTY21APR19300PE</v>
          </cell>
          <cell r="B27709">
            <v>10726914</v>
          </cell>
          <cell r="C27709">
            <v>44315</v>
          </cell>
        </row>
        <row r="27710">
          <cell r="A27710" t="str">
            <v>FINNIFTY21APR19400CE</v>
          </cell>
          <cell r="B27710">
            <v>10729474</v>
          </cell>
          <cell r="C27710">
            <v>44315</v>
          </cell>
        </row>
        <row r="27711">
          <cell r="A27711" t="str">
            <v>FINNIFTY21APR19400PE</v>
          </cell>
          <cell r="B27711">
            <v>10729730</v>
          </cell>
          <cell r="C27711">
            <v>44315</v>
          </cell>
        </row>
        <row r="27712">
          <cell r="A27712" t="str">
            <v>FINNIFTY21APR19500CE</v>
          </cell>
          <cell r="B27712">
            <v>11144706</v>
          </cell>
          <cell r="C27712">
            <v>44315</v>
          </cell>
        </row>
        <row r="27713">
          <cell r="A27713" t="str">
            <v>FINNIFTY21APR19500PE</v>
          </cell>
          <cell r="B27713">
            <v>11144962</v>
          </cell>
          <cell r="C27713">
            <v>44315</v>
          </cell>
        </row>
        <row r="27714">
          <cell r="A27714" t="str">
            <v>FINNIFTY21APR19600CE</v>
          </cell>
          <cell r="B27714">
            <v>11145218</v>
          </cell>
          <cell r="C27714">
            <v>44315</v>
          </cell>
        </row>
        <row r="27715">
          <cell r="A27715" t="str">
            <v>FINNIFTY21APR19600PE</v>
          </cell>
          <cell r="B27715">
            <v>11145474</v>
          </cell>
          <cell r="C27715">
            <v>44315</v>
          </cell>
        </row>
        <row r="27716">
          <cell r="A27716" t="str">
            <v>FINNIFTY21APR19700CE</v>
          </cell>
          <cell r="B27716">
            <v>10000642</v>
          </cell>
          <cell r="C27716">
            <v>44315</v>
          </cell>
        </row>
        <row r="27717">
          <cell r="A27717" t="str">
            <v>FINNIFTY21APR19700PE</v>
          </cell>
          <cell r="B27717">
            <v>10003458</v>
          </cell>
          <cell r="C27717">
            <v>44315</v>
          </cell>
        </row>
        <row r="27718">
          <cell r="A27718" t="str">
            <v>FINNIFTY21APR19800CE</v>
          </cell>
          <cell r="B27718">
            <v>10701570</v>
          </cell>
          <cell r="C27718">
            <v>44315</v>
          </cell>
        </row>
        <row r="27719">
          <cell r="A27719" t="str">
            <v>FINNIFTY21APR19800PE</v>
          </cell>
          <cell r="B27719">
            <v>10712834</v>
          </cell>
          <cell r="C27719">
            <v>44315</v>
          </cell>
        </row>
        <row r="27720">
          <cell r="A27720" t="str">
            <v>FINNIFTY21APR19900CE</v>
          </cell>
          <cell r="B27720">
            <v>10713090</v>
          </cell>
          <cell r="C27720">
            <v>44315</v>
          </cell>
        </row>
        <row r="27721">
          <cell r="A27721" t="str">
            <v>FINNIFTY21APR19900PE</v>
          </cell>
          <cell r="B27721">
            <v>10713346</v>
          </cell>
          <cell r="C27721">
            <v>44315</v>
          </cell>
        </row>
        <row r="27722">
          <cell r="A27722" t="str">
            <v>FINNIFTY21APR20000CE</v>
          </cell>
          <cell r="B27722">
            <v>9411842</v>
          </cell>
          <cell r="C27722">
            <v>44315</v>
          </cell>
        </row>
        <row r="27723">
          <cell r="A27723" t="str">
            <v>FINNIFTY21APR20000PE</v>
          </cell>
          <cell r="B27723">
            <v>9412098</v>
          </cell>
          <cell r="C27723">
            <v>44315</v>
          </cell>
        </row>
        <row r="27724">
          <cell r="A27724" t="str">
            <v>FINNIFTY21APR20100CE</v>
          </cell>
          <cell r="B27724">
            <v>13954050</v>
          </cell>
          <cell r="C27724">
            <v>44315</v>
          </cell>
        </row>
        <row r="27725">
          <cell r="A27725" t="str">
            <v>FINNIFTY21APR20100PE</v>
          </cell>
          <cell r="B27725">
            <v>13954306</v>
          </cell>
          <cell r="C27725">
            <v>44315</v>
          </cell>
        </row>
        <row r="27726">
          <cell r="A27726" t="str">
            <v>FINNIFTY21APR20200CE</v>
          </cell>
          <cell r="B27726">
            <v>13955586</v>
          </cell>
          <cell r="C27726">
            <v>44315</v>
          </cell>
        </row>
        <row r="27727">
          <cell r="A27727" t="str">
            <v>FINNIFTY21APR20200PE</v>
          </cell>
          <cell r="B27727">
            <v>13981954</v>
          </cell>
          <cell r="C27727">
            <v>44315</v>
          </cell>
        </row>
        <row r="27728">
          <cell r="A27728" t="str">
            <v>FINNIFTY21APR20300CE</v>
          </cell>
          <cell r="B27728">
            <v>13984258</v>
          </cell>
          <cell r="C27728">
            <v>44315</v>
          </cell>
        </row>
        <row r="27729">
          <cell r="A27729" t="str">
            <v>FINNIFTY21APR20300PE</v>
          </cell>
          <cell r="B27729">
            <v>13984514</v>
          </cell>
          <cell r="C27729">
            <v>44315</v>
          </cell>
        </row>
        <row r="27730">
          <cell r="A27730" t="str">
            <v>FINNIFTY21APR20400CE</v>
          </cell>
          <cell r="B27730">
            <v>13986306</v>
          </cell>
          <cell r="C27730">
            <v>44315</v>
          </cell>
        </row>
        <row r="27731">
          <cell r="A27731" t="str">
            <v>FINNIFTY21APR20400PE</v>
          </cell>
          <cell r="B27731">
            <v>13992450</v>
          </cell>
          <cell r="C27731">
            <v>44315</v>
          </cell>
        </row>
        <row r="27732">
          <cell r="A27732" t="str">
            <v>FINNIFTY21APR20500CE</v>
          </cell>
          <cell r="B27732">
            <v>13992706</v>
          </cell>
          <cell r="C27732">
            <v>44315</v>
          </cell>
        </row>
        <row r="27733">
          <cell r="A27733" t="str">
            <v>FINNIFTY21APR20500PE</v>
          </cell>
          <cell r="B27733">
            <v>13992962</v>
          </cell>
          <cell r="C27733">
            <v>44315</v>
          </cell>
        </row>
        <row r="27734">
          <cell r="A27734" t="str">
            <v>FINNIFTY2140111600CE</v>
          </cell>
          <cell r="B27734">
            <v>16770306</v>
          </cell>
          <cell r="C27734">
            <v>44287</v>
          </cell>
        </row>
        <row r="27735">
          <cell r="A27735" t="str">
            <v>FINNIFTY2140111600PE</v>
          </cell>
          <cell r="B27735">
            <v>16770562</v>
          </cell>
          <cell r="C27735">
            <v>44287</v>
          </cell>
        </row>
        <row r="27736">
          <cell r="A27736" t="str">
            <v>FINNIFTY2140111700CE</v>
          </cell>
          <cell r="B27736">
            <v>16148482</v>
          </cell>
          <cell r="C27736">
            <v>44287</v>
          </cell>
        </row>
        <row r="27737">
          <cell r="A27737" t="str">
            <v>FINNIFTY2140111700PE</v>
          </cell>
          <cell r="B27737">
            <v>16148738</v>
          </cell>
          <cell r="C27737">
            <v>44287</v>
          </cell>
        </row>
        <row r="27738">
          <cell r="A27738" t="str">
            <v>FINNIFTY2140111800CE</v>
          </cell>
          <cell r="B27738">
            <v>16148994</v>
          </cell>
          <cell r="C27738">
            <v>44287</v>
          </cell>
        </row>
        <row r="27739">
          <cell r="A27739" t="str">
            <v>FINNIFTY2140111800PE</v>
          </cell>
          <cell r="B27739">
            <v>16149250</v>
          </cell>
          <cell r="C27739">
            <v>44287</v>
          </cell>
        </row>
        <row r="27740">
          <cell r="A27740" t="str">
            <v>FINNIFTY2140111900CE</v>
          </cell>
          <cell r="B27740">
            <v>16160770</v>
          </cell>
          <cell r="C27740">
            <v>44287</v>
          </cell>
        </row>
        <row r="27741">
          <cell r="A27741" t="str">
            <v>FINNIFTY2140111900PE</v>
          </cell>
          <cell r="B27741">
            <v>16161026</v>
          </cell>
          <cell r="C27741">
            <v>44287</v>
          </cell>
        </row>
        <row r="27742">
          <cell r="A27742" t="str">
            <v>FINNIFTY2140112000CE</v>
          </cell>
          <cell r="B27742">
            <v>16161794</v>
          </cell>
          <cell r="C27742">
            <v>44287</v>
          </cell>
        </row>
        <row r="27743">
          <cell r="A27743" t="str">
            <v>FINNIFTY2140112000PE</v>
          </cell>
          <cell r="B27743">
            <v>16162050</v>
          </cell>
          <cell r="C27743">
            <v>44287</v>
          </cell>
        </row>
        <row r="27744">
          <cell r="A27744" t="str">
            <v>FINNIFTY2140112100CE</v>
          </cell>
          <cell r="B27744">
            <v>9876738</v>
          </cell>
          <cell r="C27744">
            <v>44287</v>
          </cell>
        </row>
        <row r="27745">
          <cell r="A27745" t="str">
            <v>FINNIFTY2140112100PE</v>
          </cell>
          <cell r="B27745">
            <v>9876994</v>
          </cell>
          <cell r="C27745">
            <v>44287</v>
          </cell>
        </row>
        <row r="27746">
          <cell r="A27746" t="str">
            <v>FINNIFTY2140112200CE</v>
          </cell>
          <cell r="B27746">
            <v>9877250</v>
          </cell>
          <cell r="C27746">
            <v>44287</v>
          </cell>
        </row>
        <row r="27747">
          <cell r="A27747" t="str">
            <v>FINNIFTY2140112200PE</v>
          </cell>
          <cell r="B27747">
            <v>9877762</v>
          </cell>
          <cell r="C27747">
            <v>44287</v>
          </cell>
        </row>
        <row r="27748">
          <cell r="A27748" t="str">
            <v>FINNIFTY2140112300CE</v>
          </cell>
          <cell r="B27748">
            <v>9878530</v>
          </cell>
          <cell r="C27748">
            <v>44287</v>
          </cell>
        </row>
        <row r="27749">
          <cell r="A27749" t="str">
            <v>FINNIFTY2140112300PE</v>
          </cell>
          <cell r="B27749">
            <v>9879554</v>
          </cell>
          <cell r="C27749">
            <v>44287</v>
          </cell>
        </row>
        <row r="27750">
          <cell r="A27750" t="str">
            <v>FINNIFTY2140112400CE</v>
          </cell>
          <cell r="B27750">
            <v>9879810</v>
          </cell>
          <cell r="C27750">
            <v>44287</v>
          </cell>
        </row>
        <row r="27751">
          <cell r="A27751" t="str">
            <v>FINNIFTY2140112400PE</v>
          </cell>
          <cell r="B27751">
            <v>9880066</v>
          </cell>
          <cell r="C27751">
            <v>44287</v>
          </cell>
        </row>
        <row r="27752">
          <cell r="A27752" t="str">
            <v>FINNIFTY2140112500CE</v>
          </cell>
          <cell r="B27752">
            <v>15125250</v>
          </cell>
          <cell r="C27752">
            <v>44287</v>
          </cell>
        </row>
        <row r="27753">
          <cell r="A27753" t="str">
            <v>FINNIFTY2140112500PE</v>
          </cell>
          <cell r="B27753">
            <v>15125506</v>
          </cell>
          <cell r="C27753">
            <v>44287</v>
          </cell>
        </row>
        <row r="27754">
          <cell r="A27754" t="str">
            <v>FINNIFTY2140112600CE</v>
          </cell>
          <cell r="B27754">
            <v>15125762</v>
          </cell>
          <cell r="C27754">
            <v>44287</v>
          </cell>
        </row>
        <row r="27755">
          <cell r="A27755" t="str">
            <v>FINNIFTY2140112600PE</v>
          </cell>
          <cell r="B27755">
            <v>15126018</v>
          </cell>
          <cell r="C27755">
            <v>44287</v>
          </cell>
        </row>
        <row r="27756">
          <cell r="A27756" t="str">
            <v>FINNIFTY2140112700CE</v>
          </cell>
          <cell r="B27756">
            <v>15126274</v>
          </cell>
          <cell r="C27756">
            <v>44287</v>
          </cell>
        </row>
        <row r="27757">
          <cell r="A27757" t="str">
            <v>FINNIFTY2140112700PE</v>
          </cell>
          <cell r="B27757">
            <v>15126530</v>
          </cell>
          <cell r="C27757">
            <v>44287</v>
          </cell>
        </row>
        <row r="27758">
          <cell r="A27758" t="str">
            <v>FINNIFTY2140112800CE</v>
          </cell>
          <cell r="B27758">
            <v>15126786</v>
          </cell>
          <cell r="C27758">
            <v>44287</v>
          </cell>
        </row>
        <row r="27759">
          <cell r="A27759" t="str">
            <v>FINNIFTY2140112800PE</v>
          </cell>
          <cell r="B27759">
            <v>15127042</v>
          </cell>
          <cell r="C27759">
            <v>44287</v>
          </cell>
        </row>
        <row r="27760">
          <cell r="A27760" t="str">
            <v>FINNIFTY2140112900CE</v>
          </cell>
          <cell r="B27760">
            <v>15127298</v>
          </cell>
          <cell r="C27760">
            <v>44287</v>
          </cell>
        </row>
        <row r="27761">
          <cell r="A27761" t="str">
            <v>FINNIFTY2140112900PE</v>
          </cell>
          <cell r="B27761">
            <v>15127554</v>
          </cell>
          <cell r="C27761">
            <v>44287</v>
          </cell>
        </row>
        <row r="27762">
          <cell r="A27762" t="str">
            <v>FINNIFTY2140113000CE</v>
          </cell>
          <cell r="B27762">
            <v>15129346</v>
          </cell>
          <cell r="C27762">
            <v>44287</v>
          </cell>
        </row>
        <row r="27763">
          <cell r="A27763" t="str">
            <v>FINNIFTY2140113000PE</v>
          </cell>
          <cell r="B27763">
            <v>15129602</v>
          </cell>
          <cell r="C27763">
            <v>44287</v>
          </cell>
        </row>
        <row r="27764">
          <cell r="A27764" t="str">
            <v>FINNIFTY2140113100CE</v>
          </cell>
          <cell r="B27764">
            <v>15132418</v>
          </cell>
          <cell r="C27764">
            <v>44287</v>
          </cell>
        </row>
        <row r="27765">
          <cell r="A27765" t="str">
            <v>FINNIFTY2140113100PE</v>
          </cell>
          <cell r="B27765">
            <v>15132674</v>
          </cell>
          <cell r="C27765">
            <v>44287</v>
          </cell>
        </row>
        <row r="27766">
          <cell r="A27766" t="str">
            <v>FINNIFTY2140113200CE</v>
          </cell>
          <cell r="B27766">
            <v>15150338</v>
          </cell>
          <cell r="C27766">
            <v>44287</v>
          </cell>
        </row>
        <row r="27767">
          <cell r="A27767" t="str">
            <v>FINNIFTY2140113200PE</v>
          </cell>
          <cell r="B27767">
            <v>15155714</v>
          </cell>
          <cell r="C27767">
            <v>44287</v>
          </cell>
        </row>
        <row r="27768">
          <cell r="A27768" t="str">
            <v>FINNIFTY2140113300CE</v>
          </cell>
          <cell r="B27768">
            <v>15155970</v>
          </cell>
          <cell r="C27768">
            <v>44287</v>
          </cell>
        </row>
        <row r="27769">
          <cell r="A27769" t="str">
            <v>FINNIFTY2140113300PE</v>
          </cell>
          <cell r="B27769">
            <v>15157506</v>
          </cell>
          <cell r="C27769">
            <v>44287</v>
          </cell>
        </row>
        <row r="27770">
          <cell r="A27770" t="str">
            <v>FINNIFTY2140113400CE</v>
          </cell>
          <cell r="B27770">
            <v>15157762</v>
          </cell>
          <cell r="C27770">
            <v>44287</v>
          </cell>
        </row>
        <row r="27771">
          <cell r="A27771" t="str">
            <v>FINNIFTY2140113400PE</v>
          </cell>
          <cell r="B27771">
            <v>15158018</v>
          </cell>
          <cell r="C27771">
            <v>44287</v>
          </cell>
        </row>
        <row r="27772">
          <cell r="A27772" t="str">
            <v>FINNIFTY2140113500CE</v>
          </cell>
          <cell r="B27772">
            <v>15158274</v>
          </cell>
          <cell r="C27772">
            <v>44287</v>
          </cell>
        </row>
        <row r="27773">
          <cell r="A27773" t="str">
            <v>FINNIFTY2140113500PE</v>
          </cell>
          <cell r="B27773">
            <v>15158530</v>
          </cell>
          <cell r="C27773">
            <v>44287</v>
          </cell>
        </row>
        <row r="27774">
          <cell r="A27774" t="str">
            <v>FINNIFTY2140113600CE</v>
          </cell>
          <cell r="B27774">
            <v>15158786</v>
          </cell>
          <cell r="C27774">
            <v>44287</v>
          </cell>
        </row>
        <row r="27775">
          <cell r="A27775" t="str">
            <v>FINNIFTY2140113600PE</v>
          </cell>
          <cell r="B27775">
            <v>15161602</v>
          </cell>
          <cell r="C27775">
            <v>44287</v>
          </cell>
        </row>
        <row r="27776">
          <cell r="A27776" t="str">
            <v>FINNIFTY2140113700CE</v>
          </cell>
          <cell r="B27776">
            <v>15161858</v>
          </cell>
          <cell r="C27776">
            <v>44287</v>
          </cell>
        </row>
        <row r="27777">
          <cell r="A27777" t="str">
            <v>FINNIFTY2140113700PE</v>
          </cell>
          <cell r="B27777">
            <v>15162114</v>
          </cell>
          <cell r="C27777">
            <v>44287</v>
          </cell>
        </row>
        <row r="27778">
          <cell r="A27778" t="str">
            <v>FINNIFTY2140113800CE</v>
          </cell>
          <cell r="B27778">
            <v>15162626</v>
          </cell>
          <cell r="C27778">
            <v>44287</v>
          </cell>
        </row>
        <row r="27779">
          <cell r="A27779" t="str">
            <v>FINNIFTY2140113800PE</v>
          </cell>
          <cell r="B27779">
            <v>15162882</v>
          </cell>
          <cell r="C27779">
            <v>44287</v>
          </cell>
        </row>
        <row r="27780">
          <cell r="A27780" t="str">
            <v>FINNIFTY2140113900CE</v>
          </cell>
          <cell r="B27780">
            <v>15166722</v>
          </cell>
          <cell r="C27780">
            <v>44287</v>
          </cell>
        </row>
        <row r="27781">
          <cell r="A27781" t="str">
            <v>FINNIFTY2140113900PE</v>
          </cell>
          <cell r="B27781">
            <v>15166978</v>
          </cell>
          <cell r="C27781">
            <v>44287</v>
          </cell>
        </row>
        <row r="27782">
          <cell r="A27782" t="str">
            <v>FINNIFTY2140114000CE</v>
          </cell>
          <cell r="B27782">
            <v>15167234</v>
          </cell>
          <cell r="C27782">
            <v>44287</v>
          </cell>
        </row>
        <row r="27783">
          <cell r="A27783" t="str">
            <v>FINNIFTY2140114000PE</v>
          </cell>
          <cell r="B27783">
            <v>15167490</v>
          </cell>
          <cell r="C27783">
            <v>44287</v>
          </cell>
        </row>
        <row r="27784">
          <cell r="A27784" t="str">
            <v>FINNIFTY2140114100CE</v>
          </cell>
          <cell r="B27784">
            <v>15167746</v>
          </cell>
          <cell r="C27784">
            <v>44287</v>
          </cell>
        </row>
        <row r="27785">
          <cell r="A27785" t="str">
            <v>FINNIFTY2140114100PE</v>
          </cell>
          <cell r="B27785">
            <v>15168514</v>
          </cell>
          <cell r="C27785">
            <v>44287</v>
          </cell>
        </row>
        <row r="27786">
          <cell r="A27786" t="str">
            <v>FINNIFTY2140114200CE</v>
          </cell>
          <cell r="B27786">
            <v>15168770</v>
          </cell>
          <cell r="C27786">
            <v>44287</v>
          </cell>
        </row>
        <row r="27787">
          <cell r="A27787" t="str">
            <v>FINNIFTY2140114200PE</v>
          </cell>
          <cell r="B27787">
            <v>15169794</v>
          </cell>
          <cell r="C27787">
            <v>44287</v>
          </cell>
        </row>
        <row r="27788">
          <cell r="A27788" t="str">
            <v>FINNIFTY2140114300CE</v>
          </cell>
          <cell r="B27788">
            <v>15170050</v>
          </cell>
          <cell r="C27788">
            <v>44287</v>
          </cell>
        </row>
        <row r="27789">
          <cell r="A27789" t="str">
            <v>FINNIFTY2140114300PE</v>
          </cell>
          <cell r="B27789">
            <v>15170562</v>
          </cell>
          <cell r="C27789">
            <v>44287</v>
          </cell>
        </row>
        <row r="27790">
          <cell r="A27790" t="str">
            <v>FINNIFTY2140114400CE</v>
          </cell>
          <cell r="B27790">
            <v>15182850</v>
          </cell>
          <cell r="C27790">
            <v>44287</v>
          </cell>
        </row>
        <row r="27791">
          <cell r="A27791" t="str">
            <v>FINNIFTY2140114400PE</v>
          </cell>
          <cell r="B27791">
            <v>15186178</v>
          </cell>
          <cell r="C27791">
            <v>44287</v>
          </cell>
        </row>
        <row r="27792">
          <cell r="A27792" t="str">
            <v>FINNIFTY2140114500CE</v>
          </cell>
          <cell r="B27792">
            <v>15186434</v>
          </cell>
          <cell r="C27792">
            <v>44287</v>
          </cell>
        </row>
        <row r="27793">
          <cell r="A27793" t="str">
            <v>FINNIFTY2140114500PE</v>
          </cell>
          <cell r="B27793">
            <v>15188226</v>
          </cell>
          <cell r="C27793">
            <v>44287</v>
          </cell>
        </row>
        <row r="27794">
          <cell r="A27794" t="str">
            <v>FINNIFTY2140114600CE</v>
          </cell>
          <cell r="B27794">
            <v>15188482</v>
          </cell>
          <cell r="C27794">
            <v>44287</v>
          </cell>
        </row>
        <row r="27795">
          <cell r="A27795" t="str">
            <v>FINNIFTY2140114600PE</v>
          </cell>
          <cell r="B27795">
            <v>15188738</v>
          </cell>
          <cell r="C27795">
            <v>44287</v>
          </cell>
        </row>
        <row r="27796">
          <cell r="A27796" t="str">
            <v>FINNIFTY2140114700CE</v>
          </cell>
          <cell r="B27796">
            <v>15188994</v>
          </cell>
          <cell r="C27796">
            <v>44287</v>
          </cell>
        </row>
        <row r="27797">
          <cell r="A27797" t="str">
            <v>FINNIFTY2140114700PE</v>
          </cell>
          <cell r="B27797">
            <v>15189250</v>
          </cell>
          <cell r="C27797">
            <v>44287</v>
          </cell>
        </row>
        <row r="27798">
          <cell r="A27798" t="str">
            <v>FINNIFTY2140114800CE</v>
          </cell>
          <cell r="B27798">
            <v>15189762</v>
          </cell>
          <cell r="C27798">
            <v>44287</v>
          </cell>
        </row>
        <row r="27799">
          <cell r="A27799" t="str">
            <v>FINNIFTY2140114800PE</v>
          </cell>
          <cell r="B27799">
            <v>15190018</v>
          </cell>
          <cell r="C27799">
            <v>44287</v>
          </cell>
        </row>
        <row r="27800">
          <cell r="A27800" t="str">
            <v>FINNIFTY2140114900CE</v>
          </cell>
          <cell r="B27800">
            <v>15190274</v>
          </cell>
          <cell r="C27800">
            <v>44287</v>
          </cell>
        </row>
        <row r="27801">
          <cell r="A27801" t="str">
            <v>FINNIFTY2140114900PE</v>
          </cell>
          <cell r="B27801">
            <v>15190530</v>
          </cell>
          <cell r="C27801">
            <v>44287</v>
          </cell>
        </row>
        <row r="27802">
          <cell r="A27802" t="str">
            <v>FINNIFTY2140115000CE</v>
          </cell>
          <cell r="B27802">
            <v>15193602</v>
          </cell>
          <cell r="C27802">
            <v>44287</v>
          </cell>
        </row>
        <row r="27803">
          <cell r="A27803" t="str">
            <v>FINNIFTY2140115000PE</v>
          </cell>
          <cell r="B27803">
            <v>15193858</v>
          </cell>
          <cell r="C27803">
            <v>44287</v>
          </cell>
        </row>
        <row r="27804">
          <cell r="A27804" t="str">
            <v>FINNIFTY2140115100CE</v>
          </cell>
          <cell r="B27804">
            <v>15194114</v>
          </cell>
          <cell r="C27804">
            <v>44287</v>
          </cell>
        </row>
        <row r="27805">
          <cell r="A27805" t="str">
            <v>FINNIFTY2140115100PE</v>
          </cell>
          <cell r="B27805">
            <v>15194370</v>
          </cell>
          <cell r="C27805">
            <v>44287</v>
          </cell>
        </row>
        <row r="27806">
          <cell r="A27806" t="str">
            <v>FINNIFTY2140115200CE</v>
          </cell>
          <cell r="B27806">
            <v>15194626</v>
          </cell>
          <cell r="C27806">
            <v>44287</v>
          </cell>
        </row>
        <row r="27807">
          <cell r="A27807" t="str">
            <v>FINNIFTY2140115200PE</v>
          </cell>
          <cell r="B27807">
            <v>15194882</v>
          </cell>
          <cell r="C27807">
            <v>44287</v>
          </cell>
        </row>
        <row r="27808">
          <cell r="A27808" t="str">
            <v>FINNIFTY2140115300CE</v>
          </cell>
          <cell r="B27808">
            <v>15196674</v>
          </cell>
          <cell r="C27808">
            <v>44287</v>
          </cell>
        </row>
        <row r="27809">
          <cell r="A27809" t="str">
            <v>FINNIFTY2140115300PE</v>
          </cell>
          <cell r="B27809">
            <v>15197954</v>
          </cell>
          <cell r="C27809">
            <v>44287</v>
          </cell>
        </row>
        <row r="27810">
          <cell r="A27810" t="str">
            <v>FINNIFTY2140115400CE</v>
          </cell>
          <cell r="B27810">
            <v>15198210</v>
          </cell>
          <cell r="C27810">
            <v>44287</v>
          </cell>
        </row>
        <row r="27811">
          <cell r="A27811" t="str">
            <v>FINNIFTY2140115400PE</v>
          </cell>
          <cell r="B27811">
            <v>15198466</v>
          </cell>
          <cell r="C27811">
            <v>44287</v>
          </cell>
        </row>
        <row r="27812">
          <cell r="A27812" t="str">
            <v>FINNIFTY2140115500CE</v>
          </cell>
          <cell r="B27812">
            <v>15198722</v>
          </cell>
          <cell r="C27812">
            <v>44287</v>
          </cell>
        </row>
        <row r="27813">
          <cell r="A27813" t="str">
            <v>FINNIFTY2140115500PE</v>
          </cell>
          <cell r="B27813">
            <v>15208194</v>
          </cell>
          <cell r="C27813">
            <v>44287</v>
          </cell>
        </row>
        <row r="27814">
          <cell r="A27814" t="str">
            <v>FINNIFTY2140115600CE</v>
          </cell>
          <cell r="B27814">
            <v>15213570</v>
          </cell>
          <cell r="C27814">
            <v>44287</v>
          </cell>
        </row>
        <row r="27815">
          <cell r="A27815" t="str">
            <v>FINNIFTY2140115600PE</v>
          </cell>
          <cell r="B27815">
            <v>15213826</v>
          </cell>
          <cell r="C27815">
            <v>44287</v>
          </cell>
        </row>
        <row r="27816">
          <cell r="A27816" t="str">
            <v>FINNIFTY2140115700CE</v>
          </cell>
          <cell r="B27816">
            <v>15214082</v>
          </cell>
          <cell r="C27816">
            <v>44287</v>
          </cell>
        </row>
        <row r="27817">
          <cell r="A27817" t="str">
            <v>FINNIFTY2140115700PE</v>
          </cell>
          <cell r="B27817">
            <v>15214338</v>
          </cell>
          <cell r="C27817">
            <v>44287</v>
          </cell>
        </row>
        <row r="27818">
          <cell r="A27818" t="str">
            <v>FINNIFTY2140115800CE</v>
          </cell>
          <cell r="B27818">
            <v>15214594</v>
          </cell>
          <cell r="C27818">
            <v>44287</v>
          </cell>
        </row>
        <row r="27819">
          <cell r="A27819" t="str">
            <v>FINNIFTY2140115800PE</v>
          </cell>
          <cell r="B27819">
            <v>15214850</v>
          </cell>
          <cell r="C27819">
            <v>44287</v>
          </cell>
        </row>
        <row r="27820">
          <cell r="A27820" t="str">
            <v>FINNIFTY2140115900CE</v>
          </cell>
          <cell r="B27820">
            <v>15215106</v>
          </cell>
          <cell r="C27820">
            <v>44287</v>
          </cell>
        </row>
        <row r="27821">
          <cell r="A27821" t="str">
            <v>FINNIFTY2140115900PE</v>
          </cell>
          <cell r="B27821">
            <v>15215362</v>
          </cell>
          <cell r="C27821">
            <v>44287</v>
          </cell>
        </row>
        <row r="27822">
          <cell r="A27822" t="str">
            <v>FINNIFTY2140116000CE</v>
          </cell>
          <cell r="B27822">
            <v>15215618</v>
          </cell>
          <cell r="C27822">
            <v>44287</v>
          </cell>
        </row>
        <row r="27823">
          <cell r="A27823" t="str">
            <v>FINNIFTY2140116000PE</v>
          </cell>
          <cell r="B27823">
            <v>15215874</v>
          </cell>
          <cell r="C27823">
            <v>44287</v>
          </cell>
        </row>
        <row r="27824">
          <cell r="A27824" t="str">
            <v>FINNIFTY2140116100CE</v>
          </cell>
          <cell r="B27824">
            <v>15216130</v>
          </cell>
          <cell r="C27824">
            <v>44287</v>
          </cell>
        </row>
        <row r="27825">
          <cell r="A27825" t="str">
            <v>FINNIFTY2140116100PE</v>
          </cell>
          <cell r="B27825">
            <v>15216386</v>
          </cell>
          <cell r="C27825">
            <v>44287</v>
          </cell>
        </row>
        <row r="27826">
          <cell r="A27826" t="str">
            <v>FINNIFTY2140116200CE</v>
          </cell>
          <cell r="B27826">
            <v>15216642</v>
          </cell>
          <cell r="C27826">
            <v>44287</v>
          </cell>
        </row>
        <row r="27827">
          <cell r="A27827" t="str">
            <v>FINNIFTY2140116200PE</v>
          </cell>
          <cell r="B27827">
            <v>15216898</v>
          </cell>
          <cell r="C27827">
            <v>44287</v>
          </cell>
        </row>
        <row r="27828">
          <cell r="A27828" t="str">
            <v>FINNIFTY2140116300CE</v>
          </cell>
          <cell r="B27828">
            <v>15217666</v>
          </cell>
          <cell r="C27828">
            <v>44287</v>
          </cell>
        </row>
        <row r="27829">
          <cell r="A27829" t="str">
            <v>FINNIFTY2140116300PE</v>
          </cell>
          <cell r="B27829">
            <v>15217922</v>
          </cell>
          <cell r="C27829">
            <v>44287</v>
          </cell>
        </row>
        <row r="27830">
          <cell r="A27830" t="str">
            <v>FINNIFTY2140116400CE</v>
          </cell>
          <cell r="B27830">
            <v>15218178</v>
          </cell>
          <cell r="C27830">
            <v>44287</v>
          </cell>
        </row>
        <row r="27831">
          <cell r="A27831" t="str">
            <v>FINNIFTY2140116400PE</v>
          </cell>
          <cell r="B27831">
            <v>15218434</v>
          </cell>
          <cell r="C27831">
            <v>44287</v>
          </cell>
        </row>
        <row r="27832">
          <cell r="A27832" t="str">
            <v>FINNIFTY2140116500CE</v>
          </cell>
          <cell r="B27832">
            <v>15218690</v>
          </cell>
          <cell r="C27832">
            <v>44287</v>
          </cell>
        </row>
        <row r="27833">
          <cell r="A27833" t="str">
            <v>FINNIFTY2140116500PE</v>
          </cell>
          <cell r="B27833">
            <v>15218946</v>
          </cell>
          <cell r="C27833">
            <v>44287</v>
          </cell>
        </row>
        <row r="27834">
          <cell r="A27834" t="str">
            <v>FINNIFTY2140116600CE</v>
          </cell>
          <cell r="B27834">
            <v>15219202</v>
          </cell>
          <cell r="C27834">
            <v>44287</v>
          </cell>
        </row>
        <row r="27835">
          <cell r="A27835" t="str">
            <v>FINNIFTY2140116600PE</v>
          </cell>
          <cell r="B27835">
            <v>15219458</v>
          </cell>
          <cell r="C27835">
            <v>44287</v>
          </cell>
        </row>
        <row r="27836">
          <cell r="A27836" t="str">
            <v>FINNIFTY2140116700CE</v>
          </cell>
          <cell r="B27836">
            <v>15219714</v>
          </cell>
          <cell r="C27836">
            <v>44287</v>
          </cell>
        </row>
        <row r="27837">
          <cell r="A27837" t="str">
            <v>FINNIFTY2140116700PE</v>
          </cell>
          <cell r="B27837">
            <v>15221250</v>
          </cell>
          <cell r="C27837">
            <v>44287</v>
          </cell>
        </row>
        <row r="27838">
          <cell r="A27838" t="str">
            <v>FINNIFTY2140116800CE</v>
          </cell>
          <cell r="B27838">
            <v>15221506</v>
          </cell>
          <cell r="C27838">
            <v>44287</v>
          </cell>
        </row>
        <row r="27839">
          <cell r="A27839" t="str">
            <v>FINNIFTY2140116800PE</v>
          </cell>
          <cell r="B27839">
            <v>15221762</v>
          </cell>
          <cell r="C27839">
            <v>44287</v>
          </cell>
        </row>
        <row r="27840">
          <cell r="A27840" t="str">
            <v>FINNIFTY2140116900CE</v>
          </cell>
          <cell r="B27840">
            <v>15222018</v>
          </cell>
          <cell r="C27840">
            <v>44287</v>
          </cell>
        </row>
        <row r="27841">
          <cell r="A27841" t="str">
            <v>FINNIFTY2140116900PE</v>
          </cell>
          <cell r="B27841">
            <v>15222530</v>
          </cell>
          <cell r="C27841">
            <v>44287</v>
          </cell>
        </row>
        <row r="27842">
          <cell r="A27842" t="str">
            <v>FINNIFTY2140117000CE</v>
          </cell>
          <cell r="B27842">
            <v>15222786</v>
          </cell>
          <cell r="C27842">
            <v>44287</v>
          </cell>
        </row>
        <row r="27843">
          <cell r="A27843" t="str">
            <v>FINNIFTY2140117000PE</v>
          </cell>
          <cell r="B27843">
            <v>15224578</v>
          </cell>
          <cell r="C27843">
            <v>44287</v>
          </cell>
        </row>
        <row r="27844">
          <cell r="A27844" t="str">
            <v>FINNIFTY2140117100CE</v>
          </cell>
          <cell r="B27844">
            <v>15224834</v>
          </cell>
          <cell r="C27844">
            <v>44287</v>
          </cell>
        </row>
        <row r="27845">
          <cell r="A27845" t="str">
            <v>FINNIFTY2140117100PE</v>
          </cell>
          <cell r="B27845">
            <v>15225090</v>
          </cell>
          <cell r="C27845">
            <v>44287</v>
          </cell>
        </row>
        <row r="27846">
          <cell r="A27846" t="str">
            <v>FINNIFTY2140117200CE</v>
          </cell>
          <cell r="B27846">
            <v>15225346</v>
          </cell>
          <cell r="C27846">
            <v>44287</v>
          </cell>
        </row>
        <row r="27847">
          <cell r="A27847" t="str">
            <v>FINNIFTY2140117200PE</v>
          </cell>
          <cell r="B27847">
            <v>15228674</v>
          </cell>
          <cell r="C27847">
            <v>44287</v>
          </cell>
        </row>
        <row r="27848">
          <cell r="A27848" t="str">
            <v>FINNIFTY2140117300CE</v>
          </cell>
          <cell r="B27848">
            <v>15228930</v>
          </cell>
          <cell r="C27848">
            <v>44287</v>
          </cell>
        </row>
        <row r="27849">
          <cell r="A27849" t="str">
            <v>FINNIFTY2140117300PE</v>
          </cell>
          <cell r="B27849">
            <v>15229186</v>
          </cell>
          <cell r="C27849">
            <v>44287</v>
          </cell>
        </row>
        <row r="27850">
          <cell r="A27850" t="str">
            <v>FINNIFTY2140117400CE</v>
          </cell>
          <cell r="B27850">
            <v>15229442</v>
          </cell>
          <cell r="C27850">
            <v>44287</v>
          </cell>
        </row>
        <row r="27851">
          <cell r="A27851" t="str">
            <v>FINNIFTY2140117400PE</v>
          </cell>
          <cell r="B27851">
            <v>15234050</v>
          </cell>
          <cell r="C27851">
            <v>44287</v>
          </cell>
        </row>
        <row r="27852">
          <cell r="A27852" t="str">
            <v>FINNIFTY2140117500CE</v>
          </cell>
          <cell r="B27852">
            <v>15234306</v>
          </cell>
          <cell r="C27852">
            <v>44287</v>
          </cell>
        </row>
        <row r="27853">
          <cell r="A27853" t="str">
            <v>FINNIFTY2140117500PE</v>
          </cell>
          <cell r="B27853">
            <v>15235586</v>
          </cell>
          <cell r="C27853">
            <v>44287</v>
          </cell>
        </row>
        <row r="27854">
          <cell r="A27854" t="str">
            <v>FINNIFTY2140117600CE</v>
          </cell>
          <cell r="B27854">
            <v>15235842</v>
          </cell>
          <cell r="C27854">
            <v>44287</v>
          </cell>
        </row>
        <row r="27855">
          <cell r="A27855" t="str">
            <v>FINNIFTY2140117600PE</v>
          </cell>
          <cell r="B27855">
            <v>15236098</v>
          </cell>
          <cell r="C27855">
            <v>44287</v>
          </cell>
        </row>
        <row r="27856">
          <cell r="A27856" t="str">
            <v>FINNIFTY2140117700CE</v>
          </cell>
          <cell r="B27856">
            <v>15236354</v>
          </cell>
          <cell r="C27856">
            <v>44287</v>
          </cell>
        </row>
        <row r="27857">
          <cell r="A27857" t="str">
            <v>FINNIFTY2140117700PE</v>
          </cell>
          <cell r="B27857">
            <v>15236610</v>
          </cell>
          <cell r="C27857">
            <v>44287</v>
          </cell>
        </row>
        <row r="27858">
          <cell r="A27858" t="str">
            <v>FINNIFTY2140117800CE</v>
          </cell>
          <cell r="B27858">
            <v>15236866</v>
          </cell>
          <cell r="C27858">
            <v>44287</v>
          </cell>
        </row>
        <row r="27859">
          <cell r="A27859" t="str">
            <v>FINNIFTY2140117800PE</v>
          </cell>
          <cell r="B27859">
            <v>15237122</v>
          </cell>
          <cell r="C27859">
            <v>44287</v>
          </cell>
        </row>
        <row r="27860">
          <cell r="A27860" t="str">
            <v>FINNIFTY2140117900CE</v>
          </cell>
          <cell r="B27860">
            <v>15237378</v>
          </cell>
          <cell r="C27860">
            <v>44287</v>
          </cell>
        </row>
        <row r="27861">
          <cell r="A27861" t="str">
            <v>FINNIFTY2140117900PE</v>
          </cell>
          <cell r="B27861">
            <v>15237634</v>
          </cell>
          <cell r="C27861">
            <v>44287</v>
          </cell>
        </row>
        <row r="27862">
          <cell r="A27862" t="str">
            <v>FINNIFTY2140118000CE</v>
          </cell>
          <cell r="B27862">
            <v>15237890</v>
          </cell>
          <cell r="C27862">
            <v>44287</v>
          </cell>
        </row>
        <row r="27863">
          <cell r="A27863" t="str">
            <v>FINNIFTY2140118000PE</v>
          </cell>
          <cell r="B27863">
            <v>15238146</v>
          </cell>
          <cell r="C27863">
            <v>44287</v>
          </cell>
        </row>
        <row r="27864">
          <cell r="A27864" t="str">
            <v>FINNIFTY2140118100CE</v>
          </cell>
          <cell r="B27864">
            <v>15238402</v>
          </cell>
          <cell r="C27864">
            <v>44287</v>
          </cell>
        </row>
        <row r="27865">
          <cell r="A27865" t="str">
            <v>FINNIFTY2140118100PE</v>
          </cell>
          <cell r="B27865">
            <v>15239426</v>
          </cell>
          <cell r="C27865">
            <v>44287</v>
          </cell>
        </row>
        <row r="27866">
          <cell r="A27866" t="str">
            <v>FINNIFTY2140118200CE</v>
          </cell>
          <cell r="B27866">
            <v>15239682</v>
          </cell>
          <cell r="C27866">
            <v>44287</v>
          </cell>
        </row>
        <row r="27867">
          <cell r="A27867" t="str">
            <v>FINNIFTY2140118200PE</v>
          </cell>
          <cell r="B27867">
            <v>15239938</v>
          </cell>
          <cell r="C27867">
            <v>44287</v>
          </cell>
        </row>
        <row r="27868">
          <cell r="A27868" t="str">
            <v>FINNIFTY2140118300CE</v>
          </cell>
          <cell r="B27868">
            <v>15240194</v>
          </cell>
          <cell r="C27868">
            <v>44287</v>
          </cell>
        </row>
        <row r="27869">
          <cell r="A27869" t="str">
            <v>FINNIFTY2140118300PE</v>
          </cell>
          <cell r="B27869">
            <v>15240450</v>
          </cell>
          <cell r="C27869">
            <v>44287</v>
          </cell>
        </row>
        <row r="27870">
          <cell r="A27870" t="str">
            <v>FINNIFTY2140118400CE</v>
          </cell>
          <cell r="B27870">
            <v>15240706</v>
          </cell>
          <cell r="C27870">
            <v>44287</v>
          </cell>
        </row>
        <row r="27871">
          <cell r="A27871" t="str">
            <v>FINNIFTY2140118400PE</v>
          </cell>
          <cell r="B27871">
            <v>15240962</v>
          </cell>
          <cell r="C27871">
            <v>44287</v>
          </cell>
        </row>
        <row r="27872">
          <cell r="A27872" t="str">
            <v>FINNIFTY2140118500CE</v>
          </cell>
          <cell r="B27872">
            <v>15241218</v>
          </cell>
          <cell r="C27872">
            <v>44287</v>
          </cell>
        </row>
        <row r="27873">
          <cell r="A27873" t="str">
            <v>FINNIFTY2140118500PE</v>
          </cell>
          <cell r="B27873">
            <v>15241474</v>
          </cell>
          <cell r="C27873">
            <v>44287</v>
          </cell>
        </row>
        <row r="27874">
          <cell r="A27874" t="str">
            <v>FINNIFTY2140118600CE</v>
          </cell>
          <cell r="B27874">
            <v>9479170</v>
          </cell>
          <cell r="C27874">
            <v>44287</v>
          </cell>
        </row>
        <row r="27875">
          <cell r="A27875" t="str">
            <v>FINNIFTY2140118600PE</v>
          </cell>
          <cell r="B27875">
            <v>9479426</v>
          </cell>
          <cell r="C27875">
            <v>44287</v>
          </cell>
        </row>
        <row r="27876">
          <cell r="A27876" t="str">
            <v>FINNIFTY2140118700CE</v>
          </cell>
          <cell r="B27876">
            <v>9479682</v>
          </cell>
          <cell r="C27876">
            <v>44287</v>
          </cell>
        </row>
        <row r="27877">
          <cell r="A27877" t="str">
            <v>FINNIFTY2140118700PE</v>
          </cell>
          <cell r="B27877">
            <v>9479938</v>
          </cell>
          <cell r="C27877">
            <v>44287</v>
          </cell>
        </row>
        <row r="27878">
          <cell r="A27878" t="str">
            <v>FINNIFTY2140118800CE</v>
          </cell>
          <cell r="B27878">
            <v>10208770</v>
          </cell>
          <cell r="C27878">
            <v>44287</v>
          </cell>
        </row>
        <row r="27879">
          <cell r="A27879" t="str">
            <v>FINNIFTY2140118800PE</v>
          </cell>
          <cell r="B27879">
            <v>10209026</v>
          </cell>
          <cell r="C27879">
            <v>44287</v>
          </cell>
        </row>
        <row r="27880">
          <cell r="A27880" t="str">
            <v>FINNIFTY2140118900CE</v>
          </cell>
          <cell r="B27880">
            <v>10209794</v>
          </cell>
          <cell r="C27880">
            <v>44287</v>
          </cell>
        </row>
        <row r="27881">
          <cell r="A27881" t="str">
            <v>FINNIFTY2140118900PE</v>
          </cell>
          <cell r="B27881">
            <v>10210050</v>
          </cell>
          <cell r="C27881">
            <v>44287</v>
          </cell>
        </row>
        <row r="27882">
          <cell r="A27882" t="str">
            <v>FINNIFTY2140119000CE</v>
          </cell>
          <cell r="B27882">
            <v>10210562</v>
          </cell>
          <cell r="C27882">
            <v>44287</v>
          </cell>
        </row>
        <row r="27883">
          <cell r="A27883" t="str">
            <v>FINNIFTY2140119000PE</v>
          </cell>
          <cell r="B27883">
            <v>10210818</v>
          </cell>
          <cell r="C27883">
            <v>44287</v>
          </cell>
        </row>
        <row r="27884">
          <cell r="A27884" t="str">
            <v>FINNIFTY2140119100CE</v>
          </cell>
          <cell r="B27884">
            <v>10211074</v>
          </cell>
          <cell r="C27884">
            <v>44287</v>
          </cell>
        </row>
        <row r="27885">
          <cell r="A27885" t="str">
            <v>FINNIFTY2140119100PE</v>
          </cell>
          <cell r="B27885">
            <v>10211330</v>
          </cell>
          <cell r="C27885">
            <v>44287</v>
          </cell>
        </row>
        <row r="27886">
          <cell r="A27886" t="str">
            <v>FINNIFTY2140119200CE</v>
          </cell>
          <cell r="B27886">
            <v>10211586</v>
          </cell>
          <cell r="C27886">
            <v>44287</v>
          </cell>
        </row>
        <row r="27887">
          <cell r="A27887" t="str">
            <v>FINNIFTY2140119200PE</v>
          </cell>
          <cell r="B27887">
            <v>10211842</v>
          </cell>
          <cell r="C27887">
            <v>44287</v>
          </cell>
        </row>
        <row r="27888">
          <cell r="A27888" t="str">
            <v>FINNIFTY2140119300CE</v>
          </cell>
          <cell r="B27888">
            <v>10721794</v>
          </cell>
          <cell r="C27888">
            <v>44287</v>
          </cell>
        </row>
        <row r="27889">
          <cell r="A27889" t="str">
            <v>FINNIFTY2140119300PE</v>
          </cell>
          <cell r="B27889">
            <v>10722306</v>
          </cell>
          <cell r="C27889">
            <v>44287</v>
          </cell>
        </row>
        <row r="27890">
          <cell r="A27890" t="str">
            <v>FINNIFTY2140119400CE</v>
          </cell>
          <cell r="B27890">
            <v>10722562</v>
          </cell>
          <cell r="C27890">
            <v>44287</v>
          </cell>
        </row>
        <row r="27891">
          <cell r="A27891" t="str">
            <v>FINNIFTY2140119400PE</v>
          </cell>
          <cell r="B27891">
            <v>10723842</v>
          </cell>
          <cell r="C27891">
            <v>44287</v>
          </cell>
        </row>
        <row r="27892">
          <cell r="A27892" t="str">
            <v>FINNIFTY2140119500CE</v>
          </cell>
          <cell r="B27892">
            <v>11070466</v>
          </cell>
          <cell r="C27892">
            <v>44287</v>
          </cell>
        </row>
        <row r="27893">
          <cell r="A27893" t="str">
            <v>FINNIFTY2140119500PE</v>
          </cell>
          <cell r="B27893">
            <v>11070722</v>
          </cell>
          <cell r="C27893">
            <v>44287</v>
          </cell>
        </row>
        <row r="27894">
          <cell r="A27894" t="str">
            <v>FINNIFTY2140119600CE</v>
          </cell>
          <cell r="B27894">
            <v>11070978</v>
          </cell>
          <cell r="C27894">
            <v>44287</v>
          </cell>
        </row>
        <row r="27895">
          <cell r="A27895" t="str">
            <v>FINNIFTY2140119600PE</v>
          </cell>
          <cell r="B27895">
            <v>11071234</v>
          </cell>
          <cell r="C27895">
            <v>44287</v>
          </cell>
        </row>
        <row r="27896">
          <cell r="A27896" t="str">
            <v>FINNIFTY2140119700CE</v>
          </cell>
          <cell r="B27896">
            <v>9999106</v>
          </cell>
          <cell r="C27896">
            <v>44287</v>
          </cell>
        </row>
        <row r="27897">
          <cell r="A27897" t="str">
            <v>FINNIFTY2140119700PE</v>
          </cell>
          <cell r="B27897">
            <v>9999362</v>
          </cell>
          <cell r="C27897">
            <v>44287</v>
          </cell>
        </row>
        <row r="27898">
          <cell r="A27898" t="str">
            <v>FINNIFTY2140119800CE</v>
          </cell>
          <cell r="B27898">
            <v>10632450</v>
          </cell>
          <cell r="C27898">
            <v>44287</v>
          </cell>
        </row>
        <row r="27899">
          <cell r="A27899" t="str">
            <v>FINNIFTY2140119800PE</v>
          </cell>
          <cell r="B27899">
            <v>10632706</v>
          </cell>
          <cell r="C27899">
            <v>44287</v>
          </cell>
        </row>
        <row r="27900">
          <cell r="A27900" t="str">
            <v>FINNIFTY2140119900CE</v>
          </cell>
          <cell r="B27900">
            <v>10632962</v>
          </cell>
          <cell r="C27900">
            <v>44287</v>
          </cell>
        </row>
        <row r="27901">
          <cell r="A27901" t="str">
            <v>FINNIFTY2140119900PE</v>
          </cell>
          <cell r="B27901">
            <v>10684418</v>
          </cell>
          <cell r="C27901">
            <v>44287</v>
          </cell>
        </row>
        <row r="27902">
          <cell r="A27902" t="str">
            <v>FINNIFTY2140120000CE</v>
          </cell>
          <cell r="B27902">
            <v>9281026</v>
          </cell>
          <cell r="C27902">
            <v>44287</v>
          </cell>
        </row>
        <row r="27903">
          <cell r="A27903" t="str">
            <v>FINNIFTY2140120000PE</v>
          </cell>
          <cell r="B27903">
            <v>9410562</v>
          </cell>
          <cell r="C27903">
            <v>44287</v>
          </cell>
        </row>
        <row r="27904">
          <cell r="A27904" t="str">
            <v>FINNIFTY2140120100CE</v>
          </cell>
          <cell r="B27904">
            <v>12869378</v>
          </cell>
          <cell r="C27904">
            <v>44287</v>
          </cell>
        </row>
        <row r="27905">
          <cell r="A27905" t="str">
            <v>FINNIFTY2140120100PE</v>
          </cell>
          <cell r="B27905">
            <v>12900610</v>
          </cell>
          <cell r="C27905">
            <v>44287</v>
          </cell>
        </row>
        <row r="27906">
          <cell r="A27906" t="str">
            <v>FINNIFTY2140120200CE</v>
          </cell>
          <cell r="B27906">
            <v>12901634</v>
          </cell>
          <cell r="C27906">
            <v>44287</v>
          </cell>
        </row>
        <row r="27907">
          <cell r="A27907" t="str">
            <v>FINNIFTY2140120200PE</v>
          </cell>
          <cell r="B27907">
            <v>13593090</v>
          </cell>
          <cell r="C27907">
            <v>44287</v>
          </cell>
        </row>
        <row r="27908">
          <cell r="A27908" t="str">
            <v>FINNIFTY2140120300CE</v>
          </cell>
          <cell r="B27908">
            <v>13595138</v>
          </cell>
          <cell r="C27908">
            <v>44287</v>
          </cell>
        </row>
        <row r="27909">
          <cell r="A27909" t="str">
            <v>FINNIFTY2140120300PE</v>
          </cell>
          <cell r="B27909">
            <v>13596162</v>
          </cell>
          <cell r="C27909">
            <v>44287</v>
          </cell>
        </row>
        <row r="27910">
          <cell r="A27910" t="str">
            <v>FINNIFTY2140120400CE</v>
          </cell>
          <cell r="B27910">
            <v>13596418</v>
          </cell>
          <cell r="C27910">
            <v>44287</v>
          </cell>
        </row>
        <row r="27911">
          <cell r="A27911" t="str">
            <v>FINNIFTY2140120400PE</v>
          </cell>
          <cell r="B27911">
            <v>13596674</v>
          </cell>
          <cell r="C27911">
            <v>44287</v>
          </cell>
        </row>
        <row r="27912">
          <cell r="A27912" t="str">
            <v>FINNIFTY2140120500CE</v>
          </cell>
          <cell r="B27912">
            <v>13596930</v>
          </cell>
          <cell r="C27912">
            <v>44287</v>
          </cell>
        </row>
        <row r="27913">
          <cell r="A27913" t="str">
            <v>FINNIFTY2140120500PE</v>
          </cell>
          <cell r="B27913">
            <v>13944578</v>
          </cell>
          <cell r="C27913">
            <v>44287</v>
          </cell>
        </row>
        <row r="27914">
          <cell r="A27914" t="str">
            <v>FINNIFTY2140813400CE</v>
          </cell>
          <cell r="B27914">
            <v>12164354</v>
          </cell>
          <cell r="C27914">
            <v>44294</v>
          </cell>
        </row>
        <row r="27915">
          <cell r="A27915" t="str">
            <v>FINNIFTY2140813400PE</v>
          </cell>
          <cell r="B27915">
            <v>12164610</v>
          </cell>
          <cell r="C27915">
            <v>44294</v>
          </cell>
        </row>
        <row r="27916">
          <cell r="A27916" t="str">
            <v>FINNIFTY2140813500CE</v>
          </cell>
          <cell r="B27916">
            <v>11208450</v>
          </cell>
          <cell r="C27916">
            <v>44294</v>
          </cell>
        </row>
        <row r="27917">
          <cell r="A27917" t="str">
            <v>FINNIFTY2140813500PE</v>
          </cell>
          <cell r="B27917">
            <v>11208706</v>
          </cell>
          <cell r="C27917">
            <v>44294</v>
          </cell>
        </row>
        <row r="27918">
          <cell r="A27918" t="str">
            <v>FINNIFTY2140813600CE</v>
          </cell>
          <cell r="B27918">
            <v>11071490</v>
          </cell>
          <cell r="C27918">
            <v>44294</v>
          </cell>
        </row>
        <row r="27919">
          <cell r="A27919" t="str">
            <v>FINNIFTY2140813600PE</v>
          </cell>
          <cell r="B27919">
            <v>11071746</v>
          </cell>
          <cell r="C27919">
            <v>44294</v>
          </cell>
        </row>
        <row r="27920">
          <cell r="A27920" t="str">
            <v>FINNIFTY2140813700CE</v>
          </cell>
          <cell r="B27920">
            <v>11072002</v>
          </cell>
          <cell r="C27920">
            <v>44294</v>
          </cell>
        </row>
        <row r="27921">
          <cell r="A27921" t="str">
            <v>FINNIFTY2140813700PE</v>
          </cell>
          <cell r="B27921">
            <v>11072258</v>
          </cell>
          <cell r="C27921">
            <v>44294</v>
          </cell>
        </row>
        <row r="27922">
          <cell r="A27922" t="str">
            <v>FINNIFTY2140813800CE</v>
          </cell>
          <cell r="B27922">
            <v>11073026</v>
          </cell>
          <cell r="C27922">
            <v>44294</v>
          </cell>
        </row>
        <row r="27923">
          <cell r="A27923" t="str">
            <v>FINNIFTY2140813800PE</v>
          </cell>
          <cell r="B27923">
            <v>11073794</v>
          </cell>
          <cell r="C27923">
            <v>44294</v>
          </cell>
        </row>
        <row r="27924">
          <cell r="A27924" t="str">
            <v>FINNIFTY2140813900CE</v>
          </cell>
          <cell r="B27924">
            <v>11074050</v>
          </cell>
          <cell r="C27924">
            <v>44294</v>
          </cell>
        </row>
        <row r="27925">
          <cell r="A27925" t="str">
            <v>FINNIFTY2140813900PE</v>
          </cell>
          <cell r="B27925">
            <v>11074306</v>
          </cell>
          <cell r="C27925">
            <v>44294</v>
          </cell>
        </row>
        <row r="27926">
          <cell r="A27926" t="str">
            <v>FINNIFTY2140814000CE</v>
          </cell>
          <cell r="B27926">
            <v>11074562</v>
          </cell>
          <cell r="C27926">
            <v>44294</v>
          </cell>
        </row>
        <row r="27927">
          <cell r="A27927" t="str">
            <v>FINNIFTY2140814000PE</v>
          </cell>
          <cell r="B27927">
            <v>11075586</v>
          </cell>
          <cell r="C27927">
            <v>44294</v>
          </cell>
        </row>
        <row r="27928">
          <cell r="A27928" t="str">
            <v>FINNIFTY2140814100CE</v>
          </cell>
          <cell r="B27928">
            <v>11075842</v>
          </cell>
          <cell r="C27928">
            <v>44294</v>
          </cell>
        </row>
        <row r="27929">
          <cell r="A27929" t="str">
            <v>FINNIFTY2140814100PE</v>
          </cell>
          <cell r="B27929">
            <v>11079938</v>
          </cell>
          <cell r="C27929">
            <v>44294</v>
          </cell>
        </row>
        <row r="27930">
          <cell r="A27930" t="str">
            <v>FINNIFTY2140814200CE</v>
          </cell>
          <cell r="B27930">
            <v>11080194</v>
          </cell>
          <cell r="C27930">
            <v>44294</v>
          </cell>
        </row>
        <row r="27931">
          <cell r="A27931" t="str">
            <v>FINNIFTY2140814200PE</v>
          </cell>
          <cell r="B27931">
            <v>11083266</v>
          </cell>
          <cell r="C27931">
            <v>44294</v>
          </cell>
        </row>
        <row r="27932">
          <cell r="A27932" t="str">
            <v>FINNIFTY2140814300CE</v>
          </cell>
          <cell r="B27932">
            <v>11083522</v>
          </cell>
          <cell r="C27932">
            <v>44294</v>
          </cell>
        </row>
        <row r="27933">
          <cell r="A27933" t="str">
            <v>FINNIFTY2140814300PE</v>
          </cell>
          <cell r="B27933">
            <v>11083778</v>
          </cell>
          <cell r="C27933">
            <v>44294</v>
          </cell>
        </row>
        <row r="27934">
          <cell r="A27934" t="str">
            <v>FINNIFTY2140814400CE</v>
          </cell>
          <cell r="B27934">
            <v>11084546</v>
          </cell>
          <cell r="C27934">
            <v>44294</v>
          </cell>
        </row>
        <row r="27935">
          <cell r="A27935" t="str">
            <v>FINNIFTY2140814400PE</v>
          </cell>
          <cell r="B27935">
            <v>11084802</v>
          </cell>
          <cell r="C27935">
            <v>44294</v>
          </cell>
        </row>
        <row r="27936">
          <cell r="A27936" t="str">
            <v>FINNIFTY2140814500CE</v>
          </cell>
          <cell r="B27936">
            <v>11085058</v>
          </cell>
          <cell r="C27936">
            <v>44294</v>
          </cell>
        </row>
        <row r="27937">
          <cell r="A27937" t="str">
            <v>FINNIFTY2140814500PE</v>
          </cell>
          <cell r="B27937">
            <v>11085826</v>
          </cell>
          <cell r="C27937">
            <v>44294</v>
          </cell>
        </row>
        <row r="27938">
          <cell r="A27938" t="str">
            <v>FINNIFTY2140814600CE</v>
          </cell>
          <cell r="B27938">
            <v>11086082</v>
          </cell>
          <cell r="C27938">
            <v>44294</v>
          </cell>
        </row>
        <row r="27939">
          <cell r="A27939" t="str">
            <v>FINNIFTY2140814600PE</v>
          </cell>
          <cell r="B27939">
            <v>11086338</v>
          </cell>
          <cell r="C27939">
            <v>44294</v>
          </cell>
        </row>
        <row r="27940">
          <cell r="A27940" t="str">
            <v>FINNIFTY2140814700CE</v>
          </cell>
          <cell r="B27940">
            <v>11086594</v>
          </cell>
          <cell r="C27940">
            <v>44294</v>
          </cell>
        </row>
        <row r="27941">
          <cell r="A27941" t="str">
            <v>FINNIFTY2140814700PE</v>
          </cell>
          <cell r="B27941">
            <v>11087106</v>
          </cell>
          <cell r="C27941">
            <v>44294</v>
          </cell>
        </row>
        <row r="27942">
          <cell r="A27942" t="str">
            <v>FINNIFTY2140814800CE</v>
          </cell>
          <cell r="B27942">
            <v>11087362</v>
          </cell>
          <cell r="C27942">
            <v>44294</v>
          </cell>
        </row>
        <row r="27943">
          <cell r="A27943" t="str">
            <v>FINNIFTY2140814800PE</v>
          </cell>
          <cell r="B27943">
            <v>11090690</v>
          </cell>
          <cell r="C27943">
            <v>44294</v>
          </cell>
        </row>
        <row r="27944">
          <cell r="A27944" t="str">
            <v>FINNIFTY2140814900CE</v>
          </cell>
          <cell r="B27944">
            <v>11091458</v>
          </cell>
          <cell r="C27944">
            <v>44294</v>
          </cell>
        </row>
        <row r="27945">
          <cell r="A27945" t="str">
            <v>FINNIFTY2140814900PE</v>
          </cell>
          <cell r="B27945">
            <v>11091714</v>
          </cell>
          <cell r="C27945">
            <v>44294</v>
          </cell>
        </row>
        <row r="27946">
          <cell r="A27946" t="str">
            <v>FINNIFTY2140815000CE</v>
          </cell>
          <cell r="B27946">
            <v>11091970</v>
          </cell>
          <cell r="C27946">
            <v>44294</v>
          </cell>
        </row>
        <row r="27947">
          <cell r="A27947" t="str">
            <v>FINNIFTY2140815000PE</v>
          </cell>
          <cell r="B27947">
            <v>11092226</v>
          </cell>
          <cell r="C27947">
            <v>44294</v>
          </cell>
        </row>
        <row r="27948">
          <cell r="A27948" t="str">
            <v>FINNIFTY2140815100CE</v>
          </cell>
          <cell r="B27948">
            <v>11092482</v>
          </cell>
          <cell r="C27948">
            <v>44294</v>
          </cell>
        </row>
        <row r="27949">
          <cell r="A27949" t="str">
            <v>FINNIFTY2140815100PE</v>
          </cell>
          <cell r="B27949">
            <v>11092738</v>
          </cell>
          <cell r="C27949">
            <v>44294</v>
          </cell>
        </row>
        <row r="27950">
          <cell r="A27950" t="str">
            <v>FINNIFTY2140815200CE</v>
          </cell>
          <cell r="B27950">
            <v>11092994</v>
          </cell>
          <cell r="C27950">
            <v>44294</v>
          </cell>
        </row>
        <row r="27951">
          <cell r="A27951" t="str">
            <v>FINNIFTY2140815200PE</v>
          </cell>
          <cell r="B27951">
            <v>11093250</v>
          </cell>
          <cell r="C27951">
            <v>44294</v>
          </cell>
        </row>
        <row r="27952">
          <cell r="A27952" t="str">
            <v>FINNIFTY2140815300CE</v>
          </cell>
          <cell r="B27952">
            <v>11095554</v>
          </cell>
          <cell r="C27952">
            <v>44294</v>
          </cell>
        </row>
        <row r="27953">
          <cell r="A27953" t="str">
            <v>FINNIFTY2140815300PE</v>
          </cell>
          <cell r="B27953">
            <v>11095810</v>
          </cell>
          <cell r="C27953">
            <v>44294</v>
          </cell>
        </row>
        <row r="27954">
          <cell r="A27954" t="str">
            <v>FINNIFTY2140815400CE</v>
          </cell>
          <cell r="B27954">
            <v>11096066</v>
          </cell>
          <cell r="C27954">
            <v>44294</v>
          </cell>
        </row>
        <row r="27955">
          <cell r="A27955" t="str">
            <v>FINNIFTY2140815400PE</v>
          </cell>
          <cell r="B27955">
            <v>11096322</v>
          </cell>
          <cell r="C27955">
            <v>44294</v>
          </cell>
        </row>
        <row r="27956">
          <cell r="A27956" t="str">
            <v>FINNIFTY2140815500CE</v>
          </cell>
          <cell r="B27956">
            <v>11096578</v>
          </cell>
          <cell r="C27956">
            <v>44294</v>
          </cell>
        </row>
        <row r="27957">
          <cell r="A27957" t="str">
            <v>FINNIFTY2140815500PE</v>
          </cell>
          <cell r="B27957">
            <v>11096834</v>
          </cell>
          <cell r="C27957">
            <v>44294</v>
          </cell>
        </row>
        <row r="27958">
          <cell r="A27958" t="str">
            <v>FINNIFTY2140815600CE</v>
          </cell>
          <cell r="B27958">
            <v>11097346</v>
          </cell>
          <cell r="C27958">
            <v>44294</v>
          </cell>
        </row>
        <row r="27959">
          <cell r="A27959" t="str">
            <v>FINNIFTY2140815600PE</v>
          </cell>
          <cell r="B27959">
            <v>11097858</v>
          </cell>
          <cell r="C27959">
            <v>44294</v>
          </cell>
        </row>
        <row r="27960">
          <cell r="A27960" t="str">
            <v>FINNIFTY2140815700CE</v>
          </cell>
          <cell r="B27960">
            <v>11098114</v>
          </cell>
          <cell r="C27960">
            <v>44294</v>
          </cell>
        </row>
        <row r="27961">
          <cell r="A27961" t="str">
            <v>FINNIFTY2140815700PE</v>
          </cell>
          <cell r="B27961">
            <v>11098882</v>
          </cell>
          <cell r="C27961">
            <v>44294</v>
          </cell>
        </row>
        <row r="27962">
          <cell r="A27962" t="str">
            <v>FINNIFTY2140815800CE</v>
          </cell>
          <cell r="B27962">
            <v>11099138</v>
          </cell>
          <cell r="C27962">
            <v>44294</v>
          </cell>
        </row>
        <row r="27963">
          <cell r="A27963" t="str">
            <v>FINNIFTY2140815800PE</v>
          </cell>
          <cell r="B27963">
            <v>11099394</v>
          </cell>
          <cell r="C27963">
            <v>44294</v>
          </cell>
        </row>
        <row r="27964">
          <cell r="A27964" t="str">
            <v>FINNIFTY2140815900CE</v>
          </cell>
          <cell r="B27964">
            <v>11100930</v>
          </cell>
          <cell r="C27964">
            <v>44294</v>
          </cell>
        </row>
        <row r="27965">
          <cell r="A27965" t="str">
            <v>FINNIFTY2140815900PE</v>
          </cell>
          <cell r="B27965">
            <v>11101186</v>
          </cell>
          <cell r="C27965">
            <v>44294</v>
          </cell>
        </row>
        <row r="27966">
          <cell r="A27966" t="str">
            <v>FINNIFTY2140816000CE</v>
          </cell>
          <cell r="B27966">
            <v>11104002</v>
          </cell>
          <cell r="C27966">
            <v>44294</v>
          </cell>
        </row>
        <row r="27967">
          <cell r="A27967" t="str">
            <v>FINNIFTY2140816000PE</v>
          </cell>
          <cell r="B27967">
            <v>11104258</v>
          </cell>
          <cell r="C27967">
            <v>44294</v>
          </cell>
        </row>
        <row r="27968">
          <cell r="A27968" t="str">
            <v>FINNIFTY2140816100CE</v>
          </cell>
          <cell r="B27968">
            <v>11108866</v>
          </cell>
          <cell r="C27968">
            <v>44294</v>
          </cell>
        </row>
        <row r="27969">
          <cell r="A27969" t="str">
            <v>FINNIFTY2140816100PE</v>
          </cell>
          <cell r="B27969">
            <v>11109122</v>
          </cell>
          <cell r="C27969">
            <v>44294</v>
          </cell>
        </row>
        <row r="27970">
          <cell r="A27970" t="str">
            <v>FINNIFTY2140816200CE</v>
          </cell>
          <cell r="B27970">
            <v>11109378</v>
          </cell>
          <cell r="C27970">
            <v>44294</v>
          </cell>
        </row>
        <row r="27971">
          <cell r="A27971" t="str">
            <v>FINNIFTY2140816200PE</v>
          </cell>
          <cell r="B27971">
            <v>11109634</v>
          </cell>
          <cell r="C27971">
            <v>44294</v>
          </cell>
        </row>
        <row r="27972">
          <cell r="A27972" t="str">
            <v>FINNIFTY2140816300CE</v>
          </cell>
          <cell r="B27972">
            <v>11109890</v>
          </cell>
          <cell r="C27972">
            <v>44294</v>
          </cell>
        </row>
        <row r="27973">
          <cell r="A27973" t="str">
            <v>FINNIFTY2140816300PE</v>
          </cell>
          <cell r="B27973">
            <v>11110146</v>
          </cell>
          <cell r="C27973">
            <v>44294</v>
          </cell>
        </row>
        <row r="27974">
          <cell r="A27974" t="str">
            <v>FINNIFTY2140816400CE</v>
          </cell>
          <cell r="B27974">
            <v>11110402</v>
          </cell>
          <cell r="C27974">
            <v>44294</v>
          </cell>
        </row>
        <row r="27975">
          <cell r="A27975" t="str">
            <v>FINNIFTY2140816400PE</v>
          </cell>
          <cell r="B27975">
            <v>11110658</v>
          </cell>
          <cell r="C27975">
            <v>44294</v>
          </cell>
        </row>
        <row r="27976">
          <cell r="A27976" t="str">
            <v>FINNIFTY2140816500CE</v>
          </cell>
          <cell r="B27976">
            <v>11111938</v>
          </cell>
          <cell r="C27976">
            <v>44294</v>
          </cell>
        </row>
        <row r="27977">
          <cell r="A27977" t="str">
            <v>FINNIFTY2140816500PE</v>
          </cell>
          <cell r="B27977">
            <v>11112194</v>
          </cell>
          <cell r="C27977">
            <v>44294</v>
          </cell>
        </row>
        <row r="27978">
          <cell r="A27978" t="str">
            <v>FINNIFTY2140816600CE</v>
          </cell>
          <cell r="B27978">
            <v>11113474</v>
          </cell>
          <cell r="C27978">
            <v>44294</v>
          </cell>
        </row>
        <row r="27979">
          <cell r="A27979" t="str">
            <v>FINNIFTY2140816600PE</v>
          </cell>
          <cell r="B27979">
            <v>11113730</v>
          </cell>
          <cell r="C27979">
            <v>44294</v>
          </cell>
        </row>
        <row r="27980">
          <cell r="A27980" t="str">
            <v>FINNIFTY2140816700CE</v>
          </cell>
          <cell r="B27980">
            <v>11114242</v>
          </cell>
          <cell r="C27980">
            <v>44294</v>
          </cell>
        </row>
        <row r="27981">
          <cell r="A27981" t="str">
            <v>FINNIFTY2140816700PE</v>
          </cell>
          <cell r="B27981">
            <v>11115522</v>
          </cell>
          <cell r="C27981">
            <v>44294</v>
          </cell>
        </row>
        <row r="27982">
          <cell r="A27982" t="str">
            <v>FINNIFTY2140816800CE</v>
          </cell>
          <cell r="B27982">
            <v>11115778</v>
          </cell>
          <cell r="C27982">
            <v>44294</v>
          </cell>
        </row>
        <row r="27983">
          <cell r="A27983" t="str">
            <v>FINNIFTY2140816800PE</v>
          </cell>
          <cell r="B27983">
            <v>11116034</v>
          </cell>
          <cell r="C27983">
            <v>44294</v>
          </cell>
        </row>
        <row r="27984">
          <cell r="A27984" t="str">
            <v>FINNIFTY2140816900CE</v>
          </cell>
          <cell r="B27984">
            <v>11116290</v>
          </cell>
          <cell r="C27984">
            <v>44294</v>
          </cell>
        </row>
        <row r="27985">
          <cell r="A27985" t="str">
            <v>FINNIFTY2140816900PE</v>
          </cell>
          <cell r="B27985">
            <v>11116546</v>
          </cell>
          <cell r="C27985">
            <v>44294</v>
          </cell>
        </row>
        <row r="27986">
          <cell r="A27986" t="str">
            <v>FINNIFTY2140817000CE</v>
          </cell>
          <cell r="B27986">
            <v>11117314</v>
          </cell>
          <cell r="C27986">
            <v>44294</v>
          </cell>
        </row>
        <row r="27987">
          <cell r="A27987" t="str">
            <v>FINNIFTY2140817000PE</v>
          </cell>
          <cell r="B27987">
            <v>11117570</v>
          </cell>
          <cell r="C27987">
            <v>44294</v>
          </cell>
        </row>
        <row r="27988">
          <cell r="A27988" t="str">
            <v>FINNIFTY2140817100CE</v>
          </cell>
          <cell r="B27988">
            <v>11117826</v>
          </cell>
          <cell r="C27988">
            <v>44294</v>
          </cell>
        </row>
        <row r="27989">
          <cell r="A27989" t="str">
            <v>FINNIFTY2140817100PE</v>
          </cell>
          <cell r="B27989">
            <v>11118082</v>
          </cell>
          <cell r="C27989">
            <v>44294</v>
          </cell>
        </row>
        <row r="27990">
          <cell r="A27990" t="str">
            <v>FINNIFTY2140817200CE</v>
          </cell>
          <cell r="B27990">
            <v>11118338</v>
          </cell>
          <cell r="C27990">
            <v>44294</v>
          </cell>
        </row>
        <row r="27991">
          <cell r="A27991" t="str">
            <v>FINNIFTY2140817200PE</v>
          </cell>
          <cell r="B27991">
            <v>11118594</v>
          </cell>
          <cell r="C27991">
            <v>44294</v>
          </cell>
        </row>
        <row r="27992">
          <cell r="A27992" t="str">
            <v>FINNIFTY2140817300CE</v>
          </cell>
          <cell r="B27992">
            <v>11118850</v>
          </cell>
          <cell r="C27992">
            <v>44294</v>
          </cell>
        </row>
        <row r="27993">
          <cell r="A27993" t="str">
            <v>FINNIFTY2140817300PE</v>
          </cell>
          <cell r="B27993">
            <v>11119106</v>
          </cell>
          <cell r="C27993">
            <v>44294</v>
          </cell>
        </row>
        <row r="27994">
          <cell r="A27994" t="str">
            <v>FINNIFTY2140817400CE</v>
          </cell>
          <cell r="B27994">
            <v>11119874</v>
          </cell>
          <cell r="C27994">
            <v>44294</v>
          </cell>
        </row>
        <row r="27995">
          <cell r="A27995" t="str">
            <v>FINNIFTY2140817400PE</v>
          </cell>
          <cell r="B27995">
            <v>11120130</v>
          </cell>
          <cell r="C27995">
            <v>44294</v>
          </cell>
        </row>
        <row r="27996">
          <cell r="A27996" t="str">
            <v>FINNIFTY2140817500CE</v>
          </cell>
          <cell r="B27996">
            <v>11120386</v>
          </cell>
          <cell r="C27996">
            <v>44294</v>
          </cell>
        </row>
        <row r="27997">
          <cell r="A27997" t="str">
            <v>FINNIFTY2140817500PE</v>
          </cell>
          <cell r="B27997">
            <v>11120642</v>
          </cell>
          <cell r="C27997">
            <v>44294</v>
          </cell>
        </row>
        <row r="27998">
          <cell r="A27998" t="str">
            <v>FINNIFTY2140817600CE</v>
          </cell>
          <cell r="B27998">
            <v>11121154</v>
          </cell>
          <cell r="C27998">
            <v>44294</v>
          </cell>
        </row>
        <row r="27999">
          <cell r="A27999" t="str">
            <v>FINNIFTY2140817600PE</v>
          </cell>
          <cell r="B27999">
            <v>11121410</v>
          </cell>
          <cell r="C27999">
            <v>44294</v>
          </cell>
        </row>
        <row r="28000">
          <cell r="A28000" t="str">
            <v>FINNIFTY2140817700CE</v>
          </cell>
          <cell r="B28000">
            <v>11121666</v>
          </cell>
          <cell r="C28000">
            <v>44294</v>
          </cell>
        </row>
        <row r="28001">
          <cell r="A28001" t="str">
            <v>FINNIFTY2140817700PE</v>
          </cell>
          <cell r="B28001">
            <v>11121922</v>
          </cell>
          <cell r="C28001">
            <v>44294</v>
          </cell>
        </row>
        <row r="28002">
          <cell r="A28002" t="str">
            <v>FINNIFTY2140817800CE</v>
          </cell>
          <cell r="B28002">
            <v>11122178</v>
          </cell>
          <cell r="C28002">
            <v>44294</v>
          </cell>
        </row>
        <row r="28003">
          <cell r="A28003" t="str">
            <v>FINNIFTY2140817800PE</v>
          </cell>
          <cell r="B28003">
            <v>11122434</v>
          </cell>
          <cell r="C28003">
            <v>44294</v>
          </cell>
        </row>
        <row r="28004">
          <cell r="A28004" t="str">
            <v>FINNIFTY2140817900CE</v>
          </cell>
          <cell r="B28004">
            <v>11122690</v>
          </cell>
          <cell r="C28004">
            <v>44294</v>
          </cell>
        </row>
        <row r="28005">
          <cell r="A28005" t="str">
            <v>FINNIFTY2140817900PE</v>
          </cell>
          <cell r="B28005">
            <v>11122946</v>
          </cell>
          <cell r="C28005">
            <v>44294</v>
          </cell>
        </row>
        <row r="28006">
          <cell r="A28006" t="str">
            <v>FINNIFTY2140818000CE</v>
          </cell>
          <cell r="B28006">
            <v>11123202</v>
          </cell>
          <cell r="C28006">
            <v>44294</v>
          </cell>
        </row>
        <row r="28007">
          <cell r="A28007" t="str">
            <v>FINNIFTY2140818000PE</v>
          </cell>
          <cell r="B28007">
            <v>11123458</v>
          </cell>
          <cell r="C28007">
            <v>44294</v>
          </cell>
        </row>
        <row r="28008">
          <cell r="A28008" t="str">
            <v>FINNIFTY2140818100CE</v>
          </cell>
          <cell r="B28008">
            <v>11123714</v>
          </cell>
          <cell r="C28008">
            <v>44294</v>
          </cell>
        </row>
        <row r="28009">
          <cell r="A28009" t="str">
            <v>FINNIFTY2140818100PE</v>
          </cell>
          <cell r="B28009">
            <v>11123970</v>
          </cell>
          <cell r="C28009">
            <v>44294</v>
          </cell>
        </row>
        <row r="28010">
          <cell r="A28010" t="str">
            <v>FINNIFTY2140818200CE</v>
          </cell>
          <cell r="B28010">
            <v>11124226</v>
          </cell>
          <cell r="C28010">
            <v>44294</v>
          </cell>
        </row>
        <row r="28011">
          <cell r="A28011" t="str">
            <v>FINNIFTY2140818200PE</v>
          </cell>
          <cell r="B28011">
            <v>11124482</v>
          </cell>
          <cell r="C28011">
            <v>44294</v>
          </cell>
        </row>
        <row r="28012">
          <cell r="A28012" t="str">
            <v>FINNIFTY2140818300CE</v>
          </cell>
          <cell r="B28012">
            <v>11124738</v>
          </cell>
          <cell r="C28012">
            <v>44294</v>
          </cell>
        </row>
        <row r="28013">
          <cell r="A28013" t="str">
            <v>FINNIFTY2140818300PE</v>
          </cell>
          <cell r="B28013">
            <v>11124994</v>
          </cell>
          <cell r="C28013">
            <v>44294</v>
          </cell>
        </row>
        <row r="28014">
          <cell r="A28014" t="str">
            <v>FINNIFTY2140818400CE</v>
          </cell>
          <cell r="B28014">
            <v>11125506</v>
          </cell>
          <cell r="C28014">
            <v>44294</v>
          </cell>
        </row>
        <row r="28015">
          <cell r="A28015" t="str">
            <v>FINNIFTY2140818400PE</v>
          </cell>
          <cell r="B28015">
            <v>11126530</v>
          </cell>
          <cell r="C28015">
            <v>44294</v>
          </cell>
        </row>
        <row r="28016">
          <cell r="A28016" t="str">
            <v>FINNIFTY2140818500CE</v>
          </cell>
          <cell r="B28016">
            <v>11127554</v>
          </cell>
          <cell r="C28016">
            <v>44294</v>
          </cell>
        </row>
        <row r="28017">
          <cell r="A28017" t="str">
            <v>FINNIFTY2140818500PE</v>
          </cell>
          <cell r="B28017">
            <v>11127810</v>
          </cell>
          <cell r="C28017">
            <v>44294</v>
          </cell>
        </row>
        <row r="28018">
          <cell r="A28018" t="str">
            <v>FINNIFTY2140818600CE</v>
          </cell>
          <cell r="B28018">
            <v>11128066</v>
          </cell>
          <cell r="C28018">
            <v>44294</v>
          </cell>
        </row>
        <row r="28019">
          <cell r="A28019" t="str">
            <v>FINNIFTY2140818600PE</v>
          </cell>
          <cell r="B28019">
            <v>11128322</v>
          </cell>
          <cell r="C28019">
            <v>44294</v>
          </cell>
        </row>
        <row r="28020">
          <cell r="A28020" t="str">
            <v>FINNIFTY2140818700CE</v>
          </cell>
          <cell r="B28020">
            <v>11128578</v>
          </cell>
          <cell r="C28020">
            <v>44294</v>
          </cell>
        </row>
        <row r="28021">
          <cell r="A28021" t="str">
            <v>FINNIFTY2140818700PE</v>
          </cell>
          <cell r="B28021">
            <v>11129602</v>
          </cell>
          <cell r="C28021">
            <v>44294</v>
          </cell>
        </row>
        <row r="28022">
          <cell r="A28022" t="str">
            <v>FINNIFTY2140818800CE</v>
          </cell>
          <cell r="B28022">
            <v>11129858</v>
          </cell>
          <cell r="C28022">
            <v>44294</v>
          </cell>
        </row>
        <row r="28023">
          <cell r="A28023" t="str">
            <v>FINNIFTY2140818800PE</v>
          </cell>
          <cell r="B28023">
            <v>11132162</v>
          </cell>
          <cell r="C28023">
            <v>44294</v>
          </cell>
        </row>
        <row r="28024">
          <cell r="A28024" t="str">
            <v>FINNIFTY2140818900CE</v>
          </cell>
          <cell r="B28024">
            <v>11132418</v>
          </cell>
          <cell r="C28024">
            <v>44294</v>
          </cell>
        </row>
        <row r="28025">
          <cell r="A28025" t="str">
            <v>FINNIFTY2140818900PE</v>
          </cell>
          <cell r="B28025">
            <v>11132930</v>
          </cell>
          <cell r="C28025">
            <v>44294</v>
          </cell>
        </row>
        <row r="28026">
          <cell r="A28026" t="str">
            <v>FINNIFTY2140819000CE</v>
          </cell>
          <cell r="B28026">
            <v>11133954</v>
          </cell>
          <cell r="C28026">
            <v>44294</v>
          </cell>
        </row>
        <row r="28027">
          <cell r="A28027" t="str">
            <v>FINNIFTY2140819000PE</v>
          </cell>
          <cell r="B28027">
            <v>11134210</v>
          </cell>
          <cell r="C28027">
            <v>44294</v>
          </cell>
        </row>
        <row r="28028">
          <cell r="A28028" t="str">
            <v>FINNIFTY2140819100CE</v>
          </cell>
          <cell r="B28028">
            <v>11134466</v>
          </cell>
          <cell r="C28028">
            <v>44294</v>
          </cell>
        </row>
        <row r="28029">
          <cell r="A28029" t="str">
            <v>FINNIFTY2140819100PE</v>
          </cell>
          <cell r="B28029">
            <v>11135490</v>
          </cell>
          <cell r="C28029">
            <v>44294</v>
          </cell>
        </row>
        <row r="28030">
          <cell r="A28030" t="str">
            <v>FINNIFTY2140819200CE</v>
          </cell>
          <cell r="B28030">
            <v>11136770</v>
          </cell>
          <cell r="C28030">
            <v>44294</v>
          </cell>
        </row>
        <row r="28031">
          <cell r="A28031" t="str">
            <v>FINNIFTY2140819200PE</v>
          </cell>
          <cell r="B28031">
            <v>11137026</v>
          </cell>
          <cell r="C28031">
            <v>44294</v>
          </cell>
        </row>
        <row r="28032">
          <cell r="A28032" t="str">
            <v>FINNIFTY2140819300CE</v>
          </cell>
          <cell r="B28032">
            <v>11137282</v>
          </cell>
          <cell r="C28032">
            <v>44294</v>
          </cell>
        </row>
        <row r="28033">
          <cell r="A28033" t="str">
            <v>FINNIFTY2140819300PE</v>
          </cell>
          <cell r="B28033">
            <v>11139842</v>
          </cell>
          <cell r="C28033">
            <v>44294</v>
          </cell>
        </row>
        <row r="28034">
          <cell r="A28034" t="str">
            <v>FINNIFTY2140819400CE</v>
          </cell>
          <cell r="B28034">
            <v>11140098</v>
          </cell>
          <cell r="C28034">
            <v>44294</v>
          </cell>
        </row>
        <row r="28035">
          <cell r="A28035" t="str">
            <v>FINNIFTY2140819400PE</v>
          </cell>
          <cell r="B28035">
            <v>11141634</v>
          </cell>
          <cell r="C28035">
            <v>44294</v>
          </cell>
        </row>
        <row r="28036">
          <cell r="A28036" t="str">
            <v>FINNIFTY2140819500CE</v>
          </cell>
          <cell r="B28036">
            <v>11142914</v>
          </cell>
          <cell r="C28036">
            <v>44294</v>
          </cell>
        </row>
        <row r="28037">
          <cell r="A28037" t="str">
            <v>FINNIFTY2140819500PE</v>
          </cell>
          <cell r="B28037">
            <v>11143170</v>
          </cell>
          <cell r="C28037">
            <v>44294</v>
          </cell>
        </row>
        <row r="28038">
          <cell r="A28038" t="str">
            <v>FINNIFTY2140819600CE</v>
          </cell>
          <cell r="B28038">
            <v>11144194</v>
          </cell>
          <cell r="C28038">
            <v>44294</v>
          </cell>
        </row>
        <row r="28039">
          <cell r="A28039" t="str">
            <v>FINNIFTY2140819600PE</v>
          </cell>
          <cell r="B28039">
            <v>11144450</v>
          </cell>
          <cell r="C28039">
            <v>44294</v>
          </cell>
        </row>
        <row r="28040">
          <cell r="A28040" t="str">
            <v>FINNIFTY2140819700CE</v>
          </cell>
          <cell r="B28040">
            <v>9999618</v>
          </cell>
          <cell r="C28040">
            <v>44294</v>
          </cell>
        </row>
        <row r="28041">
          <cell r="A28041" t="str">
            <v>FINNIFTY2140819700PE</v>
          </cell>
          <cell r="B28041">
            <v>10000386</v>
          </cell>
          <cell r="C28041">
            <v>44294</v>
          </cell>
        </row>
        <row r="28042">
          <cell r="A28042" t="str">
            <v>FINNIFTY2140819800CE</v>
          </cell>
          <cell r="B28042">
            <v>10684674</v>
          </cell>
          <cell r="C28042">
            <v>44294</v>
          </cell>
        </row>
        <row r="28043">
          <cell r="A28043" t="str">
            <v>FINNIFTY2140819800PE</v>
          </cell>
          <cell r="B28043">
            <v>10700290</v>
          </cell>
          <cell r="C28043">
            <v>44294</v>
          </cell>
        </row>
        <row r="28044">
          <cell r="A28044" t="str">
            <v>FINNIFTY2140819900CE</v>
          </cell>
          <cell r="B28044">
            <v>10700802</v>
          </cell>
          <cell r="C28044">
            <v>44294</v>
          </cell>
        </row>
        <row r="28045">
          <cell r="A28045" t="str">
            <v>FINNIFTY2140819900PE</v>
          </cell>
          <cell r="B28045">
            <v>10701058</v>
          </cell>
          <cell r="C28045">
            <v>44294</v>
          </cell>
        </row>
        <row r="28046">
          <cell r="A28046" t="str">
            <v>FINNIFTY2140820000CE</v>
          </cell>
          <cell r="B28046">
            <v>9410818</v>
          </cell>
          <cell r="C28046">
            <v>44294</v>
          </cell>
        </row>
        <row r="28047">
          <cell r="A28047" t="str">
            <v>FINNIFTY2140820000PE</v>
          </cell>
          <cell r="B28047">
            <v>9411074</v>
          </cell>
          <cell r="C28047">
            <v>44294</v>
          </cell>
        </row>
        <row r="28048">
          <cell r="A28048" t="str">
            <v>FINNIFTY2140820100CE</v>
          </cell>
          <cell r="B28048">
            <v>13944834</v>
          </cell>
          <cell r="C28048">
            <v>44294</v>
          </cell>
        </row>
        <row r="28049">
          <cell r="A28049" t="str">
            <v>FINNIFTY2140820100PE</v>
          </cell>
          <cell r="B28049">
            <v>13945090</v>
          </cell>
          <cell r="C28049">
            <v>44294</v>
          </cell>
        </row>
        <row r="28050">
          <cell r="A28050" t="str">
            <v>FINNIFTY2140820200CE</v>
          </cell>
          <cell r="B28050">
            <v>13945346</v>
          </cell>
          <cell r="C28050">
            <v>44294</v>
          </cell>
        </row>
        <row r="28051">
          <cell r="A28051" t="str">
            <v>FINNIFTY2140820200PE</v>
          </cell>
          <cell r="B28051">
            <v>13945602</v>
          </cell>
          <cell r="C28051">
            <v>44294</v>
          </cell>
        </row>
        <row r="28052">
          <cell r="A28052" t="str">
            <v>FINNIFTY2140820300CE</v>
          </cell>
          <cell r="B28052">
            <v>13945858</v>
          </cell>
          <cell r="C28052">
            <v>44294</v>
          </cell>
        </row>
        <row r="28053">
          <cell r="A28053" t="str">
            <v>FINNIFTY2140820300PE</v>
          </cell>
          <cell r="B28053">
            <v>13946114</v>
          </cell>
          <cell r="C28053">
            <v>44294</v>
          </cell>
        </row>
        <row r="28054">
          <cell r="A28054" t="str">
            <v>FINNIFTY2140820400CE</v>
          </cell>
          <cell r="B28054">
            <v>13946370</v>
          </cell>
          <cell r="C28054">
            <v>44294</v>
          </cell>
        </row>
        <row r="28055">
          <cell r="A28055" t="str">
            <v>FINNIFTY2140820400PE</v>
          </cell>
          <cell r="B28055">
            <v>13946626</v>
          </cell>
          <cell r="C28055">
            <v>44294</v>
          </cell>
        </row>
        <row r="28056">
          <cell r="A28056" t="str">
            <v>FINNIFTY2140820500CE</v>
          </cell>
          <cell r="B28056">
            <v>13947138</v>
          </cell>
          <cell r="C28056">
            <v>44294</v>
          </cell>
        </row>
        <row r="28057">
          <cell r="A28057" t="str">
            <v>FINNIFTY2140820500PE</v>
          </cell>
          <cell r="B28057">
            <v>13947394</v>
          </cell>
          <cell r="C28057">
            <v>44294</v>
          </cell>
        </row>
        <row r="28058">
          <cell r="A28058" t="str">
            <v>FINNIFTY2141513400CE</v>
          </cell>
          <cell r="B28058">
            <v>12164866</v>
          </cell>
          <cell r="C28058">
            <v>44301</v>
          </cell>
        </row>
        <row r="28059">
          <cell r="A28059" t="str">
            <v>FINNIFTY2141513400PE</v>
          </cell>
          <cell r="B28059">
            <v>12165122</v>
          </cell>
          <cell r="C28059">
            <v>44301</v>
          </cell>
        </row>
        <row r="28060">
          <cell r="A28060" t="str">
            <v>FINNIFTY2141513500CE</v>
          </cell>
          <cell r="B28060">
            <v>11208962</v>
          </cell>
          <cell r="C28060">
            <v>44301</v>
          </cell>
        </row>
        <row r="28061">
          <cell r="A28061" t="str">
            <v>FINNIFTY2141513500PE</v>
          </cell>
          <cell r="B28061">
            <v>11209218</v>
          </cell>
          <cell r="C28061">
            <v>44301</v>
          </cell>
        </row>
        <row r="28062">
          <cell r="A28062" t="str">
            <v>FINNIFTY2141513600CE</v>
          </cell>
          <cell r="B28062">
            <v>11209474</v>
          </cell>
          <cell r="C28062">
            <v>44301</v>
          </cell>
        </row>
        <row r="28063">
          <cell r="A28063" t="str">
            <v>FINNIFTY2141513600PE</v>
          </cell>
          <cell r="B28063">
            <v>11245570</v>
          </cell>
          <cell r="C28063">
            <v>44301</v>
          </cell>
        </row>
        <row r="28064">
          <cell r="A28064" t="str">
            <v>FINNIFTY2141513700CE</v>
          </cell>
          <cell r="B28064">
            <v>9408002</v>
          </cell>
          <cell r="C28064">
            <v>44301</v>
          </cell>
        </row>
        <row r="28065">
          <cell r="A28065" t="str">
            <v>FINNIFTY2141513700PE</v>
          </cell>
          <cell r="B28065">
            <v>9408258</v>
          </cell>
          <cell r="C28065">
            <v>44301</v>
          </cell>
        </row>
        <row r="28066">
          <cell r="A28066" t="str">
            <v>FINNIFTY2141513800CE</v>
          </cell>
          <cell r="B28066">
            <v>9408514</v>
          </cell>
          <cell r="C28066">
            <v>44301</v>
          </cell>
        </row>
        <row r="28067">
          <cell r="A28067" t="str">
            <v>FINNIFTY2141513800PE</v>
          </cell>
          <cell r="B28067">
            <v>9408770</v>
          </cell>
          <cell r="C28067">
            <v>44301</v>
          </cell>
        </row>
        <row r="28068">
          <cell r="A28068" t="str">
            <v>FINNIFTY2141513900CE</v>
          </cell>
          <cell r="B28068">
            <v>13395714</v>
          </cell>
          <cell r="C28068">
            <v>44301</v>
          </cell>
        </row>
        <row r="28069">
          <cell r="A28069" t="str">
            <v>FINNIFTY2141513900PE</v>
          </cell>
          <cell r="B28069">
            <v>13395970</v>
          </cell>
          <cell r="C28069">
            <v>44301</v>
          </cell>
        </row>
        <row r="28070">
          <cell r="A28070" t="str">
            <v>FINNIFTY2141514000CE</v>
          </cell>
          <cell r="B28070">
            <v>13396226</v>
          </cell>
          <cell r="C28070">
            <v>44301</v>
          </cell>
        </row>
        <row r="28071">
          <cell r="A28071" t="str">
            <v>FINNIFTY2141514000PE</v>
          </cell>
          <cell r="B28071">
            <v>13396482</v>
          </cell>
          <cell r="C28071">
            <v>44301</v>
          </cell>
        </row>
        <row r="28072">
          <cell r="A28072" t="str">
            <v>FINNIFTY2141514100CE</v>
          </cell>
          <cell r="B28072">
            <v>13396994</v>
          </cell>
          <cell r="C28072">
            <v>44301</v>
          </cell>
        </row>
        <row r="28073">
          <cell r="A28073" t="str">
            <v>FINNIFTY2141514100PE</v>
          </cell>
          <cell r="B28073">
            <v>13397250</v>
          </cell>
          <cell r="C28073">
            <v>44301</v>
          </cell>
        </row>
        <row r="28074">
          <cell r="A28074" t="str">
            <v>FINNIFTY2141514200CE</v>
          </cell>
          <cell r="B28074">
            <v>13397506</v>
          </cell>
          <cell r="C28074">
            <v>44301</v>
          </cell>
        </row>
        <row r="28075">
          <cell r="A28075" t="str">
            <v>FINNIFTY2141514200PE</v>
          </cell>
          <cell r="B28075">
            <v>13397762</v>
          </cell>
          <cell r="C28075">
            <v>44301</v>
          </cell>
        </row>
        <row r="28076">
          <cell r="A28076" t="str">
            <v>FINNIFTY2141514300CE</v>
          </cell>
          <cell r="B28076">
            <v>13399298</v>
          </cell>
          <cell r="C28076">
            <v>44301</v>
          </cell>
        </row>
        <row r="28077">
          <cell r="A28077" t="str">
            <v>FINNIFTY2141514300PE</v>
          </cell>
          <cell r="B28077">
            <v>13399554</v>
          </cell>
          <cell r="C28077">
            <v>44301</v>
          </cell>
        </row>
        <row r="28078">
          <cell r="A28078" t="str">
            <v>FINNIFTY2141514400CE</v>
          </cell>
          <cell r="B28078">
            <v>13399810</v>
          </cell>
          <cell r="C28078">
            <v>44301</v>
          </cell>
        </row>
        <row r="28079">
          <cell r="A28079" t="str">
            <v>FINNIFTY2141514400PE</v>
          </cell>
          <cell r="B28079">
            <v>13400066</v>
          </cell>
          <cell r="C28079">
            <v>44301</v>
          </cell>
        </row>
        <row r="28080">
          <cell r="A28080" t="str">
            <v>FINNIFTY2141514500CE</v>
          </cell>
          <cell r="B28080">
            <v>13400322</v>
          </cell>
          <cell r="C28080">
            <v>44301</v>
          </cell>
        </row>
        <row r="28081">
          <cell r="A28081" t="str">
            <v>FINNIFTY2141514500PE</v>
          </cell>
          <cell r="B28081">
            <v>13400578</v>
          </cell>
          <cell r="C28081">
            <v>44301</v>
          </cell>
        </row>
        <row r="28082">
          <cell r="A28082" t="str">
            <v>FINNIFTY2141514600CE</v>
          </cell>
          <cell r="B28082">
            <v>13402114</v>
          </cell>
          <cell r="C28082">
            <v>44301</v>
          </cell>
        </row>
        <row r="28083">
          <cell r="A28083" t="str">
            <v>FINNIFTY2141514600PE</v>
          </cell>
          <cell r="B28083">
            <v>13402370</v>
          </cell>
          <cell r="C28083">
            <v>44301</v>
          </cell>
        </row>
        <row r="28084">
          <cell r="A28084" t="str">
            <v>FINNIFTY2141514700CE</v>
          </cell>
          <cell r="B28084">
            <v>13402626</v>
          </cell>
          <cell r="C28084">
            <v>44301</v>
          </cell>
        </row>
        <row r="28085">
          <cell r="A28085" t="str">
            <v>FINNIFTY2141514700PE</v>
          </cell>
          <cell r="B28085">
            <v>13402882</v>
          </cell>
          <cell r="C28085">
            <v>44301</v>
          </cell>
        </row>
        <row r="28086">
          <cell r="A28086" t="str">
            <v>FINNIFTY2141514800CE</v>
          </cell>
          <cell r="B28086">
            <v>13403138</v>
          </cell>
          <cell r="C28086">
            <v>44301</v>
          </cell>
        </row>
        <row r="28087">
          <cell r="A28087" t="str">
            <v>FINNIFTY2141514800PE</v>
          </cell>
          <cell r="B28087">
            <v>13403394</v>
          </cell>
          <cell r="C28087">
            <v>44301</v>
          </cell>
        </row>
        <row r="28088">
          <cell r="A28088" t="str">
            <v>FINNIFTY2141514900CE</v>
          </cell>
          <cell r="B28088">
            <v>13403650</v>
          </cell>
          <cell r="C28088">
            <v>44301</v>
          </cell>
        </row>
        <row r="28089">
          <cell r="A28089" t="str">
            <v>FINNIFTY2141514900PE</v>
          </cell>
          <cell r="B28089">
            <v>13403906</v>
          </cell>
          <cell r="C28089">
            <v>44301</v>
          </cell>
        </row>
        <row r="28090">
          <cell r="A28090" t="str">
            <v>FINNIFTY2141515000CE</v>
          </cell>
          <cell r="B28090">
            <v>13405698</v>
          </cell>
          <cell r="C28090">
            <v>44301</v>
          </cell>
        </row>
        <row r="28091">
          <cell r="A28091" t="str">
            <v>FINNIFTY2141515000PE</v>
          </cell>
          <cell r="B28091">
            <v>13406210</v>
          </cell>
          <cell r="C28091">
            <v>44301</v>
          </cell>
        </row>
        <row r="28092">
          <cell r="A28092" t="str">
            <v>FINNIFTY2141515100CE</v>
          </cell>
          <cell r="B28092">
            <v>13406466</v>
          </cell>
          <cell r="C28092">
            <v>44301</v>
          </cell>
        </row>
        <row r="28093">
          <cell r="A28093" t="str">
            <v>FINNIFTY2141515100PE</v>
          </cell>
          <cell r="B28093">
            <v>13406722</v>
          </cell>
          <cell r="C28093">
            <v>44301</v>
          </cell>
        </row>
        <row r="28094">
          <cell r="A28094" t="str">
            <v>FINNIFTY2141515200CE</v>
          </cell>
          <cell r="B28094">
            <v>13423362</v>
          </cell>
          <cell r="C28094">
            <v>44301</v>
          </cell>
        </row>
        <row r="28095">
          <cell r="A28095" t="str">
            <v>FINNIFTY2141515200PE</v>
          </cell>
          <cell r="B28095">
            <v>13423618</v>
          </cell>
          <cell r="C28095">
            <v>44301</v>
          </cell>
        </row>
        <row r="28096">
          <cell r="A28096" t="str">
            <v>FINNIFTY2141515300CE</v>
          </cell>
          <cell r="B28096">
            <v>13423874</v>
          </cell>
          <cell r="C28096">
            <v>44301</v>
          </cell>
        </row>
        <row r="28097">
          <cell r="A28097" t="str">
            <v>FINNIFTY2141515300PE</v>
          </cell>
          <cell r="B28097">
            <v>13424130</v>
          </cell>
          <cell r="C28097">
            <v>44301</v>
          </cell>
        </row>
        <row r="28098">
          <cell r="A28098" t="str">
            <v>FINNIFTY2141515400CE</v>
          </cell>
          <cell r="B28098">
            <v>13432066</v>
          </cell>
          <cell r="C28098">
            <v>44301</v>
          </cell>
        </row>
        <row r="28099">
          <cell r="A28099" t="str">
            <v>FINNIFTY2141515400PE</v>
          </cell>
          <cell r="B28099">
            <v>13432322</v>
          </cell>
          <cell r="C28099">
            <v>44301</v>
          </cell>
        </row>
        <row r="28100">
          <cell r="A28100" t="str">
            <v>FINNIFTY2141515500CE</v>
          </cell>
          <cell r="B28100">
            <v>13432578</v>
          </cell>
          <cell r="C28100">
            <v>44301</v>
          </cell>
        </row>
        <row r="28101">
          <cell r="A28101" t="str">
            <v>FINNIFTY2141515500PE</v>
          </cell>
          <cell r="B28101">
            <v>13432834</v>
          </cell>
          <cell r="C28101">
            <v>44301</v>
          </cell>
        </row>
        <row r="28102">
          <cell r="A28102" t="str">
            <v>FINNIFTY2141515600CE</v>
          </cell>
          <cell r="B28102">
            <v>13433090</v>
          </cell>
          <cell r="C28102">
            <v>44301</v>
          </cell>
        </row>
        <row r="28103">
          <cell r="A28103" t="str">
            <v>FINNIFTY2141515600PE</v>
          </cell>
          <cell r="B28103">
            <v>13433346</v>
          </cell>
          <cell r="C28103">
            <v>44301</v>
          </cell>
        </row>
        <row r="28104">
          <cell r="A28104" t="str">
            <v>FINNIFTY2141515700CE</v>
          </cell>
          <cell r="B28104">
            <v>13433602</v>
          </cell>
          <cell r="C28104">
            <v>44301</v>
          </cell>
        </row>
        <row r="28105">
          <cell r="A28105" t="str">
            <v>FINNIFTY2141515700PE</v>
          </cell>
          <cell r="B28105">
            <v>13433858</v>
          </cell>
          <cell r="C28105">
            <v>44301</v>
          </cell>
        </row>
        <row r="28106">
          <cell r="A28106" t="str">
            <v>FINNIFTY2141515800CE</v>
          </cell>
          <cell r="B28106">
            <v>13456642</v>
          </cell>
          <cell r="C28106">
            <v>44301</v>
          </cell>
        </row>
        <row r="28107">
          <cell r="A28107" t="str">
            <v>FINNIFTY2141515800PE</v>
          </cell>
          <cell r="B28107">
            <v>13456898</v>
          </cell>
          <cell r="C28107">
            <v>44301</v>
          </cell>
        </row>
        <row r="28108">
          <cell r="A28108" t="str">
            <v>FINNIFTY2141515900CE</v>
          </cell>
          <cell r="B28108">
            <v>13457154</v>
          </cell>
          <cell r="C28108">
            <v>44301</v>
          </cell>
        </row>
        <row r="28109">
          <cell r="A28109" t="str">
            <v>FINNIFTY2141515900PE</v>
          </cell>
          <cell r="B28109">
            <v>13457410</v>
          </cell>
          <cell r="C28109">
            <v>44301</v>
          </cell>
        </row>
        <row r="28110">
          <cell r="A28110" t="str">
            <v>FINNIFTY2141516000CE</v>
          </cell>
          <cell r="B28110">
            <v>13457666</v>
          </cell>
          <cell r="C28110">
            <v>44301</v>
          </cell>
        </row>
        <row r="28111">
          <cell r="A28111" t="str">
            <v>FINNIFTY2141516000PE</v>
          </cell>
          <cell r="B28111">
            <v>13457922</v>
          </cell>
          <cell r="C28111">
            <v>44301</v>
          </cell>
        </row>
        <row r="28112">
          <cell r="A28112" t="str">
            <v>FINNIFTY2141516100CE</v>
          </cell>
          <cell r="B28112">
            <v>13458178</v>
          </cell>
          <cell r="C28112">
            <v>44301</v>
          </cell>
        </row>
        <row r="28113">
          <cell r="A28113" t="str">
            <v>FINNIFTY2141516100PE</v>
          </cell>
          <cell r="B28113">
            <v>13458434</v>
          </cell>
          <cell r="C28113">
            <v>44301</v>
          </cell>
        </row>
        <row r="28114">
          <cell r="A28114" t="str">
            <v>FINNIFTY2141516200CE</v>
          </cell>
          <cell r="B28114">
            <v>13459458</v>
          </cell>
          <cell r="C28114">
            <v>44301</v>
          </cell>
        </row>
        <row r="28115">
          <cell r="A28115" t="str">
            <v>FINNIFTY2141516200PE</v>
          </cell>
          <cell r="B28115">
            <v>13459714</v>
          </cell>
          <cell r="C28115">
            <v>44301</v>
          </cell>
        </row>
        <row r="28116">
          <cell r="A28116" t="str">
            <v>FINNIFTY2141516300CE</v>
          </cell>
          <cell r="B28116">
            <v>13472770</v>
          </cell>
          <cell r="C28116">
            <v>44301</v>
          </cell>
        </row>
        <row r="28117">
          <cell r="A28117" t="str">
            <v>FINNIFTY2141516300PE</v>
          </cell>
          <cell r="B28117">
            <v>13473026</v>
          </cell>
          <cell r="C28117">
            <v>44301</v>
          </cell>
        </row>
        <row r="28118">
          <cell r="A28118" t="str">
            <v>FINNIFTY2141516400CE</v>
          </cell>
          <cell r="B28118">
            <v>13473282</v>
          </cell>
          <cell r="C28118">
            <v>44301</v>
          </cell>
        </row>
        <row r="28119">
          <cell r="A28119" t="str">
            <v>FINNIFTY2141516400PE</v>
          </cell>
          <cell r="B28119">
            <v>13473538</v>
          </cell>
          <cell r="C28119">
            <v>44301</v>
          </cell>
        </row>
        <row r="28120">
          <cell r="A28120" t="str">
            <v>FINNIFTY2141516500CE</v>
          </cell>
          <cell r="B28120">
            <v>13474306</v>
          </cell>
          <cell r="C28120">
            <v>44301</v>
          </cell>
        </row>
        <row r="28121">
          <cell r="A28121" t="str">
            <v>FINNIFTY2141516500PE</v>
          </cell>
          <cell r="B28121">
            <v>13474562</v>
          </cell>
          <cell r="C28121">
            <v>44301</v>
          </cell>
        </row>
        <row r="28122">
          <cell r="A28122" t="str">
            <v>FINNIFTY2141516600CE</v>
          </cell>
          <cell r="B28122">
            <v>13475330</v>
          </cell>
          <cell r="C28122">
            <v>44301</v>
          </cell>
        </row>
        <row r="28123">
          <cell r="A28123" t="str">
            <v>FINNIFTY2141516600PE</v>
          </cell>
          <cell r="B28123">
            <v>13475586</v>
          </cell>
          <cell r="C28123">
            <v>44301</v>
          </cell>
        </row>
        <row r="28124">
          <cell r="A28124" t="str">
            <v>FINNIFTY2141516700CE</v>
          </cell>
          <cell r="B28124">
            <v>13476098</v>
          </cell>
          <cell r="C28124">
            <v>44301</v>
          </cell>
        </row>
        <row r="28125">
          <cell r="A28125" t="str">
            <v>FINNIFTY2141516700PE</v>
          </cell>
          <cell r="B28125">
            <v>13476354</v>
          </cell>
          <cell r="C28125">
            <v>44301</v>
          </cell>
        </row>
        <row r="28126">
          <cell r="A28126" t="str">
            <v>FINNIFTY2141516800CE</v>
          </cell>
          <cell r="B28126">
            <v>13476610</v>
          </cell>
          <cell r="C28126">
            <v>44301</v>
          </cell>
        </row>
        <row r="28127">
          <cell r="A28127" t="str">
            <v>FINNIFTY2141516800PE</v>
          </cell>
          <cell r="B28127">
            <v>13477378</v>
          </cell>
          <cell r="C28127">
            <v>44301</v>
          </cell>
        </row>
        <row r="28128">
          <cell r="A28128" t="str">
            <v>FINNIFTY2141516900CE</v>
          </cell>
          <cell r="B28128">
            <v>13477890</v>
          </cell>
          <cell r="C28128">
            <v>44301</v>
          </cell>
        </row>
        <row r="28129">
          <cell r="A28129" t="str">
            <v>FINNIFTY2141516900PE</v>
          </cell>
          <cell r="B28129">
            <v>13478146</v>
          </cell>
          <cell r="C28129">
            <v>44301</v>
          </cell>
        </row>
        <row r="28130">
          <cell r="A28130" t="str">
            <v>FINNIFTY2141517000CE</v>
          </cell>
          <cell r="B28130">
            <v>13479682</v>
          </cell>
          <cell r="C28130">
            <v>44301</v>
          </cell>
        </row>
        <row r="28131">
          <cell r="A28131" t="str">
            <v>FINNIFTY2141517000PE</v>
          </cell>
          <cell r="B28131">
            <v>13479938</v>
          </cell>
          <cell r="C28131">
            <v>44301</v>
          </cell>
        </row>
        <row r="28132">
          <cell r="A28132" t="str">
            <v>FINNIFTY2141517100CE</v>
          </cell>
          <cell r="B28132">
            <v>13480450</v>
          </cell>
          <cell r="C28132">
            <v>44301</v>
          </cell>
        </row>
        <row r="28133">
          <cell r="A28133" t="str">
            <v>FINNIFTY2141517100PE</v>
          </cell>
          <cell r="B28133">
            <v>13480706</v>
          </cell>
          <cell r="C28133">
            <v>44301</v>
          </cell>
        </row>
        <row r="28134">
          <cell r="A28134" t="str">
            <v>FINNIFTY2141517200CE</v>
          </cell>
          <cell r="B28134">
            <v>13481986</v>
          </cell>
          <cell r="C28134">
            <v>44301</v>
          </cell>
        </row>
        <row r="28135">
          <cell r="A28135" t="str">
            <v>FINNIFTY2141517200PE</v>
          </cell>
          <cell r="B28135">
            <v>13482242</v>
          </cell>
          <cell r="C28135">
            <v>44301</v>
          </cell>
        </row>
        <row r="28136">
          <cell r="A28136" t="str">
            <v>FINNIFTY2141517300CE</v>
          </cell>
          <cell r="B28136">
            <v>13483010</v>
          </cell>
          <cell r="C28136">
            <v>44301</v>
          </cell>
        </row>
        <row r="28137">
          <cell r="A28137" t="str">
            <v>FINNIFTY2141517300PE</v>
          </cell>
          <cell r="B28137">
            <v>13483266</v>
          </cell>
          <cell r="C28137">
            <v>44301</v>
          </cell>
        </row>
        <row r="28138">
          <cell r="A28138" t="str">
            <v>FINNIFTY2141517400CE</v>
          </cell>
          <cell r="B28138">
            <v>13483522</v>
          </cell>
          <cell r="C28138">
            <v>44301</v>
          </cell>
        </row>
        <row r="28139">
          <cell r="A28139" t="str">
            <v>FINNIFTY2141517400PE</v>
          </cell>
          <cell r="B28139">
            <v>13484034</v>
          </cell>
          <cell r="C28139">
            <v>44301</v>
          </cell>
        </row>
        <row r="28140">
          <cell r="A28140" t="str">
            <v>FINNIFTY2141517500CE</v>
          </cell>
          <cell r="B28140">
            <v>13484546</v>
          </cell>
          <cell r="C28140">
            <v>44301</v>
          </cell>
        </row>
        <row r="28141">
          <cell r="A28141" t="str">
            <v>FINNIFTY2141517500PE</v>
          </cell>
          <cell r="B28141">
            <v>13484802</v>
          </cell>
          <cell r="C28141">
            <v>44301</v>
          </cell>
        </row>
        <row r="28142">
          <cell r="A28142" t="str">
            <v>FINNIFTY2141517600CE</v>
          </cell>
          <cell r="B28142">
            <v>13485058</v>
          </cell>
          <cell r="C28142">
            <v>44301</v>
          </cell>
        </row>
        <row r="28143">
          <cell r="A28143" t="str">
            <v>FINNIFTY2141517600PE</v>
          </cell>
          <cell r="B28143">
            <v>13485314</v>
          </cell>
          <cell r="C28143">
            <v>44301</v>
          </cell>
        </row>
        <row r="28144">
          <cell r="A28144" t="str">
            <v>FINNIFTY2141517700CE</v>
          </cell>
          <cell r="B28144">
            <v>13487106</v>
          </cell>
          <cell r="C28144">
            <v>44301</v>
          </cell>
        </row>
        <row r="28145">
          <cell r="A28145" t="str">
            <v>FINNIFTY2141517700PE</v>
          </cell>
          <cell r="B28145">
            <v>13487874</v>
          </cell>
          <cell r="C28145">
            <v>44301</v>
          </cell>
        </row>
        <row r="28146">
          <cell r="A28146" t="str">
            <v>FINNIFTY2141517800CE</v>
          </cell>
          <cell r="B28146">
            <v>13488130</v>
          </cell>
          <cell r="C28146">
            <v>44301</v>
          </cell>
        </row>
        <row r="28147">
          <cell r="A28147" t="str">
            <v>FINNIFTY2141517800PE</v>
          </cell>
          <cell r="B28147">
            <v>13488386</v>
          </cell>
          <cell r="C28147">
            <v>44301</v>
          </cell>
        </row>
        <row r="28148">
          <cell r="A28148" t="str">
            <v>FINNIFTY2141517900CE</v>
          </cell>
          <cell r="B28148">
            <v>13488642</v>
          </cell>
          <cell r="C28148">
            <v>44301</v>
          </cell>
        </row>
        <row r="28149">
          <cell r="A28149" t="str">
            <v>FINNIFTY2141517900PE</v>
          </cell>
          <cell r="B28149">
            <v>13488898</v>
          </cell>
          <cell r="C28149">
            <v>44301</v>
          </cell>
        </row>
        <row r="28150">
          <cell r="A28150" t="str">
            <v>FINNIFTY2141518000CE</v>
          </cell>
          <cell r="B28150">
            <v>13489154</v>
          </cell>
          <cell r="C28150">
            <v>44301</v>
          </cell>
        </row>
        <row r="28151">
          <cell r="A28151" t="str">
            <v>FINNIFTY2141518000PE</v>
          </cell>
          <cell r="B28151">
            <v>13489410</v>
          </cell>
          <cell r="C28151">
            <v>44301</v>
          </cell>
        </row>
        <row r="28152">
          <cell r="A28152" t="str">
            <v>FINNIFTY2141518100CE</v>
          </cell>
          <cell r="B28152">
            <v>13489666</v>
          </cell>
          <cell r="C28152">
            <v>44301</v>
          </cell>
        </row>
        <row r="28153">
          <cell r="A28153" t="str">
            <v>FINNIFTY2141518100PE</v>
          </cell>
          <cell r="B28153">
            <v>13490434</v>
          </cell>
          <cell r="C28153">
            <v>44301</v>
          </cell>
        </row>
        <row r="28154">
          <cell r="A28154" t="str">
            <v>FINNIFTY2141518200CE</v>
          </cell>
          <cell r="B28154">
            <v>13490690</v>
          </cell>
          <cell r="C28154">
            <v>44301</v>
          </cell>
        </row>
        <row r="28155">
          <cell r="A28155" t="str">
            <v>FINNIFTY2141518200PE</v>
          </cell>
          <cell r="B28155">
            <v>13490946</v>
          </cell>
          <cell r="C28155">
            <v>44301</v>
          </cell>
        </row>
        <row r="28156">
          <cell r="A28156" t="str">
            <v>FINNIFTY2141518300CE</v>
          </cell>
          <cell r="B28156">
            <v>13491202</v>
          </cell>
          <cell r="C28156">
            <v>44301</v>
          </cell>
        </row>
        <row r="28157">
          <cell r="A28157" t="str">
            <v>FINNIFTY2141518300PE</v>
          </cell>
          <cell r="B28157">
            <v>13491458</v>
          </cell>
          <cell r="C28157">
            <v>44301</v>
          </cell>
        </row>
        <row r="28158">
          <cell r="A28158" t="str">
            <v>FINNIFTY2141518400CE</v>
          </cell>
          <cell r="B28158">
            <v>13495554</v>
          </cell>
          <cell r="C28158">
            <v>44301</v>
          </cell>
        </row>
        <row r="28159">
          <cell r="A28159" t="str">
            <v>FINNIFTY2141518400PE</v>
          </cell>
          <cell r="B28159">
            <v>13495810</v>
          </cell>
          <cell r="C28159">
            <v>44301</v>
          </cell>
        </row>
        <row r="28160">
          <cell r="A28160" t="str">
            <v>FINNIFTY2141518500CE</v>
          </cell>
          <cell r="B28160">
            <v>13496066</v>
          </cell>
          <cell r="C28160">
            <v>44301</v>
          </cell>
        </row>
        <row r="28161">
          <cell r="A28161" t="str">
            <v>FINNIFTY2141518500PE</v>
          </cell>
          <cell r="B28161">
            <v>13497346</v>
          </cell>
          <cell r="C28161">
            <v>44301</v>
          </cell>
        </row>
        <row r="28162">
          <cell r="A28162" t="str">
            <v>FINNIFTY2141518600CE</v>
          </cell>
          <cell r="B28162">
            <v>13497602</v>
          </cell>
          <cell r="C28162">
            <v>44301</v>
          </cell>
        </row>
        <row r="28163">
          <cell r="A28163" t="str">
            <v>FINNIFTY2141518600PE</v>
          </cell>
          <cell r="B28163">
            <v>13497858</v>
          </cell>
          <cell r="C28163">
            <v>44301</v>
          </cell>
        </row>
        <row r="28164">
          <cell r="A28164" t="str">
            <v>FINNIFTY2141518700CE</v>
          </cell>
          <cell r="B28164">
            <v>13498114</v>
          </cell>
          <cell r="C28164">
            <v>44301</v>
          </cell>
        </row>
        <row r="28165">
          <cell r="A28165" t="str">
            <v>FINNIFTY2141518700PE</v>
          </cell>
          <cell r="B28165">
            <v>13498370</v>
          </cell>
          <cell r="C28165">
            <v>44301</v>
          </cell>
        </row>
        <row r="28166">
          <cell r="A28166" t="str">
            <v>FINNIFTY2141518800CE</v>
          </cell>
          <cell r="B28166">
            <v>13498626</v>
          </cell>
          <cell r="C28166">
            <v>44301</v>
          </cell>
        </row>
        <row r="28167">
          <cell r="A28167" t="str">
            <v>FINNIFTY2141518800PE</v>
          </cell>
          <cell r="B28167">
            <v>13499906</v>
          </cell>
          <cell r="C28167">
            <v>44301</v>
          </cell>
        </row>
        <row r="28168">
          <cell r="A28168" t="str">
            <v>FINNIFTY2141518900CE</v>
          </cell>
          <cell r="B28168">
            <v>13500162</v>
          </cell>
          <cell r="C28168">
            <v>44301</v>
          </cell>
        </row>
        <row r="28169">
          <cell r="A28169" t="str">
            <v>FINNIFTY2141518900PE</v>
          </cell>
          <cell r="B28169">
            <v>13502466</v>
          </cell>
          <cell r="C28169">
            <v>44301</v>
          </cell>
        </row>
        <row r="28170">
          <cell r="A28170" t="str">
            <v>FINNIFTY2141519000CE</v>
          </cell>
          <cell r="B28170">
            <v>13502722</v>
          </cell>
          <cell r="C28170">
            <v>44301</v>
          </cell>
        </row>
        <row r="28171">
          <cell r="A28171" t="str">
            <v>FINNIFTY2141519000PE</v>
          </cell>
          <cell r="B28171">
            <v>13512962</v>
          </cell>
          <cell r="C28171">
            <v>44301</v>
          </cell>
        </row>
        <row r="28172">
          <cell r="A28172" t="str">
            <v>FINNIFTY2141519100CE</v>
          </cell>
          <cell r="B28172">
            <v>13513218</v>
          </cell>
          <cell r="C28172">
            <v>44301</v>
          </cell>
        </row>
        <row r="28173">
          <cell r="A28173" t="str">
            <v>FINNIFTY2141519100PE</v>
          </cell>
          <cell r="B28173">
            <v>13513474</v>
          </cell>
          <cell r="C28173">
            <v>44301</v>
          </cell>
        </row>
        <row r="28174">
          <cell r="A28174" t="str">
            <v>FINNIFTY2141519200CE</v>
          </cell>
          <cell r="B28174">
            <v>13519362</v>
          </cell>
          <cell r="C28174">
            <v>44301</v>
          </cell>
        </row>
        <row r="28175">
          <cell r="A28175" t="str">
            <v>FINNIFTY2141519200PE</v>
          </cell>
          <cell r="B28175">
            <v>13519618</v>
          </cell>
          <cell r="C28175">
            <v>44301</v>
          </cell>
        </row>
        <row r="28176">
          <cell r="A28176" t="str">
            <v>FINNIFTY2141519300CE</v>
          </cell>
          <cell r="B28176">
            <v>13519874</v>
          </cell>
          <cell r="C28176">
            <v>44301</v>
          </cell>
        </row>
        <row r="28177">
          <cell r="A28177" t="str">
            <v>FINNIFTY2141519300PE</v>
          </cell>
          <cell r="B28177">
            <v>13520130</v>
          </cell>
          <cell r="C28177">
            <v>44301</v>
          </cell>
        </row>
        <row r="28178">
          <cell r="A28178" t="str">
            <v>FINNIFTY2141519400CE</v>
          </cell>
          <cell r="B28178">
            <v>13528578</v>
          </cell>
          <cell r="C28178">
            <v>44301</v>
          </cell>
        </row>
        <row r="28179">
          <cell r="A28179" t="str">
            <v>FINNIFTY2141519400PE</v>
          </cell>
          <cell r="B28179">
            <v>13529346</v>
          </cell>
          <cell r="C28179">
            <v>44301</v>
          </cell>
        </row>
        <row r="28180">
          <cell r="A28180" t="str">
            <v>FINNIFTY2141519500CE</v>
          </cell>
          <cell r="B28180">
            <v>13529602</v>
          </cell>
          <cell r="C28180">
            <v>44301</v>
          </cell>
        </row>
        <row r="28181">
          <cell r="A28181" t="str">
            <v>FINNIFTY2141519500PE</v>
          </cell>
          <cell r="B28181">
            <v>13533186</v>
          </cell>
          <cell r="C28181">
            <v>44301</v>
          </cell>
        </row>
        <row r="28182">
          <cell r="A28182" t="str">
            <v>FINNIFTY2141519600CE</v>
          </cell>
          <cell r="B28182">
            <v>13533442</v>
          </cell>
          <cell r="C28182">
            <v>44301</v>
          </cell>
        </row>
        <row r="28183">
          <cell r="A28183" t="str">
            <v>FINNIFTY2141519600PE</v>
          </cell>
          <cell r="B28183">
            <v>13533698</v>
          </cell>
          <cell r="C28183">
            <v>44301</v>
          </cell>
        </row>
        <row r="28184">
          <cell r="A28184" t="str">
            <v>FINNIFTY2141519700CE</v>
          </cell>
          <cell r="B28184">
            <v>13547266</v>
          </cell>
          <cell r="C28184">
            <v>44301</v>
          </cell>
        </row>
        <row r="28185">
          <cell r="A28185" t="str">
            <v>FINNIFTY2141519700PE</v>
          </cell>
          <cell r="B28185">
            <v>13550594</v>
          </cell>
          <cell r="C28185">
            <v>44301</v>
          </cell>
        </row>
        <row r="28186">
          <cell r="A28186" t="str">
            <v>FINNIFTY2141519800CE</v>
          </cell>
          <cell r="B28186">
            <v>13551874</v>
          </cell>
          <cell r="C28186">
            <v>44301</v>
          </cell>
        </row>
        <row r="28187">
          <cell r="A28187" t="str">
            <v>FINNIFTY2141519800PE</v>
          </cell>
          <cell r="B28187">
            <v>13557506</v>
          </cell>
          <cell r="C28187">
            <v>44301</v>
          </cell>
        </row>
        <row r="28188">
          <cell r="A28188" t="str">
            <v>FINNIFTY2141519900CE</v>
          </cell>
          <cell r="B28188">
            <v>13558786</v>
          </cell>
          <cell r="C28188">
            <v>44301</v>
          </cell>
        </row>
        <row r="28189">
          <cell r="A28189" t="str">
            <v>FINNIFTY2141519900PE</v>
          </cell>
          <cell r="B28189">
            <v>13562114</v>
          </cell>
          <cell r="C28189">
            <v>44301</v>
          </cell>
        </row>
        <row r="28190">
          <cell r="A28190" t="str">
            <v>FINNIFTY2141520000CE</v>
          </cell>
          <cell r="B28190">
            <v>9411330</v>
          </cell>
          <cell r="C28190">
            <v>44301</v>
          </cell>
        </row>
        <row r="28191">
          <cell r="A28191" t="str">
            <v>FINNIFTY2141520000PE</v>
          </cell>
          <cell r="B28191">
            <v>9411586</v>
          </cell>
          <cell r="C28191">
            <v>44301</v>
          </cell>
        </row>
        <row r="28192">
          <cell r="A28192" t="str">
            <v>FINNIFTY2141520100CE</v>
          </cell>
          <cell r="B28192">
            <v>13947650</v>
          </cell>
          <cell r="C28192">
            <v>44301</v>
          </cell>
        </row>
        <row r="28193">
          <cell r="A28193" t="str">
            <v>FINNIFTY2141520100PE</v>
          </cell>
          <cell r="B28193">
            <v>13947906</v>
          </cell>
          <cell r="C28193">
            <v>44301</v>
          </cell>
        </row>
        <row r="28194">
          <cell r="A28194" t="str">
            <v>FINNIFTY2141520200CE</v>
          </cell>
          <cell r="B28194">
            <v>13948162</v>
          </cell>
          <cell r="C28194">
            <v>44301</v>
          </cell>
        </row>
        <row r="28195">
          <cell r="A28195" t="str">
            <v>FINNIFTY2141520200PE</v>
          </cell>
          <cell r="B28195">
            <v>13948930</v>
          </cell>
          <cell r="C28195">
            <v>44301</v>
          </cell>
        </row>
        <row r="28196">
          <cell r="A28196" t="str">
            <v>FINNIFTY2141520300CE</v>
          </cell>
          <cell r="B28196">
            <v>13949186</v>
          </cell>
          <cell r="C28196">
            <v>44301</v>
          </cell>
        </row>
        <row r="28197">
          <cell r="A28197" t="str">
            <v>FINNIFTY2141520300PE</v>
          </cell>
          <cell r="B28197">
            <v>13949442</v>
          </cell>
          <cell r="C28197">
            <v>44301</v>
          </cell>
        </row>
        <row r="28198">
          <cell r="A28198" t="str">
            <v>FINNIFTY2141520400CE</v>
          </cell>
          <cell r="B28198">
            <v>13949698</v>
          </cell>
          <cell r="C28198">
            <v>44301</v>
          </cell>
        </row>
        <row r="28199">
          <cell r="A28199" t="str">
            <v>FINNIFTY2141520400PE</v>
          </cell>
          <cell r="B28199">
            <v>13949954</v>
          </cell>
          <cell r="C28199">
            <v>44301</v>
          </cell>
        </row>
        <row r="28200">
          <cell r="A28200" t="str">
            <v>FINNIFTY2141520500CE</v>
          </cell>
          <cell r="B28200">
            <v>13950210</v>
          </cell>
          <cell r="C28200">
            <v>44301</v>
          </cell>
        </row>
        <row r="28201">
          <cell r="A28201" t="str">
            <v>FINNIFTY2141520500PE</v>
          </cell>
          <cell r="B28201">
            <v>13951746</v>
          </cell>
          <cell r="C28201">
            <v>44301</v>
          </cell>
        </row>
        <row r="28202">
          <cell r="A28202" t="str">
            <v>FINNIFTY2142213400CE</v>
          </cell>
          <cell r="B28202">
            <v>12165378</v>
          </cell>
          <cell r="C28202">
            <v>44308</v>
          </cell>
        </row>
        <row r="28203">
          <cell r="A28203" t="str">
            <v>FINNIFTY2142213400PE</v>
          </cell>
          <cell r="B28203">
            <v>12165634</v>
          </cell>
          <cell r="C28203">
            <v>44308</v>
          </cell>
        </row>
        <row r="28204">
          <cell r="A28204" t="str">
            <v>FINNIFTY2142213500CE</v>
          </cell>
          <cell r="B28204">
            <v>11246338</v>
          </cell>
          <cell r="C28204">
            <v>44308</v>
          </cell>
        </row>
        <row r="28205">
          <cell r="A28205" t="str">
            <v>FINNIFTY2142213500PE</v>
          </cell>
          <cell r="B28205">
            <v>11246594</v>
          </cell>
          <cell r="C28205">
            <v>44308</v>
          </cell>
        </row>
        <row r="28206">
          <cell r="A28206" t="str">
            <v>FINNIFTY2142213600CE</v>
          </cell>
          <cell r="B28206">
            <v>11247106</v>
          </cell>
          <cell r="C28206">
            <v>44308</v>
          </cell>
        </row>
        <row r="28207">
          <cell r="A28207" t="str">
            <v>FINNIFTY2142213600PE</v>
          </cell>
          <cell r="B28207">
            <v>11247618</v>
          </cell>
          <cell r="C28207">
            <v>44308</v>
          </cell>
        </row>
        <row r="28208">
          <cell r="A28208" t="str">
            <v>FINNIFTY2142213700CE</v>
          </cell>
          <cell r="B28208">
            <v>9409026</v>
          </cell>
          <cell r="C28208">
            <v>44308</v>
          </cell>
        </row>
        <row r="28209">
          <cell r="A28209" t="str">
            <v>FINNIFTY2142213700PE</v>
          </cell>
          <cell r="B28209">
            <v>9416706</v>
          </cell>
          <cell r="C28209">
            <v>44308</v>
          </cell>
        </row>
        <row r="28210">
          <cell r="A28210" t="str">
            <v>FINNIFTY2142213800CE</v>
          </cell>
          <cell r="B28210">
            <v>9416962</v>
          </cell>
          <cell r="C28210">
            <v>44308</v>
          </cell>
        </row>
        <row r="28211">
          <cell r="A28211" t="str">
            <v>FINNIFTY2142213800PE</v>
          </cell>
          <cell r="B28211">
            <v>9417218</v>
          </cell>
          <cell r="C28211">
            <v>44308</v>
          </cell>
        </row>
        <row r="28212">
          <cell r="A28212" t="str">
            <v>FINNIFTY2142213900CE</v>
          </cell>
          <cell r="B28212">
            <v>9417474</v>
          </cell>
          <cell r="C28212">
            <v>44308</v>
          </cell>
        </row>
        <row r="28213">
          <cell r="A28213" t="str">
            <v>FINNIFTY2142213900PE</v>
          </cell>
          <cell r="B28213">
            <v>9419010</v>
          </cell>
          <cell r="C28213">
            <v>44308</v>
          </cell>
        </row>
        <row r="28214">
          <cell r="A28214" t="str">
            <v>FINNIFTY2142214000CE</v>
          </cell>
          <cell r="B28214">
            <v>15329794</v>
          </cell>
          <cell r="C28214">
            <v>44308</v>
          </cell>
        </row>
        <row r="28215">
          <cell r="A28215" t="str">
            <v>FINNIFTY2142214000PE</v>
          </cell>
          <cell r="B28215">
            <v>15330050</v>
          </cell>
          <cell r="C28215">
            <v>44308</v>
          </cell>
        </row>
        <row r="28216">
          <cell r="A28216" t="str">
            <v>FINNIFTY2142214100CE</v>
          </cell>
          <cell r="B28216">
            <v>15330306</v>
          </cell>
          <cell r="C28216">
            <v>44308</v>
          </cell>
        </row>
        <row r="28217">
          <cell r="A28217" t="str">
            <v>FINNIFTY2142214100PE</v>
          </cell>
          <cell r="B28217">
            <v>15330562</v>
          </cell>
          <cell r="C28217">
            <v>44308</v>
          </cell>
        </row>
        <row r="28218">
          <cell r="A28218" t="str">
            <v>FINNIFTY2142214200CE</v>
          </cell>
          <cell r="B28218">
            <v>15330818</v>
          </cell>
          <cell r="C28218">
            <v>44308</v>
          </cell>
        </row>
        <row r="28219">
          <cell r="A28219" t="str">
            <v>FINNIFTY2142214200PE</v>
          </cell>
          <cell r="B28219">
            <v>15331074</v>
          </cell>
          <cell r="C28219">
            <v>44308</v>
          </cell>
        </row>
        <row r="28220">
          <cell r="A28220" t="str">
            <v>FINNIFTY2142214300CE</v>
          </cell>
          <cell r="B28220">
            <v>15331330</v>
          </cell>
          <cell r="C28220">
            <v>44308</v>
          </cell>
        </row>
        <row r="28221">
          <cell r="A28221" t="str">
            <v>FINNIFTY2142214300PE</v>
          </cell>
          <cell r="B28221">
            <v>15331586</v>
          </cell>
          <cell r="C28221">
            <v>44308</v>
          </cell>
        </row>
        <row r="28222">
          <cell r="A28222" t="str">
            <v>FINNIFTY2142214400CE</v>
          </cell>
          <cell r="B28222">
            <v>15331842</v>
          </cell>
          <cell r="C28222">
            <v>44308</v>
          </cell>
        </row>
        <row r="28223">
          <cell r="A28223" t="str">
            <v>FINNIFTY2142214400PE</v>
          </cell>
          <cell r="B28223">
            <v>15332098</v>
          </cell>
          <cell r="C28223">
            <v>44308</v>
          </cell>
        </row>
        <row r="28224">
          <cell r="A28224" t="str">
            <v>FINNIFTY2142214500CE</v>
          </cell>
          <cell r="B28224">
            <v>15332354</v>
          </cell>
          <cell r="C28224">
            <v>44308</v>
          </cell>
        </row>
        <row r="28225">
          <cell r="A28225" t="str">
            <v>FINNIFTY2142214500PE</v>
          </cell>
          <cell r="B28225">
            <v>15332610</v>
          </cell>
          <cell r="C28225">
            <v>44308</v>
          </cell>
        </row>
        <row r="28226">
          <cell r="A28226" t="str">
            <v>FINNIFTY2142214600CE</v>
          </cell>
          <cell r="B28226">
            <v>15332866</v>
          </cell>
          <cell r="C28226">
            <v>44308</v>
          </cell>
        </row>
        <row r="28227">
          <cell r="A28227" t="str">
            <v>FINNIFTY2142214600PE</v>
          </cell>
          <cell r="B28227">
            <v>15333122</v>
          </cell>
          <cell r="C28227">
            <v>44308</v>
          </cell>
        </row>
        <row r="28228">
          <cell r="A28228" t="str">
            <v>FINNIFTY2142214700CE</v>
          </cell>
          <cell r="B28228">
            <v>15333378</v>
          </cell>
          <cell r="C28228">
            <v>44308</v>
          </cell>
        </row>
        <row r="28229">
          <cell r="A28229" t="str">
            <v>FINNIFTY2142214700PE</v>
          </cell>
          <cell r="B28229">
            <v>15333634</v>
          </cell>
          <cell r="C28229">
            <v>44308</v>
          </cell>
        </row>
        <row r="28230">
          <cell r="A28230" t="str">
            <v>FINNIFTY2142214800CE</v>
          </cell>
          <cell r="B28230">
            <v>15333890</v>
          </cell>
          <cell r="C28230">
            <v>44308</v>
          </cell>
        </row>
        <row r="28231">
          <cell r="A28231" t="str">
            <v>FINNIFTY2142214800PE</v>
          </cell>
          <cell r="B28231">
            <v>15334146</v>
          </cell>
          <cell r="C28231">
            <v>44308</v>
          </cell>
        </row>
        <row r="28232">
          <cell r="A28232" t="str">
            <v>FINNIFTY2142214900CE</v>
          </cell>
          <cell r="B28232">
            <v>15334402</v>
          </cell>
          <cell r="C28232">
            <v>44308</v>
          </cell>
        </row>
        <row r="28233">
          <cell r="A28233" t="str">
            <v>FINNIFTY2142214900PE</v>
          </cell>
          <cell r="B28233">
            <v>15334658</v>
          </cell>
          <cell r="C28233">
            <v>44308</v>
          </cell>
        </row>
        <row r="28234">
          <cell r="A28234" t="str">
            <v>FINNIFTY2142215000CE</v>
          </cell>
          <cell r="B28234">
            <v>15334914</v>
          </cell>
          <cell r="C28234">
            <v>44308</v>
          </cell>
        </row>
        <row r="28235">
          <cell r="A28235" t="str">
            <v>FINNIFTY2142215000PE</v>
          </cell>
          <cell r="B28235">
            <v>15335170</v>
          </cell>
          <cell r="C28235">
            <v>44308</v>
          </cell>
        </row>
        <row r="28236">
          <cell r="A28236" t="str">
            <v>FINNIFTY2142215100CE</v>
          </cell>
          <cell r="B28236">
            <v>15335426</v>
          </cell>
          <cell r="C28236">
            <v>44308</v>
          </cell>
        </row>
        <row r="28237">
          <cell r="A28237" t="str">
            <v>FINNIFTY2142215100PE</v>
          </cell>
          <cell r="B28237">
            <v>15335682</v>
          </cell>
          <cell r="C28237">
            <v>44308</v>
          </cell>
        </row>
        <row r="28238">
          <cell r="A28238" t="str">
            <v>FINNIFTY2142215200CE</v>
          </cell>
          <cell r="B28238">
            <v>15335938</v>
          </cell>
          <cell r="C28238">
            <v>44308</v>
          </cell>
        </row>
        <row r="28239">
          <cell r="A28239" t="str">
            <v>FINNIFTY2142215200PE</v>
          </cell>
          <cell r="B28239">
            <v>15336194</v>
          </cell>
          <cell r="C28239">
            <v>44308</v>
          </cell>
        </row>
        <row r="28240">
          <cell r="A28240" t="str">
            <v>FINNIFTY2142215300CE</v>
          </cell>
          <cell r="B28240">
            <v>15336450</v>
          </cell>
          <cell r="C28240">
            <v>44308</v>
          </cell>
        </row>
        <row r="28241">
          <cell r="A28241" t="str">
            <v>FINNIFTY2142215300PE</v>
          </cell>
          <cell r="B28241">
            <v>15336706</v>
          </cell>
          <cell r="C28241">
            <v>44308</v>
          </cell>
        </row>
        <row r="28242">
          <cell r="A28242" t="str">
            <v>FINNIFTY2142215400CE</v>
          </cell>
          <cell r="B28242">
            <v>15336962</v>
          </cell>
          <cell r="C28242">
            <v>44308</v>
          </cell>
        </row>
        <row r="28243">
          <cell r="A28243" t="str">
            <v>FINNIFTY2142215400PE</v>
          </cell>
          <cell r="B28243">
            <v>15337218</v>
          </cell>
          <cell r="C28243">
            <v>44308</v>
          </cell>
        </row>
        <row r="28244">
          <cell r="A28244" t="str">
            <v>FINNIFTY2142215500CE</v>
          </cell>
          <cell r="B28244">
            <v>15337474</v>
          </cell>
          <cell r="C28244">
            <v>44308</v>
          </cell>
        </row>
        <row r="28245">
          <cell r="A28245" t="str">
            <v>FINNIFTY2142215500PE</v>
          </cell>
          <cell r="B28245">
            <v>15337730</v>
          </cell>
          <cell r="C28245">
            <v>44308</v>
          </cell>
        </row>
        <row r="28246">
          <cell r="A28246" t="str">
            <v>FINNIFTY2142215600CE</v>
          </cell>
          <cell r="B28246">
            <v>15337986</v>
          </cell>
          <cell r="C28246">
            <v>44308</v>
          </cell>
        </row>
        <row r="28247">
          <cell r="A28247" t="str">
            <v>FINNIFTY2142215600PE</v>
          </cell>
          <cell r="B28247">
            <v>15338242</v>
          </cell>
          <cell r="C28247">
            <v>44308</v>
          </cell>
        </row>
        <row r="28248">
          <cell r="A28248" t="str">
            <v>FINNIFTY2142215700CE</v>
          </cell>
          <cell r="B28248">
            <v>15338498</v>
          </cell>
          <cell r="C28248">
            <v>44308</v>
          </cell>
        </row>
        <row r="28249">
          <cell r="A28249" t="str">
            <v>FINNIFTY2142215700PE</v>
          </cell>
          <cell r="B28249">
            <v>15338754</v>
          </cell>
          <cell r="C28249">
            <v>44308</v>
          </cell>
        </row>
        <row r="28250">
          <cell r="A28250" t="str">
            <v>FINNIFTY2142215800CE</v>
          </cell>
          <cell r="B28250">
            <v>15339010</v>
          </cell>
          <cell r="C28250">
            <v>44308</v>
          </cell>
        </row>
        <row r="28251">
          <cell r="A28251" t="str">
            <v>FINNIFTY2142215800PE</v>
          </cell>
          <cell r="B28251">
            <v>15339266</v>
          </cell>
          <cell r="C28251">
            <v>44308</v>
          </cell>
        </row>
        <row r="28252">
          <cell r="A28252" t="str">
            <v>FINNIFTY2142215900CE</v>
          </cell>
          <cell r="B28252">
            <v>15339522</v>
          </cell>
          <cell r="C28252">
            <v>44308</v>
          </cell>
        </row>
        <row r="28253">
          <cell r="A28253" t="str">
            <v>FINNIFTY2142215900PE</v>
          </cell>
          <cell r="B28253">
            <v>15339778</v>
          </cell>
          <cell r="C28253">
            <v>44308</v>
          </cell>
        </row>
        <row r="28254">
          <cell r="A28254" t="str">
            <v>FINNIFTY2142216000CE</v>
          </cell>
          <cell r="B28254">
            <v>15340034</v>
          </cell>
          <cell r="C28254">
            <v>44308</v>
          </cell>
        </row>
        <row r="28255">
          <cell r="A28255" t="str">
            <v>FINNIFTY2142216000PE</v>
          </cell>
          <cell r="B28255">
            <v>15340290</v>
          </cell>
          <cell r="C28255">
            <v>44308</v>
          </cell>
        </row>
        <row r="28256">
          <cell r="A28256" t="str">
            <v>FINNIFTY2142216100CE</v>
          </cell>
          <cell r="B28256">
            <v>15340546</v>
          </cell>
          <cell r="C28256">
            <v>44308</v>
          </cell>
        </row>
        <row r="28257">
          <cell r="A28257" t="str">
            <v>FINNIFTY2142216100PE</v>
          </cell>
          <cell r="B28257">
            <v>15340802</v>
          </cell>
          <cell r="C28257">
            <v>44308</v>
          </cell>
        </row>
        <row r="28258">
          <cell r="A28258" t="str">
            <v>FINNIFTY2142216200CE</v>
          </cell>
          <cell r="B28258">
            <v>15341058</v>
          </cell>
          <cell r="C28258">
            <v>44308</v>
          </cell>
        </row>
        <row r="28259">
          <cell r="A28259" t="str">
            <v>FINNIFTY2142216200PE</v>
          </cell>
          <cell r="B28259">
            <v>15341314</v>
          </cell>
          <cell r="C28259">
            <v>44308</v>
          </cell>
        </row>
        <row r="28260">
          <cell r="A28260" t="str">
            <v>FINNIFTY2142216300CE</v>
          </cell>
          <cell r="B28260">
            <v>15341570</v>
          </cell>
          <cell r="C28260">
            <v>44308</v>
          </cell>
        </row>
        <row r="28261">
          <cell r="A28261" t="str">
            <v>FINNIFTY2142216300PE</v>
          </cell>
          <cell r="B28261">
            <v>15341826</v>
          </cell>
          <cell r="C28261">
            <v>44308</v>
          </cell>
        </row>
        <row r="28262">
          <cell r="A28262" t="str">
            <v>FINNIFTY2142216400CE</v>
          </cell>
          <cell r="B28262">
            <v>15342082</v>
          </cell>
          <cell r="C28262">
            <v>44308</v>
          </cell>
        </row>
        <row r="28263">
          <cell r="A28263" t="str">
            <v>FINNIFTY2142216400PE</v>
          </cell>
          <cell r="B28263">
            <v>15342338</v>
          </cell>
          <cell r="C28263">
            <v>44308</v>
          </cell>
        </row>
        <row r="28264">
          <cell r="A28264" t="str">
            <v>FINNIFTY2142216500CE</v>
          </cell>
          <cell r="B28264">
            <v>15342594</v>
          </cell>
          <cell r="C28264">
            <v>44308</v>
          </cell>
        </row>
        <row r="28265">
          <cell r="A28265" t="str">
            <v>FINNIFTY2142216500PE</v>
          </cell>
          <cell r="B28265">
            <v>15342850</v>
          </cell>
          <cell r="C28265">
            <v>44308</v>
          </cell>
        </row>
        <row r="28266">
          <cell r="A28266" t="str">
            <v>FINNIFTY2142216600CE</v>
          </cell>
          <cell r="B28266">
            <v>15343106</v>
          </cell>
          <cell r="C28266">
            <v>44308</v>
          </cell>
        </row>
        <row r="28267">
          <cell r="A28267" t="str">
            <v>FINNIFTY2142216600PE</v>
          </cell>
          <cell r="B28267">
            <v>15343362</v>
          </cell>
          <cell r="C28267">
            <v>44308</v>
          </cell>
        </row>
        <row r="28268">
          <cell r="A28268" t="str">
            <v>FINNIFTY2142216700CE</v>
          </cell>
          <cell r="B28268">
            <v>15343618</v>
          </cell>
          <cell r="C28268">
            <v>44308</v>
          </cell>
        </row>
        <row r="28269">
          <cell r="A28269" t="str">
            <v>FINNIFTY2142216700PE</v>
          </cell>
          <cell r="B28269">
            <v>15343874</v>
          </cell>
          <cell r="C28269">
            <v>44308</v>
          </cell>
        </row>
        <row r="28270">
          <cell r="A28270" t="str">
            <v>FINNIFTY2142216800CE</v>
          </cell>
          <cell r="B28270">
            <v>15345154</v>
          </cell>
          <cell r="C28270">
            <v>44308</v>
          </cell>
        </row>
        <row r="28271">
          <cell r="A28271" t="str">
            <v>FINNIFTY2142216800PE</v>
          </cell>
          <cell r="B28271">
            <v>15345410</v>
          </cell>
          <cell r="C28271">
            <v>44308</v>
          </cell>
        </row>
        <row r="28272">
          <cell r="A28272" t="str">
            <v>FINNIFTY2142216900CE</v>
          </cell>
          <cell r="B28272">
            <v>15345666</v>
          </cell>
          <cell r="C28272">
            <v>44308</v>
          </cell>
        </row>
        <row r="28273">
          <cell r="A28273" t="str">
            <v>FINNIFTY2142216900PE</v>
          </cell>
          <cell r="B28273">
            <v>15345922</v>
          </cell>
          <cell r="C28273">
            <v>44308</v>
          </cell>
        </row>
        <row r="28274">
          <cell r="A28274" t="str">
            <v>FINNIFTY2142217000CE</v>
          </cell>
          <cell r="B28274">
            <v>15346178</v>
          </cell>
          <cell r="C28274">
            <v>44308</v>
          </cell>
        </row>
        <row r="28275">
          <cell r="A28275" t="str">
            <v>FINNIFTY2142217000PE</v>
          </cell>
          <cell r="B28275">
            <v>15346434</v>
          </cell>
          <cell r="C28275">
            <v>44308</v>
          </cell>
        </row>
        <row r="28276">
          <cell r="A28276" t="str">
            <v>FINNIFTY2142217100CE</v>
          </cell>
          <cell r="B28276">
            <v>15346690</v>
          </cell>
          <cell r="C28276">
            <v>44308</v>
          </cell>
        </row>
        <row r="28277">
          <cell r="A28277" t="str">
            <v>FINNIFTY2142217100PE</v>
          </cell>
          <cell r="B28277">
            <v>15346946</v>
          </cell>
          <cell r="C28277">
            <v>44308</v>
          </cell>
        </row>
        <row r="28278">
          <cell r="A28278" t="str">
            <v>FINNIFTY2142217200CE</v>
          </cell>
          <cell r="B28278">
            <v>15347202</v>
          </cell>
          <cell r="C28278">
            <v>44308</v>
          </cell>
        </row>
        <row r="28279">
          <cell r="A28279" t="str">
            <v>FINNIFTY2142217200PE</v>
          </cell>
          <cell r="B28279">
            <v>15347458</v>
          </cell>
          <cell r="C28279">
            <v>44308</v>
          </cell>
        </row>
        <row r="28280">
          <cell r="A28280" t="str">
            <v>FINNIFTY2142217300CE</v>
          </cell>
          <cell r="B28280">
            <v>15347714</v>
          </cell>
          <cell r="C28280">
            <v>44308</v>
          </cell>
        </row>
        <row r="28281">
          <cell r="A28281" t="str">
            <v>FINNIFTY2142217300PE</v>
          </cell>
          <cell r="B28281">
            <v>15347970</v>
          </cell>
          <cell r="C28281">
            <v>44308</v>
          </cell>
        </row>
        <row r="28282">
          <cell r="A28282" t="str">
            <v>FINNIFTY2142217400CE</v>
          </cell>
          <cell r="B28282">
            <v>15348226</v>
          </cell>
          <cell r="C28282">
            <v>44308</v>
          </cell>
        </row>
        <row r="28283">
          <cell r="A28283" t="str">
            <v>FINNIFTY2142217400PE</v>
          </cell>
          <cell r="B28283">
            <v>15352578</v>
          </cell>
          <cell r="C28283">
            <v>44308</v>
          </cell>
        </row>
        <row r="28284">
          <cell r="A28284" t="str">
            <v>FINNIFTY2142217500CE</v>
          </cell>
          <cell r="B28284">
            <v>15352834</v>
          </cell>
          <cell r="C28284">
            <v>44308</v>
          </cell>
        </row>
        <row r="28285">
          <cell r="A28285" t="str">
            <v>FINNIFTY2142217500PE</v>
          </cell>
          <cell r="B28285">
            <v>15353090</v>
          </cell>
          <cell r="C28285">
            <v>44308</v>
          </cell>
        </row>
        <row r="28286">
          <cell r="A28286" t="str">
            <v>FINNIFTY2142217600CE</v>
          </cell>
          <cell r="B28286">
            <v>15353346</v>
          </cell>
          <cell r="C28286">
            <v>44308</v>
          </cell>
        </row>
        <row r="28287">
          <cell r="A28287" t="str">
            <v>FINNIFTY2142217600PE</v>
          </cell>
          <cell r="B28287">
            <v>15353602</v>
          </cell>
          <cell r="C28287">
            <v>44308</v>
          </cell>
        </row>
        <row r="28288">
          <cell r="A28288" t="str">
            <v>FINNIFTY2142217700CE</v>
          </cell>
          <cell r="B28288">
            <v>15353858</v>
          </cell>
          <cell r="C28288">
            <v>44308</v>
          </cell>
        </row>
        <row r="28289">
          <cell r="A28289" t="str">
            <v>FINNIFTY2142217700PE</v>
          </cell>
          <cell r="B28289">
            <v>15354114</v>
          </cell>
          <cell r="C28289">
            <v>44308</v>
          </cell>
        </row>
        <row r="28290">
          <cell r="A28290" t="str">
            <v>FINNIFTY2142217800CE</v>
          </cell>
          <cell r="B28290">
            <v>15354370</v>
          </cell>
          <cell r="C28290">
            <v>44308</v>
          </cell>
        </row>
        <row r="28291">
          <cell r="A28291" t="str">
            <v>FINNIFTY2142217800PE</v>
          </cell>
          <cell r="B28291">
            <v>15354626</v>
          </cell>
          <cell r="C28291">
            <v>44308</v>
          </cell>
        </row>
        <row r="28292">
          <cell r="A28292" t="str">
            <v>FINNIFTY2142217900CE</v>
          </cell>
          <cell r="B28292">
            <v>15354882</v>
          </cell>
          <cell r="C28292">
            <v>44308</v>
          </cell>
        </row>
        <row r="28293">
          <cell r="A28293" t="str">
            <v>FINNIFTY2142217900PE</v>
          </cell>
          <cell r="B28293">
            <v>15355138</v>
          </cell>
          <cell r="C28293">
            <v>44308</v>
          </cell>
        </row>
        <row r="28294">
          <cell r="A28294" t="str">
            <v>FINNIFTY2142218000CE</v>
          </cell>
          <cell r="B28294">
            <v>15355394</v>
          </cell>
          <cell r="C28294">
            <v>44308</v>
          </cell>
        </row>
        <row r="28295">
          <cell r="A28295" t="str">
            <v>FINNIFTY2142218000PE</v>
          </cell>
          <cell r="B28295">
            <v>15355650</v>
          </cell>
          <cell r="C28295">
            <v>44308</v>
          </cell>
        </row>
        <row r="28296">
          <cell r="A28296" t="str">
            <v>FINNIFTY2142218100CE</v>
          </cell>
          <cell r="B28296">
            <v>15355906</v>
          </cell>
          <cell r="C28296">
            <v>44308</v>
          </cell>
        </row>
        <row r="28297">
          <cell r="A28297" t="str">
            <v>FINNIFTY2142218100PE</v>
          </cell>
          <cell r="B28297">
            <v>15356162</v>
          </cell>
          <cell r="C28297">
            <v>44308</v>
          </cell>
        </row>
        <row r="28298">
          <cell r="A28298" t="str">
            <v>FINNIFTY2142218200CE</v>
          </cell>
          <cell r="B28298">
            <v>15356418</v>
          </cell>
          <cell r="C28298">
            <v>44308</v>
          </cell>
        </row>
        <row r="28299">
          <cell r="A28299" t="str">
            <v>FINNIFTY2142218200PE</v>
          </cell>
          <cell r="B28299">
            <v>15356674</v>
          </cell>
          <cell r="C28299">
            <v>44308</v>
          </cell>
        </row>
        <row r="28300">
          <cell r="A28300" t="str">
            <v>FINNIFTY2142218300CE</v>
          </cell>
          <cell r="B28300">
            <v>15356930</v>
          </cell>
          <cell r="C28300">
            <v>44308</v>
          </cell>
        </row>
        <row r="28301">
          <cell r="A28301" t="str">
            <v>FINNIFTY2142218300PE</v>
          </cell>
          <cell r="B28301">
            <v>15365378</v>
          </cell>
          <cell r="C28301">
            <v>44308</v>
          </cell>
        </row>
        <row r="28302">
          <cell r="A28302" t="str">
            <v>FINNIFTY2142218400CE</v>
          </cell>
          <cell r="B28302">
            <v>15365634</v>
          </cell>
          <cell r="C28302">
            <v>44308</v>
          </cell>
        </row>
        <row r="28303">
          <cell r="A28303" t="str">
            <v>FINNIFTY2142218400PE</v>
          </cell>
          <cell r="B28303">
            <v>15369986</v>
          </cell>
          <cell r="C28303">
            <v>44308</v>
          </cell>
        </row>
        <row r="28304">
          <cell r="A28304" t="str">
            <v>FINNIFTY2142218500CE</v>
          </cell>
          <cell r="B28304">
            <v>15370242</v>
          </cell>
          <cell r="C28304">
            <v>44308</v>
          </cell>
        </row>
        <row r="28305">
          <cell r="A28305" t="str">
            <v>FINNIFTY2142218500PE</v>
          </cell>
          <cell r="B28305">
            <v>15371522</v>
          </cell>
          <cell r="C28305">
            <v>44308</v>
          </cell>
        </row>
        <row r="28306">
          <cell r="A28306" t="str">
            <v>FINNIFTY2142218600CE</v>
          </cell>
          <cell r="B28306">
            <v>15371778</v>
          </cell>
          <cell r="C28306">
            <v>44308</v>
          </cell>
        </row>
        <row r="28307">
          <cell r="A28307" t="str">
            <v>FINNIFTY2142218600PE</v>
          </cell>
          <cell r="B28307">
            <v>15372034</v>
          </cell>
          <cell r="C28307">
            <v>44308</v>
          </cell>
        </row>
        <row r="28308">
          <cell r="A28308" t="str">
            <v>FINNIFTY2142218700CE</v>
          </cell>
          <cell r="B28308">
            <v>15372290</v>
          </cell>
          <cell r="C28308">
            <v>44308</v>
          </cell>
        </row>
        <row r="28309">
          <cell r="A28309" t="str">
            <v>FINNIFTY2142218700PE</v>
          </cell>
          <cell r="B28309">
            <v>15372546</v>
          </cell>
          <cell r="C28309">
            <v>44308</v>
          </cell>
        </row>
        <row r="28310">
          <cell r="A28310" t="str">
            <v>FINNIFTY2142218800CE</v>
          </cell>
          <cell r="B28310">
            <v>15372802</v>
          </cell>
          <cell r="C28310">
            <v>44308</v>
          </cell>
        </row>
        <row r="28311">
          <cell r="A28311" t="str">
            <v>FINNIFTY2142218800PE</v>
          </cell>
          <cell r="B28311">
            <v>15373058</v>
          </cell>
          <cell r="C28311">
            <v>44308</v>
          </cell>
        </row>
        <row r="28312">
          <cell r="A28312" t="str">
            <v>FINNIFTY2142218900CE</v>
          </cell>
          <cell r="B28312">
            <v>15373314</v>
          </cell>
          <cell r="C28312">
            <v>44308</v>
          </cell>
        </row>
        <row r="28313">
          <cell r="A28313" t="str">
            <v>FINNIFTY2142218900PE</v>
          </cell>
          <cell r="B28313">
            <v>15374594</v>
          </cell>
          <cell r="C28313">
            <v>44308</v>
          </cell>
        </row>
        <row r="28314">
          <cell r="A28314" t="str">
            <v>FINNIFTY2142219000CE</v>
          </cell>
          <cell r="B28314">
            <v>15374850</v>
          </cell>
          <cell r="C28314">
            <v>44308</v>
          </cell>
        </row>
        <row r="28315">
          <cell r="A28315" t="str">
            <v>FINNIFTY2142219000PE</v>
          </cell>
          <cell r="B28315">
            <v>15375106</v>
          </cell>
          <cell r="C28315">
            <v>44308</v>
          </cell>
        </row>
        <row r="28316">
          <cell r="A28316" t="str">
            <v>FINNIFTY2142219100CE</v>
          </cell>
          <cell r="B28316">
            <v>15375362</v>
          </cell>
          <cell r="C28316">
            <v>44308</v>
          </cell>
        </row>
        <row r="28317">
          <cell r="A28317" t="str">
            <v>FINNIFTY2142219100PE</v>
          </cell>
          <cell r="B28317">
            <v>15375618</v>
          </cell>
          <cell r="C28317">
            <v>44308</v>
          </cell>
        </row>
        <row r="28318">
          <cell r="A28318" t="str">
            <v>FINNIFTY2142219200CE</v>
          </cell>
          <cell r="B28318">
            <v>15375874</v>
          </cell>
          <cell r="C28318">
            <v>44308</v>
          </cell>
        </row>
        <row r="28319">
          <cell r="A28319" t="str">
            <v>FINNIFTY2142219200PE</v>
          </cell>
          <cell r="B28319">
            <v>15376130</v>
          </cell>
          <cell r="C28319">
            <v>44308</v>
          </cell>
        </row>
        <row r="28320">
          <cell r="A28320" t="str">
            <v>FINNIFTY2142219300CE</v>
          </cell>
          <cell r="B28320">
            <v>15376386</v>
          </cell>
          <cell r="C28320">
            <v>44308</v>
          </cell>
        </row>
        <row r="28321">
          <cell r="A28321" t="str">
            <v>FINNIFTY2142219300PE</v>
          </cell>
          <cell r="B28321">
            <v>15376642</v>
          </cell>
          <cell r="C28321">
            <v>44308</v>
          </cell>
        </row>
        <row r="28322">
          <cell r="A28322" t="str">
            <v>FINNIFTY2142219400CE</v>
          </cell>
          <cell r="B28322">
            <v>15376898</v>
          </cell>
          <cell r="C28322">
            <v>44308</v>
          </cell>
        </row>
        <row r="28323">
          <cell r="A28323" t="str">
            <v>FINNIFTY2142219400PE</v>
          </cell>
          <cell r="B28323">
            <v>15377154</v>
          </cell>
          <cell r="C28323">
            <v>44308</v>
          </cell>
        </row>
        <row r="28324">
          <cell r="A28324" t="str">
            <v>FINNIFTY2142219500CE</v>
          </cell>
          <cell r="B28324">
            <v>15377410</v>
          </cell>
          <cell r="C28324">
            <v>44308</v>
          </cell>
        </row>
        <row r="28325">
          <cell r="A28325" t="str">
            <v>FINNIFTY2142219500PE</v>
          </cell>
          <cell r="B28325">
            <v>15381762</v>
          </cell>
          <cell r="C28325">
            <v>44308</v>
          </cell>
        </row>
        <row r="28326">
          <cell r="A28326" t="str">
            <v>FINNIFTY2142219600CE</v>
          </cell>
          <cell r="B28326">
            <v>15382018</v>
          </cell>
          <cell r="C28326">
            <v>44308</v>
          </cell>
        </row>
        <row r="28327">
          <cell r="A28327" t="str">
            <v>FINNIFTY2142219600PE</v>
          </cell>
          <cell r="B28327">
            <v>15382274</v>
          </cell>
          <cell r="C28327">
            <v>44308</v>
          </cell>
        </row>
        <row r="28328">
          <cell r="A28328" t="str">
            <v>FINNIFTY2142219700CE</v>
          </cell>
          <cell r="B28328">
            <v>15382530</v>
          </cell>
          <cell r="C28328">
            <v>44308</v>
          </cell>
        </row>
        <row r="28329">
          <cell r="A28329" t="str">
            <v>FINNIFTY2142219700PE</v>
          </cell>
          <cell r="B28329">
            <v>15382786</v>
          </cell>
          <cell r="C28329">
            <v>44308</v>
          </cell>
        </row>
        <row r="28330">
          <cell r="A28330" t="str">
            <v>FINNIFTY2142219800CE</v>
          </cell>
          <cell r="B28330">
            <v>15383042</v>
          </cell>
          <cell r="C28330">
            <v>44308</v>
          </cell>
        </row>
        <row r="28331">
          <cell r="A28331" t="str">
            <v>FINNIFTY2142219800PE</v>
          </cell>
          <cell r="B28331">
            <v>15383298</v>
          </cell>
          <cell r="C28331">
            <v>44308</v>
          </cell>
        </row>
        <row r="28332">
          <cell r="A28332" t="str">
            <v>FINNIFTY2142219900CE</v>
          </cell>
          <cell r="B28332">
            <v>15383554</v>
          </cell>
          <cell r="C28332">
            <v>44308</v>
          </cell>
        </row>
        <row r="28333">
          <cell r="A28333" t="str">
            <v>FINNIFTY2142219900PE</v>
          </cell>
          <cell r="B28333">
            <v>15383810</v>
          </cell>
          <cell r="C28333">
            <v>44308</v>
          </cell>
        </row>
        <row r="28334">
          <cell r="A28334" t="str">
            <v>FINNIFTY2142220000CE</v>
          </cell>
          <cell r="B28334">
            <v>15384066</v>
          </cell>
          <cell r="C28334">
            <v>44308</v>
          </cell>
        </row>
        <row r="28335">
          <cell r="A28335" t="str">
            <v>FINNIFTY2142220000PE</v>
          </cell>
          <cell r="B28335">
            <v>15384322</v>
          </cell>
          <cell r="C28335">
            <v>44308</v>
          </cell>
        </row>
        <row r="28336">
          <cell r="A28336" t="str">
            <v>GAIL21FEB100CE</v>
          </cell>
          <cell r="B28336">
            <v>23044610</v>
          </cell>
          <cell r="C28336">
            <v>44252</v>
          </cell>
        </row>
        <row r="28337">
          <cell r="A28337" t="str">
            <v>GAIL21FEB100PE</v>
          </cell>
          <cell r="B28337">
            <v>23044866</v>
          </cell>
          <cell r="C28337">
            <v>44252</v>
          </cell>
        </row>
        <row r="28338">
          <cell r="A28338" t="str">
            <v>GAIL21FEB102.5CE</v>
          </cell>
          <cell r="B28338">
            <v>23045122</v>
          </cell>
          <cell r="C28338">
            <v>44252</v>
          </cell>
        </row>
        <row r="28339">
          <cell r="A28339" t="str">
            <v>GAIL21FEB102.5PE</v>
          </cell>
          <cell r="B28339">
            <v>23045378</v>
          </cell>
          <cell r="C28339">
            <v>44252</v>
          </cell>
        </row>
        <row r="28340">
          <cell r="A28340" t="str">
            <v>GAIL21FEB105CE</v>
          </cell>
          <cell r="B28340">
            <v>23045634</v>
          </cell>
          <cell r="C28340">
            <v>44252</v>
          </cell>
        </row>
        <row r="28341">
          <cell r="A28341" t="str">
            <v>GAIL21FEB105PE</v>
          </cell>
          <cell r="B28341">
            <v>23045890</v>
          </cell>
          <cell r="C28341">
            <v>44252</v>
          </cell>
        </row>
        <row r="28342">
          <cell r="A28342" t="str">
            <v>GAIL21FEB107.5CE</v>
          </cell>
          <cell r="B28342">
            <v>23046146</v>
          </cell>
          <cell r="C28342">
            <v>44252</v>
          </cell>
        </row>
        <row r="28343">
          <cell r="A28343" t="str">
            <v>GAIL21FEB107.5PE</v>
          </cell>
          <cell r="B28343">
            <v>23046402</v>
          </cell>
          <cell r="C28343">
            <v>44252</v>
          </cell>
        </row>
        <row r="28344">
          <cell r="A28344" t="str">
            <v>GAIL21FEB110CE</v>
          </cell>
          <cell r="B28344">
            <v>23046658</v>
          </cell>
          <cell r="C28344">
            <v>44252</v>
          </cell>
        </row>
        <row r="28345">
          <cell r="A28345" t="str">
            <v>GAIL21FEB110PE</v>
          </cell>
          <cell r="B28345">
            <v>23046914</v>
          </cell>
          <cell r="C28345">
            <v>44252</v>
          </cell>
        </row>
        <row r="28346">
          <cell r="A28346" t="str">
            <v>GAIL21FEB112.5CE</v>
          </cell>
          <cell r="B28346">
            <v>23047170</v>
          </cell>
          <cell r="C28346">
            <v>44252</v>
          </cell>
        </row>
        <row r="28347">
          <cell r="A28347" t="str">
            <v>GAIL21FEB112.5PE</v>
          </cell>
          <cell r="B28347">
            <v>23047426</v>
          </cell>
          <cell r="C28347">
            <v>44252</v>
          </cell>
        </row>
        <row r="28348">
          <cell r="A28348" t="str">
            <v>GAIL21FEB115CE</v>
          </cell>
          <cell r="B28348">
            <v>23047682</v>
          </cell>
          <cell r="C28348">
            <v>44252</v>
          </cell>
        </row>
        <row r="28349">
          <cell r="A28349" t="str">
            <v>GAIL21FEB115PE</v>
          </cell>
          <cell r="B28349">
            <v>23047938</v>
          </cell>
          <cell r="C28349">
            <v>44252</v>
          </cell>
        </row>
        <row r="28350">
          <cell r="A28350" t="str">
            <v>GAIL21FEB117.5CE</v>
          </cell>
          <cell r="B28350">
            <v>23048194</v>
          </cell>
          <cell r="C28350">
            <v>44252</v>
          </cell>
        </row>
        <row r="28351">
          <cell r="A28351" t="str">
            <v>GAIL21FEB117.5PE</v>
          </cell>
          <cell r="B28351">
            <v>23048450</v>
          </cell>
          <cell r="C28351">
            <v>44252</v>
          </cell>
        </row>
        <row r="28352">
          <cell r="A28352" t="str">
            <v>GAIL21FEB120CE</v>
          </cell>
          <cell r="B28352">
            <v>23048706</v>
          </cell>
          <cell r="C28352">
            <v>44252</v>
          </cell>
        </row>
        <row r="28353">
          <cell r="A28353" t="str">
            <v>GAIL21FEB120PE</v>
          </cell>
          <cell r="B28353">
            <v>23048962</v>
          </cell>
          <cell r="C28353">
            <v>44252</v>
          </cell>
        </row>
        <row r="28354">
          <cell r="A28354" t="str">
            <v>GAIL21FEB122.5CE</v>
          </cell>
          <cell r="B28354">
            <v>23049218</v>
          </cell>
          <cell r="C28354">
            <v>44252</v>
          </cell>
        </row>
        <row r="28355">
          <cell r="A28355" t="str">
            <v>GAIL21FEB122.5PE</v>
          </cell>
          <cell r="B28355">
            <v>23049474</v>
          </cell>
          <cell r="C28355">
            <v>44252</v>
          </cell>
        </row>
        <row r="28356">
          <cell r="A28356" t="str">
            <v>GAIL21FEB125CE</v>
          </cell>
          <cell r="B28356">
            <v>23049730</v>
          </cell>
          <cell r="C28356">
            <v>44252</v>
          </cell>
        </row>
        <row r="28357">
          <cell r="A28357" t="str">
            <v>GAIL21FEB125PE</v>
          </cell>
          <cell r="B28357">
            <v>23049986</v>
          </cell>
          <cell r="C28357">
            <v>44252</v>
          </cell>
        </row>
        <row r="28358">
          <cell r="A28358" t="str">
            <v>GAIL21FEB127.5CE</v>
          </cell>
          <cell r="B28358">
            <v>23050242</v>
          </cell>
          <cell r="C28358">
            <v>44252</v>
          </cell>
        </row>
        <row r="28359">
          <cell r="A28359" t="str">
            <v>GAIL21FEB127.5PE</v>
          </cell>
          <cell r="B28359">
            <v>23050498</v>
          </cell>
          <cell r="C28359">
            <v>44252</v>
          </cell>
        </row>
        <row r="28360">
          <cell r="A28360" t="str">
            <v>GAIL21FEB130CE</v>
          </cell>
          <cell r="B28360">
            <v>23050754</v>
          </cell>
          <cell r="C28360">
            <v>44252</v>
          </cell>
        </row>
        <row r="28361">
          <cell r="A28361" t="str">
            <v>GAIL21FEB130PE</v>
          </cell>
          <cell r="B28361">
            <v>23051010</v>
          </cell>
          <cell r="C28361">
            <v>44252</v>
          </cell>
        </row>
        <row r="28362">
          <cell r="A28362" t="str">
            <v>GAIL21FEB132.5CE</v>
          </cell>
          <cell r="B28362">
            <v>23051266</v>
          </cell>
          <cell r="C28362">
            <v>44252</v>
          </cell>
        </row>
        <row r="28363">
          <cell r="A28363" t="str">
            <v>GAIL21FEB132.5PE</v>
          </cell>
          <cell r="B28363">
            <v>23051522</v>
          </cell>
          <cell r="C28363">
            <v>44252</v>
          </cell>
        </row>
        <row r="28364">
          <cell r="A28364" t="str">
            <v>GAIL21FEB135CE</v>
          </cell>
          <cell r="B28364">
            <v>23051778</v>
          </cell>
          <cell r="C28364">
            <v>44252</v>
          </cell>
        </row>
        <row r="28365">
          <cell r="A28365" t="str">
            <v>GAIL21FEB135PE</v>
          </cell>
          <cell r="B28365">
            <v>23052034</v>
          </cell>
          <cell r="C28365">
            <v>44252</v>
          </cell>
        </row>
        <row r="28366">
          <cell r="A28366" t="str">
            <v>GAIL21FEB137.5CE</v>
          </cell>
          <cell r="B28366">
            <v>23052290</v>
          </cell>
          <cell r="C28366">
            <v>44252</v>
          </cell>
        </row>
        <row r="28367">
          <cell r="A28367" t="str">
            <v>GAIL21FEB137.5PE</v>
          </cell>
          <cell r="B28367">
            <v>23052546</v>
          </cell>
          <cell r="C28367">
            <v>44252</v>
          </cell>
        </row>
        <row r="28368">
          <cell r="A28368" t="str">
            <v>GAIL21FEB140CE</v>
          </cell>
          <cell r="B28368">
            <v>23052802</v>
          </cell>
          <cell r="C28368">
            <v>44252</v>
          </cell>
        </row>
        <row r="28369">
          <cell r="A28369" t="str">
            <v>GAIL21FEB140PE</v>
          </cell>
          <cell r="B28369">
            <v>23053058</v>
          </cell>
          <cell r="C28369">
            <v>44252</v>
          </cell>
        </row>
        <row r="28370">
          <cell r="A28370" t="str">
            <v>GAIL21FEB142.5CE</v>
          </cell>
          <cell r="B28370">
            <v>23053314</v>
          </cell>
          <cell r="C28370">
            <v>44252</v>
          </cell>
        </row>
        <row r="28371">
          <cell r="A28371" t="str">
            <v>GAIL21FEB142.5PE</v>
          </cell>
          <cell r="B28371">
            <v>23053570</v>
          </cell>
          <cell r="C28371">
            <v>44252</v>
          </cell>
        </row>
        <row r="28372">
          <cell r="A28372" t="str">
            <v>GAIL21FEB145CE</v>
          </cell>
          <cell r="B28372">
            <v>9659394</v>
          </cell>
          <cell r="C28372">
            <v>44252</v>
          </cell>
        </row>
        <row r="28373">
          <cell r="A28373" t="str">
            <v>GAIL21FEB145PE</v>
          </cell>
          <cell r="B28373">
            <v>9659650</v>
          </cell>
          <cell r="C28373">
            <v>44252</v>
          </cell>
        </row>
        <row r="28374">
          <cell r="A28374" t="str">
            <v>GAIL21FEB147.5CE</v>
          </cell>
          <cell r="B28374">
            <v>9661186</v>
          </cell>
          <cell r="C28374">
            <v>44252</v>
          </cell>
        </row>
        <row r="28375">
          <cell r="A28375" t="str">
            <v>GAIL21FEB147.5PE</v>
          </cell>
          <cell r="B28375">
            <v>9661442</v>
          </cell>
          <cell r="C28375">
            <v>44252</v>
          </cell>
        </row>
        <row r="28376">
          <cell r="A28376" t="str">
            <v>GAIL21FEB150CE</v>
          </cell>
          <cell r="B28376">
            <v>9661954</v>
          </cell>
          <cell r="C28376">
            <v>44252</v>
          </cell>
        </row>
        <row r="28377">
          <cell r="A28377" t="str">
            <v>GAIL21FEB150PE</v>
          </cell>
          <cell r="B28377">
            <v>9662210</v>
          </cell>
          <cell r="C28377">
            <v>44252</v>
          </cell>
        </row>
        <row r="28378">
          <cell r="A28378" t="str">
            <v>GAIL21FEB152.5CE</v>
          </cell>
          <cell r="B28378">
            <v>9891074</v>
          </cell>
          <cell r="C28378">
            <v>44252</v>
          </cell>
        </row>
        <row r="28379">
          <cell r="A28379" t="str">
            <v>GAIL21FEB152.5PE</v>
          </cell>
          <cell r="B28379">
            <v>9891330</v>
          </cell>
          <cell r="C28379">
            <v>44252</v>
          </cell>
        </row>
        <row r="28380">
          <cell r="A28380" t="str">
            <v>GAIL21FEB155CE</v>
          </cell>
          <cell r="B28380">
            <v>9891586</v>
          </cell>
          <cell r="C28380">
            <v>44252</v>
          </cell>
        </row>
        <row r="28381">
          <cell r="A28381" t="str">
            <v>GAIL21FEB155PE</v>
          </cell>
          <cell r="B28381">
            <v>9891842</v>
          </cell>
          <cell r="C28381">
            <v>44252</v>
          </cell>
        </row>
        <row r="28382">
          <cell r="A28382" t="str">
            <v>GAIL21FEB157.5CE</v>
          </cell>
          <cell r="B28382">
            <v>9892098</v>
          </cell>
          <cell r="C28382">
            <v>44252</v>
          </cell>
        </row>
        <row r="28383">
          <cell r="A28383" t="str">
            <v>GAIL21FEB157.5PE</v>
          </cell>
          <cell r="B28383">
            <v>9892354</v>
          </cell>
          <cell r="C28383">
            <v>44252</v>
          </cell>
        </row>
        <row r="28384">
          <cell r="A28384" t="str">
            <v>GAIL21FEB160CE</v>
          </cell>
          <cell r="B28384">
            <v>10247938</v>
          </cell>
          <cell r="C28384">
            <v>44252</v>
          </cell>
        </row>
        <row r="28385">
          <cell r="A28385" t="str">
            <v>GAIL21FEB160PE</v>
          </cell>
          <cell r="B28385">
            <v>10248194</v>
          </cell>
          <cell r="C28385">
            <v>44252</v>
          </cell>
        </row>
        <row r="28386">
          <cell r="A28386" t="str">
            <v>GAIL21FEB162.5CE</v>
          </cell>
          <cell r="B28386">
            <v>10824194</v>
          </cell>
          <cell r="C28386">
            <v>44252</v>
          </cell>
        </row>
        <row r="28387">
          <cell r="A28387" t="str">
            <v>GAIL21FEB162.5PE</v>
          </cell>
          <cell r="B28387">
            <v>10824450</v>
          </cell>
          <cell r="C28387">
            <v>44252</v>
          </cell>
        </row>
        <row r="28388">
          <cell r="A28388" t="str">
            <v>GAIL21FEB165CE</v>
          </cell>
          <cell r="B28388">
            <v>9529346</v>
          </cell>
          <cell r="C28388">
            <v>44252</v>
          </cell>
        </row>
        <row r="28389">
          <cell r="A28389" t="str">
            <v>GAIL21FEB165PE</v>
          </cell>
          <cell r="B28389">
            <v>9529602</v>
          </cell>
          <cell r="C28389">
            <v>44252</v>
          </cell>
        </row>
        <row r="28390">
          <cell r="A28390" t="str">
            <v>GAIL21FEB167.5CE</v>
          </cell>
          <cell r="B28390">
            <v>15148290</v>
          </cell>
          <cell r="C28390">
            <v>44252</v>
          </cell>
        </row>
        <row r="28391">
          <cell r="A28391" t="str">
            <v>GAIL21FEB167.5PE</v>
          </cell>
          <cell r="B28391">
            <v>15148546</v>
          </cell>
          <cell r="C28391">
            <v>44252</v>
          </cell>
        </row>
        <row r="28392">
          <cell r="A28392" t="str">
            <v>GAIL21FEB170CE</v>
          </cell>
          <cell r="B28392">
            <v>15152898</v>
          </cell>
          <cell r="C28392">
            <v>44252</v>
          </cell>
        </row>
        <row r="28393">
          <cell r="A28393" t="str">
            <v>GAIL21FEB170PE</v>
          </cell>
          <cell r="B28393">
            <v>15153154</v>
          </cell>
          <cell r="C28393">
            <v>44252</v>
          </cell>
        </row>
        <row r="28394">
          <cell r="A28394" t="str">
            <v>GAIL21FEB172.5CE</v>
          </cell>
          <cell r="B28394">
            <v>15153410</v>
          </cell>
          <cell r="C28394">
            <v>44252</v>
          </cell>
        </row>
        <row r="28395">
          <cell r="A28395" t="str">
            <v>GAIL21FEB172.5PE</v>
          </cell>
          <cell r="B28395">
            <v>15155202</v>
          </cell>
          <cell r="C28395">
            <v>44252</v>
          </cell>
        </row>
        <row r="28396">
          <cell r="A28396" t="str">
            <v>GAIL21FEB62.5CE</v>
          </cell>
          <cell r="B28396">
            <v>23036930</v>
          </cell>
          <cell r="C28396">
            <v>44252</v>
          </cell>
        </row>
        <row r="28397">
          <cell r="A28397" t="str">
            <v>GAIL21FEB62.5PE</v>
          </cell>
          <cell r="B28397">
            <v>23037186</v>
          </cell>
          <cell r="C28397">
            <v>44252</v>
          </cell>
        </row>
        <row r="28398">
          <cell r="A28398" t="str">
            <v>GAIL21FEB65CE</v>
          </cell>
          <cell r="B28398">
            <v>23037442</v>
          </cell>
          <cell r="C28398">
            <v>44252</v>
          </cell>
        </row>
        <row r="28399">
          <cell r="A28399" t="str">
            <v>GAIL21FEB65PE</v>
          </cell>
          <cell r="B28399">
            <v>23037698</v>
          </cell>
          <cell r="C28399">
            <v>44252</v>
          </cell>
        </row>
        <row r="28400">
          <cell r="A28400" t="str">
            <v>GAIL21FEB67.5CE</v>
          </cell>
          <cell r="B28400">
            <v>23037954</v>
          </cell>
          <cell r="C28400">
            <v>44252</v>
          </cell>
        </row>
        <row r="28401">
          <cell r="A28401" t="str">
            <v>GAIL21FEB67.5PE</v>
          </cell>
          <cell r="B28401">
            <v>23038210</v>
          </cell>
          <cell r="C28401">
            <v>44252</v>
          </cell>
        </row>
        <row r="28402">
          <cell r="A28402" t="str">
            <v>GAIL21FEB70CE</v>
          </cell>
          <cell r="B28402">
            <v>23038466</v>
          </cell>
          <cell r="C28402">
            <v>44252</v>
          </cell>
        </row>
        <row r="28403">
          <cell r="A28403" t="str">
            <v>GAIL21FEB70PE</v>
          </cell>
          <cell r="B28403">
            <v>23038722</v>
          </cell>
          <cell r="C28403">
            <v>44252</v>
          </cell>
        </row>
        <row r="28404">
          <cell r="A28404" t="str">
            <v>GAIL21FEB72.5CE</v>
          </cell>
          <cell r="B28404">
            <v>23038978</v>
          </cell>
          <cell r="C28404">
            <v>44252</v>
          </cell>
        </row>
        <row r="28405">
          <cell r="A28405" t="str">
            <v>GAIL21FEB72.5PE</v>
          </cell>
          <cell r="B28405">
            <v>23039234</v>
          </cell>
          <cell r="C28405">
            <v>44252</v>
          </cell>
        </row>
        <row r="28406">
          <cell r="A28406" t="str">
            <v>GAIL21FEB75CE</v>
          </cell>
          <cell r="B28406">
            <v>23039490</v>
          </cell>
          <cell r="C28406">
            <v>44252</v>
          </cell>
        </row>
        <row r="28407">
          <cell r="A28407" t="str">
            <v>GAIL21FEB75PE</v>
          </cell>
          <cell r="B28407">
            <v>23039746</v>
          </cell>
          <cell r="C28407">
            <v>44252</v>
          </cell>
        </row>
        <row r="28408">
          <cell r="A28408" t="str">
            <v>GAIL21FEB77.5CE</v>
          </cell>
          <cell r="B28408">
            <v>23040002</v>
          </cell>
          <cell r="C28408">
            <v>44252</v>
          </cell>
        </row>
        <row r="28409">
          <cell r="A28409" t="str">
            <v>GAIL21FEB77.5PE</v>
          </cell>
          <cell r="B28409">
            <v>23040258</v>
          </cell>
          <cell r="C28409">
            <v>44252</v>
          </cell>
        </row>
        <row r="28410">
          <cell r="A28410" t="str">
            <v>GAIL21FEB80CE</v>
          </cell>
          <cell r="B28410">
            <v>23040514</v>
          </cell>
          <cell r="C28410">
            <v>44252</v>
          </cell>
        </row>
        <row r="28411">
          <cell r="A28411" t="str">
            <v>GAIL21FEB80PE</v>
          </cell>
          <cell r="B28411">
            <v>23040770</v>
          </cell>
          <cell r="C28411">
            <v>44252</v>
          </cell>
        </row>
        <row r="28412">
          <cell r="A28412" t="str">
            <v>GAIL21FEB82.5CE</v>
          </cell>
          <cell r="B28412">
            <v>23041026</v>
          </cell>
          <cell r="C28412">
            <v>44252</v>
          </cell>
        </row>
        <row r="28413">
          <cell r="A28413" t="str">
            <v>GAIL21FEB82.5PE</v>
          </cell>
          <cell r="B28413">
            <v>23041282</v>
          </cell>
          <cell r="C28413">
            <v>44252</v>
          </cell>
        </row>
        <row r="28414">
          <cell r="A28414" t="str">
            <v>GAIL21FEB85CE</v>
          </cell>
          <cell r="B28414">
            <v>23041538</v>
          </cell>
          <cell r="C28414">
            <v>44252</v>
          </cell>
        </row>
        <row r="28415">
          <cell r="A28415" t="str">
            <v>GAIL21FEB85PE</v>
          </cell>
          <cell r="B28415">
            <v>23041794</v>
          </cell>
          <cell r="C28415">
            <v>44252</v>
          </cell>
        </row>
        <row r="28416">
          <cell r="A28416" t="str">
            <v>GAIL21FEB87.5CE</v>
          </cell>
          <cell r="B28416">
            <v>23042050</v>
          </cell>
          <cell r="C28416">
            <v>44252</v>
          </cell>
        </row>
        <row r="28417">
          <cell r="A28417" t="str">
            <v>GAIL21FEB87.5PE</v>
          </cell>
          <cell r="B28417">
            <v>23042306</v>
          </cell>
          <cell r="C28417">
            <v>44252</v>
          </cell>
        </row>
        <row r="28418">
          <cell r="A28418" t="str">
            <v>GAIL21FEB90CE</v>
          </cell>
          <cell r="B28418">
            <v>23042562</v>
          </cell>
          <cell r="C28418">
            <v>44252</v>
          </cell>
        </row>
        <row r="28419">
          <cell r="A28419" t="str">
            <v>GAIL21FEB90PE</v>
          </cell>
          <cell r="B28419">
            <v>23042818</v>
          </cell>
          <cell r="C28419">
            <v>44252</v>
          </cell>
        </row>
        <row r="28420">
          <cell r="A28420" t="str">
            <v>GAIL21FEB92.5CE</v>
          </cell>
          <cell r="B28420">
            <v>23043074</v>
          </cell>
          <cell r="C28420">
            <v>44252</v>
          </cell>
        </row>
        <row r="28421">
          <cell r="A28421" t="str">
            <v>GAIL21FEB92.5PE</v>
          </cell>
          <cell r="B28421">
            <v>23043330</v>
          </cell>
          <cell r="C28421">
            <v>44252</v>
          </cell>
        </row>
        <row r="28422">
          <cell r="A28422" t="str">
            <v>GAIL21FEB95CE</v>
          </cell>
          <cell r="B28422">
            <v>23043586</v>
          </cell>
          <cell r="C28422">
            <v>44252</v>
          </cell>
        </row>
        <row r="28423">
          <cell r="A28423" t="str">
            <v>GAIL21FEB95PE</v>
          </cell>
          <cell r="B28423">
            <v>23043842</v>
          </cell>
          <cell r="C28423">
            <v>44252</v>
          </cell>
        </row>
        <row r="28424">
          <cell r="A28424" t="str">
            <v>GAIL21FEB97.5CE</v>
          </cell>
          <cell r="B28424">
            <v>23044098</v>
          </cell>
          <cell r="C28424">
            <v>44252</v>
          </cell>
        </row>
        <row r="28425">
          <cell r="A28425" t="str">
            <v>GAIL21FEB97.5PE</v>
          </cell>
          <cell r="B28425">
            <v>23044354</v>
          </cell>
          <cell r="C28425">
            <v>44252</v>
          </cell>
        </row>
        <row r="28426">
          <cell r="A28426" t="str">
            <v>GAIL21MAR100CE</v>
          </cell>
          <cell r="B28426">
            <v>15165698</v>
          </cell>
          <cell r="C28426">
            <v>44280</v>
          </cell>
        </row>
        <row r="28427">
          <cell r="A28427" t="str">
            <v>GAIL21MAR100PE</v>
          </cell>
          <cell r="B28427">
            <v>15165954</v>
          </cell>
          <cell r="C28427">
            <v>44280</v>
          </cell>
        </row>
        <row r="28428">
          <cell r="A28428" t="str">
            <v>GAIL21MAR102.5CE</v>
          </cell>
          <cell r="B28428">
            <v>15166210</v>
          </cell>
          <cell r="C28428">
            <v>44280</v>
          </cell>
        </row>
        <row r="28429">
          <cell r="A28429" t="str">
            <v>GAIL21MAR102.5PE</v>
          </cell>
          <cell r="B28429">
            <v>15166466</v>
          </cell>
          <cell r="C28429">
            <v>44280</v>
          </cell>
        </row>
        <row r="28430">
          <cell r="A28430" t="str">
            <v>GAIL21MAR105CE</v>
          </cell>
          <cell r="B28430">
            <v>15168002</v>
          </cell>
          <cell r="C28430">
            <v>44280</v>
          </cell>
        </row>
        <row r="28431">
          <cell r="A28431" t="str">
            <v>GAIL21MAR105PE</v>
          </cell>
          <cell r="B28431">
            <v>15168258</v>
          </cell>
          <cell r="C28431">
            <v>44280</v>
          </cell>
        </row>
        <row r="28432">
          <cell r="A28432" t="str">
            <v>GAIL21MAR107.5CE</v>
          </cell>
          <cell r="B28432">
            <v>15169026</v>
          </cell>
          <cell r="C28432">
            <v>44280</v>
          </cell>
        </row>
        <row r="28433">
          <cell r="A28433" t="str">
            <v>GAIL21MAR107.5PE</v>
          </cell>
          <cell r="B28433">
            <v>15169282</v>
          </cell>
          <cell r="C28433">
            <v>44280</v>
          </cell>
        </row>
        <row r="28434">
          <cell r="A28434" t="str">
            <v>GAIL21MAR110CE</v>
          </cell>
          <cell r="B28434">
            <v>15169538</v>
          </cell>
          <cell r="C28434">
            <v>44280</v>
          </cell>
        </row>
        <row r="28435">
          <cell r="A28435" t="str">
            <v>GAIL21MAR110PE</v>
          </cell>
          <cell r="B28435">
            <v>15170306</v>
          </cell>
          <cell r="C28435">
            <v>44280</v>
          </cell>
        </row>
        <row r="28436">
          <cell r="A28436" t="str">
            <v>GAIL21MAR112.5CE</v>
          </cell>
          <cell r="B28436">
            <v>15170818</v>
          </cell>
          <cell r="C28436">
            <v>44280</v>
          </cell>
        </row>
        <row r="28437">
          <cell r="A28437" t="str">
            <v>GAIL21MAR112.5PE</v>
          </cell>
          <cell r="B28437">
            <v>15171074</v>
          </cell>
          <cell r="C28437">
            <v>44280</v>
          </cell>
        </row>
        <row r="28438">
          <cell r="A28438" t="str">
            <v>GAIL21MAR115CE</v>
          </cell>
          <cell r="B28438">
            <v>15171330</v>
          </cell>
          <cell r="C28438">
            <v>44280</v>
          </cell>
        </row>
        <row r="28439">
          <cell r="A28439" t="str">
            <v>GAIL21MAR115PE</v>
          </cell>
          <cell r="B28439">
            <v>15171586</v>
          </cell>
          <cell r="C28439">
            <v>44280</v>
          </cell>
        </row>
        <row r="28440">
          <cell r="A28440" t="str">
            <v>GAIL21MAR117.5CE</v>
          </cell>
          <cell r="B28440">
            <v>15171842</v>
          </cell>
          <cell r="C28440">
            <v>44280</v>
          </cell>
        </row>
        <row r="28441">
          <cell r="A28441" t="str">
            <v>GAIL21MAR117.5PE</v>
          </cell>
          <cell r="B28441">
            <v>15172098</v>
          </cell>
          <cell r="C28441">
            <v>44280</v>
          </cell>
        </row>
        <row r="28442">
          <cell r="A28442" t="str">
            <v>GAIL21MAR120CE</v>
          </cell>
          <cell r="B28442">
            <v>15172354</v>
          </cell>
          <cell r="C28442">
            <v>44280</v>
          </cell>
        </row>
        <row r="28443">
          <cell r="A28443" t="str">
            <v>GAIL21MAR120PE</v>
          </cell>
          <cell r="B28443">
            <v>15172610</v>
          </cell>
          <cell r="C28443">
            <v>44280</v>
          </cell>
        </row>
        <row r="28444">
          <cell r="A28444" t="str">
            <v>GAIL21MAR122.5CE</v>
          </cell>
          <cell r="B28444">
            <v>15172866</v>
          </cell>
          <cell r="C28444">
            <v>44280</v>
          </cell>
        </row>
        <row r="28445">
          <cell r="A28445" t="str">
            <v>GAIL21MAR122.5PE</v>
          </cell>
          <cell r="B28445">
            <v>15173122</v>
          </cell>
          <cell r="C28445">
            <v>44280</v>
          </cell>
        </row>
        <row r="28446">
          <cell r="A28446" t="str">
            <v>GAIL21MAR125CE</v>
          </cell>
          <cell r="B28446">
            <v>15173378</v>
          </cell>
          <cell r="C28446">
            <v>44280</v>
          </cell>
        </row>
        <row r="28447">
          <cell r="A28447" t="str">
            <v>GAIL21MAR125PE</v>
          </cell>
          <cell r="B28447">
            <v>15173634</v>
          </cell>
          <cell r="C28447">
            <v>44280</v>
          </cell>
        </row>
        <row r="28448">
          <cell r="A28448" t="str">
            <v>GAIL21MAR127.5CE</v>
          </cell>
          <cell r="B28448">
            <v>15173890</v>
          </cell>
          <cell r="C28448">
            <v>44280</v>
          </cell>
        </row>
        <row r="28449">
          <cell r="A28449" t="str">
            <v>GAIL21MAR127.5PE</v>
          </cell>
          <cell r="B28449">
            <v>15174146</v>
          </cell>
          <cell r="C28449">
            <v>44280</v>
          </cell>
        </row>
        <row r="28450">
          <cell r="A28450" t="str">
            <v>GAIL21MAR130CE</v>
          </cell>
          <cell r="B28450">
            <v>15174402</v>
          </cell>
          <cell r="C28450">
            <v>44280</v>
          </cell>
        </row>
        <row r="28451">
          <cell r="A28451" t="str">
            <v>GAIL21MAR130PE</v>
          </cell>
          <cell r="B28451">
            <v>15174658</v>
          </cell>
          <cell r="C28451">
            <v>44280</v>
          </cell>
        </row>
        <row r="28452">
          <cell r="A28452" t="str">
            <v>GAIL21MAR132.5CE</v>
          </cell>
          <cell r="B28452">
            <v>15174914</v>
          </cell>
          <cell r="C28452">
            <v>44280</v>
          </cell>
        </row>
        <row r="28453">
          <cell r="A28453" t="str">
            <v>GAIL21MAR132.5PE</v>
          </cell>
          <cell r="B28453">
            <v>15175170</v>
          </cell>
          <cell r="C28453">
            <v>44280</v>
          </cell>
        </row>
        <row r="28454">
          <cell r="A28454" t="str">
            <v>GAIL21MAR135CE</v>
          </cell>
          <cell r="B28454">
            <v>15175426</v>
          </cell>
          <cell r="C28454">
            <v>44280</v>
          </cell>
        </row>
        <row r="28455">
          <cell r="A28455" t="str">
            <v>GAIL21MAR135PE</v>
          </cell>
          <cell r="B28455">
            <v>15175682</v>
          </cell>
          <cell r="C28455">
            <v>44280</v>
          </cell>
        </row>
        <row r="28456">
          <cell r="A28456" t="str">
            <v>GAIL21MAR137.5CE</v>
          </cell>
          <cell r="B28456">
            <v>15175938</v>
          </cell>
          <cell r="C28456">
            <v>44280</v>
          </cell>
        </row>
        <row r="28457">
          <cell r="A28457" t="str">
            <v>GAIL21MAR137.5PE</v>
          </cell>
          <cell r="B28457">
            <v>15176194</v>
          </cell>
          <cell r="C28457">
            <v>44280</v>
          </cell>
        </row>
        <row r="28458">
          <cell r="A28458" t="str">
            <v>GAIL21MAR140CE</v>
          </cell>
          <cell r="B28458">
            <v>15176450</v>
          </cell>
          <cell r="C28458">
            <v>44280</v>
          </cell>
        </row>
        <row r="28459">
          <cell r="A28459" t="str">
            <v>GAIL21MAR140PE</v>
          </cell>
          <cell r="B28459">
            <v>15176706</v>
          </cell>
          <cell r="C28459">
            <v>44280</v>
          </cell>
        </row>
        <row r="28460">
          <cell r="A28460" t="str">
            <v>GAIL21MAR142.5CE</v>
          </cell>
          <cell r="B28460">
            <v>15176962</v>
          </cell>
          <cell r="C28460">
            <v>44280</v>
          </cell>
        </row>
        <row r="28461">
          <cell r="A28461" t="str">
            <v>GAIL21MAR142.5PE</v>
          </cell>
          <cell r="B28461">
            <v>15177218</v>
          </cell>
          <cell r="C28461">
            <v>44280</v>
          </cell>
        </row>
        <row r="28462">
          <cell r="A28462" t="str">
            <v>GAIL21MAR145CE</v>
          </cell>
          <cell r="B28462">
            <v>15177474</v>
          </cell>
          <cell r="C28462">
            <v>44280</v>
          </cell>
        </row>
        <row r="28463">
          <cell r="A28463" t="str">
            <v>GAIL21MAR145PE</v>
          </cell>
          <cell r="B28463">
            <v>15177730</v>
          </cell>
          <cell r="C28463">
            <v>44280</v>
          </cell>
        </row>
        <row r="28464">
          <cell r="A28464" t="str">
            <v>GAIL21MAR147.5CE</v>
          </cell>
          <cell r="B28464">
            <v>15177986</v>
          </cell>
          <cell r="C28464">
            <v>44280</v>
          </cell>
        </row>
        <row r="28465">
          <cell r="A28465" t="str">
            <v>GAIL21MAR147.5PE</v>
          </cell>
          <cell r="B28465">
            <v>15178242</v>
          </cell>
          <cell r="C28465">
            <v>44280</v>
          </cell>
        </row>
        <row r="28466">
          <cell r="A28466" t="str">
            <v>GAIL21MAR150CE</v>
          </cell>
          <cell r="B28466">
            <v>15178498</v>
          </cell>
          <cell r="C28466">
            <v>44280</v>
          </cell>
        </row>
        <row r="28467">
          <cell r="A28467" t="str">
            <v>GAIL21MAR150PE</v>
          </cell>
          <cell r="B28467">
            <v>15178754</v>
          </cell>
          <cell r="C28467">
            <v>44280</v>
          </cell>
        </row>
        <row r="28468">
          <cell r="A28468" t="str">
            <v>GAIL21MAR152.5CE</v>
          </cell>
          <cell r="B28468">
            <v>15179010</v>
          </cell>
          <cell r="C28468">
            <v>44280</v>
          </cell>
        </row>
        <row r="28469">
          <cell r="A28469" t="str">
            <v>GAIL21MAR152.5PE</v>
          </cell>
          <cell r="B28469">
            <v>15179266</v>
          </cell>
          <cell r="C28469">
            <v>44280</v>
          </cell>
        </row>
        <row r="28470">
          <cell r="A28470" t="str">
            <v>GAIL21MAR155CE</v>
          </cell>
          <cell r="B28470">
            <v>15179522</v>
          </cell>
          <cell r="C28470">
            <v>44280</v>
          </cell>
        </row>
        <row r="28471">
          <cell r="A28471" t="str">
            <v>GAIL21MAR155PE</v>
          </cell>
          <cell r="B28471">
            <v>15179778</v>
          </cell>
          <cell r="C28471">
            <v>44280</v>
          </cell>
        </row>
        <row r="28472">
          <cell r="A28472" t="str">
            <v>GAIL21MAR157.5CE</v>
          </cell>
          <cell r="B28472">
            <v>15180034</v>
          </cell>
          <cell r="C28472">
            <v>44280</v>
          </cell>
        </row>
        <row r="28473">
          <cell r="A28473" t="str">
            <v>GAIL21MAR157.5PE</v>
          </cell>
          <cell r="B28473">
            <v>15180290</v>
          </cell>
          <cell r="C28473">
            <v>44280</v>
          </cell>
        </row>
        <row r="28474">
          <cell r="A28474" t="str">
            <v>GAIL21MAR160CE</v>
          </cell>
          <cell r="B28474">
            <v>15180546</v>
          </cell>
          <cell r="C28474">
            <v>44280</v>
          </cell>
        </row>
        <row r="28475">
          <cell r="A28475" t="str">
            <v>GAIL21MAR160PE</v>
          </cell>
          <cell r="B28475">
            <v>15180802</v>
          </cell>
          <cell r="C28475">
            <v>44280</v>
          </cell>
        </row>
        <row r="28476">
          <cell r="A28476" t="str">
            <v>GAIL21MAR162.5CE</v>
          </cell>
          <cell r="B28476">
            <v>15181058</v>
          </cell>
          <cell r="C28476">
            <v>44280</v>
          </cell>
        </row>
        <row r="28477">
          <cell r="A28477" t="str">
            <v>GAIL21MAR162.5PE</v>
          </cell>
          <cell r="B28477">
            <v>15181314</v>
          </cell>
          <cell r="C28477">
            <v>44280</v>
          </cell>
        </row>
        <row r="28478">
          <cell r="A28478" t="str">
            <v>GAIL21MAR165CE</v>
          </cell>
          <cell r="B28478">
            <v>15181570</v>
          </cell>
          <cell r="C28478">
            <v>44280</v>
          </cell>
        </row>
        <row r="28479">
          <cell r="A28479" t="str">
            <v>GAIL21MAR165PE</v>
          </cell>
          <cell r="B28479">
            <v>15181826</v>
          </cell>
          <cell r="C28479">
            <v>44280</v>
          </cell>
        </row>
        <row r="28480">
          <cell r="A28480" t="str">
            <v>GAIL21MAR167.5CE</v>
          </cell>
          <cell r="B28480">
            <v>15182082</v>
          </cell>
          <cell r="C28480">
            <v>44280</v>
          </cell>
        </row>
        <row r="28481">
          <cell r="A28481" t="str">
            <v>GAIL21MAR167.5PE</v>
          </cell>
          <cell r="B28481">
            <v>15182338</v>
          </cell>
          <cell r="C28481">
            <v>44280</v>
          </cell>
        </row>
        <row r="28482">
          <cell r="A28482" t="str">
            <v>GAIL21MAR170CE</v>
          </cell>
          <cell r="B28482">
            <v>15182594</v>
          </cell>
          <cell r="C28482">
            <v>44280</v>
          </cell>
        </row>
        <row r="28483">
          <cell r="A28483" t="str">
            <v>GAIL21MAR170PE</v>
          </cell>
          <cell r="B28483">
            <v>15183362</v>
          </cell>
          <cell r="C28483">
            <v>44280</v>
          </cell>
        </row>
        <row r="28484">
          <cell r="A28484" t="str">
            <v>GAIL21MAR172.5CE</v>
          </cell>
          <cell r="B28484">
            <v>15183618</v>
          </cell>
          <cell r="C28484">
            <v>44280</v>
          </cell>
        </row>
        <row r="28485">
          <cell r="A28485" t="str">
            <v>GAIL21MAR172.5PE</v>
          </cell>
          <cell r="B28485">
            <v>15183874</v>
          </cell>
          <cell r="C28485">
            <v>44280</v>
          </cell>
        </row>
        <row r="28486">
          <cell r="A28486" t="str">
            <v>GAIL21MAR72.5CE</v>
          </cell>
          <cell r="B28486">
            <v>15155458</v>
          </cell>
          <cell r="C28486">
            <v>44280</v>
          </cell>
        </row>
        <row r="28487">
          <cell r="A28487" t="str">
            <v>GAIL21MAR72.5PE</v>
          </cell>
          <cell r="B28487">
            <v>15159042</v>
          </cell>
          <cell r="C28487">
            <v>44280</v>
          </cell>
        </row>
        <row r="28488">
          <cell r="A28488" t="str">
            <v>GAIL21MAR75CE</v>
          </cell>
          <cell r="B28488">
            <v>15159298</v>
          </cell>
          <cell r="C28488">
            <v>44280</v>
          </cell>
        </row>
        <row r="28489">
          <cell r="A28489" t="str">
            <v>GAIL21MAR75PE</v>
          </cell>
          <cell r="B28489">
            <v>15159554</v>
          </cell>
          <cell r="C28489">
            <v>44280</v>
          </cell>
        </row>
        <row r="28490">
          <cell r="A28490" t="str">
            <v>GAIL21MAR77.5CE</v>
          </cell>
          <cell r="B28490">
            <v>15159810</v>
          </cell>
          <cell r="C28490">
            <v>44280</v>
          </cell>
        </row>
        <row r="28491">
          <cell r="A28491" t="str">
            <v>GAIL21MAR77.5PE</v>
          </cell>
          <cell r="B28491">
            <v>15160066</v>
          </cell>
          <cell r="C28491">
            <v>44280</v>
          </cell>
        </row>
        <row r="28492">
          <cell r="A28492" t="str">
            <v>GAIL21MAR80CE</v>
          </cell>
          <cell r="B28492">
            <v>15160322</v>
          </cell>
          <cell r="C28492">
            <v>44280</v>
          </cell>
        </row>
        <row r="28493">
          <cell r="A28493" t="str">
            <v>GAIL21MAR80PE</v>
          </cell>
          <cell r="B28493">
            <v>15160578</v>
          </cell>
          <cell r="C28493">
            <v>44280</v>
          </cell>
        </row>
        <row r="28494">
          <cell r="A28494" t="str">
            <v>GAIL21MAR82.5CE</v>
          </cell>
          <cell r="B28494">
            <v>15160834</v>
          </cell>
          <cell r="C28494">
            <v>44280</v>
          </cell>
        </row>
        <row r="28495">
          <cell r="A28495" t="str">
            <v>GAIL21MAR82.5PE</v>
          </cell>
          <cell r="B28495">
            <v>15161090</v>
          </cell>
          <cell r="C28495">
            <v>44280</v>
          </cell>
        </row>
        <row r="28496">
          <cell r="A28496" t="str">
            <v>GAIL21MAR85CE</v>
          </cell>
          <cell r="B28496">
            <v>15161346</v>
          </cell>
          <cell r="C28496">
            <v>44280</v>
          </cell>
        </row>
        <row r="28497">
          <cell r="A28497" t="str">
            <v>GAIL21MAR85PE</v>
          </cell>
          <cell r="B28497">
            <v>15162370</v>
          </cell>
          <cell r="C28497">
            <v>44280</v>
          </cell>
        </row>
        <row r="28498">
          <cell r="A28498" t="str">
            <v>GAIL21MAR87.5CE</v>
          </cell>
          <cell r="B28498">
            <v>15163138</v>
          </cell>
          <cell r="C28498">
            <v>44280</v>
          </cell>
        </row>
        <row r="28499">
          <cell r="A28499" t="str">
            <v>GAIL21MAR87.5PE</v>
          </cell>
          <cell r="B28499">
            <v>15163394</v>
          </cell>
          <cell r="C28499">
            <v>44280</v>
          </cell>
        </row>
        <row r="28500">
          <cell r="A28500" t="str">
            <v>GAIL21MAR90CE</v>
          </cell>
          <cell r="B28500">
            <v>15163650</v>
          </cell>
          <cell r="C28500">
            <v>44280</v>
          </cell>
        </row>
        <row r="28501">
          <cell r="A28501" t="str">
            <v>GAIL21MAR90PE</v>
          </cell>
          <cell r="B28501">
            <v>15163906</v>
          </cell>
          <cell r="C28501">
            <v>44280</v>
          </cell>
        </row>
        <row r="28502">
          <cell r="A28502" t="str">
            <v>GAIL21MAR92.5CE</v>
          </cell>
          <cell r="B28502">
            <v>15164162</v>
          </cell>
          <cell r="C28502">
            <v>44280</v>
          </cell>
        </row>
        <row r="28503">
          <cell r="A28503" t="str">
            <v>GAIL21MAR92.5PE</v>
          </cell>
          <cell r="B28503">
            <v>15164418</v>
          </cell>
          <cell r="C28503">
            <v>44280</v>
          </cell>
        </row>
        <row r="28504">
          <cell r="A28504" t="str">
            <v>GAIL21MAR95CE</v>
          </cell>
          <cell r="B28504">
            <v>15164674</v>
          </cell>
          <cell r="C28504">
            <v>44280</v>
          </cell>
        </row>
        <row r="28505">
          <cell r="A28505" t="str">
            <v>GAIL21MAR95PE</v>
          </cell>
          <cell r="B28505">
            <v>15164930</v>
          </cell>
          <cell r="C28505">
            <v>44280</v>
          </cell>
        </row>
        <row r="28506">
          <cell r="A28506" t="str">
            <v>GAIL21MAR97.5CE</v>
          </cell>
          <cell r="B28506">
            <v>15165186</v>
          </cell>
          <cell r="C28506">
            <v>44280</v>
          </cell>
        </row>
        <row r="28507">
          <cell r="A28507" t="str">
            <v>GAIL21MAR97.5PE</v>
          </cell>
          <cell r="B28507">
            <v>15165442</v>
          </cell>
          <cell r="C28507">
            <v>44280</v>
          </cell>
        </row>
        <row r="28508">
          <cell r="A28508" t="str">
            <v>GAIL21APR100CE</v>
          </cell>
          <cell r="B28508">
            <v>20504834</v>
          </cell>
          <cell r="C28508">
            <v>44315</v>
          </cell>
        </row>
        <row r="28509">
          <cell r="A28509" t="str">
            <v>GAIL21APR100PE</v>
          </cell>
          <cell r="B28509">
            <v>20505090</v>
          </cell>
          <cell r="C28509">
            <v>44315</v>
          </cell>
        </row>
        <row r="28510">
          <cell r="A28510" t="str">
            <v>GAIL21APR102.5CE</v>
          </cell>
          <cell r="B28510">
            <v>20505346</v>
          </cell>
          <cell r="C28510">
            <v>44315</v>
          </cell>
        </row>
        <row r="28511">
          <cell r="A28511" t="str">
            <v>GAIL21APR102.5PE</v>
          </cell>
          <cell r="B28511">
            <v>20505602</v>
          </cell>
          <cell r="C28511">
            <v>44315</v>
          </cell>
        </row>
        <row r="28512">
          <cell r="A28512" t="str">
            <v>GAIL21APR105CE</v>
          </cell>
          <cell r="B28512">
            <v>20505858</v>
          </cell>
          <cell r="C28512">
            <v>44315</v>
          </cell>
        </row>
        <row r="28513">
          <cell r="A28513" t="str">
            <v>GAIL21APR105PE</v>
          </cell>
          <cell r="B28513">
            <v>20506114</v>
          </cell>
          <cell r="C28513">
            <v>44315</v>
          </cell>
        </row>
        <row r="28514">
          <cell r="A28514" t="str">
            <v>GAIL21APR107.5CE</v>
          </cell>
          <cell r="B28514">
            <v>20506370</v>
          </cell>
          <cell r="C28514">
            <v>44315</v>
          </cell>
        </row>
        <row r="28515">
          <cell r="A28515" t="str">
            <v>GAIL21APR107.5PE</v>
          </cell>
          <cell r="B28515">
            <v>20506626</v>
          </cell>
          <cell r="C28515">
            <v>44315</v>
          </cell>
        </row>
        <row r="28516">
          <cell r="A28516" t="str">
            <v>GAIL21APR110CE</v>
          </cell>
          <cell r="B28516">
            <v>20506882</v>
          </cell>
          <cell r="C28516">
            <v>44315</v>
          </cell>
        </row>
        <row r="28517">
          <cell r="A28517" t="str">
            <v>GAIL21APR110PE</v>
          </cell>
          <cell r="B28517">
            <v>20507138</v>
          </cell>
          <cell r="C28517">
            <v>44315</v>
          </cell>
        </row>
        <row r="28518">
          <cell r="A28518" t="str">
            <v>GAIL21APR112.5CE</v>
          </cell>
          <cell r="B28518">
            <v>20507394</v>
          </cell>
          <cell r="C28518">
            <v>44315</v>
          </cell>
        </row>
        <row r="28519">
          <cell r="A28519" t="str">
            <v>GAIL21APR112.5PE</v>
          </cell>
          <cell r="B28519">
            <v>20507650</v>
          </cell>
          <cell r="C28519">
            <v>44315</v>
          </cell>
        </row>
        <row r="28520">
          <cell r="A28520" t="str">
            <v>GAIL21APR115CE</v>
          </cell>
          <cell r="B28520">
            <v>20507906</v>
          </cell>
          <cell r="C28520">
            <v>44315</v>
          </cell>
        </row>
        <row r="28521">
          <cell r="A28521" t="str">
            <v>GAIL21APR115PE</v>
          </cell>
          <cell r="B28521">
            <v>20508162</v>
          </cell>
          <cell r="C28521">
            <v>44315</v>
          </cell>
        </row>
        <row r="28522">
          <cell r="A28522" t="str">
            <v>GAIL21APR117.5CE</v>
          </cell>
          <cell r="B28522">
            <v>20508418</v>
          </cell>
          <cell r="C28522">
            <v>44315</v>
          </cell>
        </row>
        <row r="28523">
          <cell r="A28523" t="str">
            <v>GAIL21APR117.5PE</v>
          </cell>
          <cell r="B28523">
            <v>20508674</v>
          </cell>
          <cell r="C28523">
            <v>44315</v>
          </cell>
        </row>
        <row r="28524">
          <cell r="A28524" t="str">
            <v>GAIL21APR120CE</v>
          </cell>
          <cell r="B28524">
            <v>20508930</v>
          </cell>
          <cell r="C28524">
            <v>44315</v>
          </cell>
        </row>
        <row r="28525">
          <cell r="A28525" t="str">
            <v>GAIL21APR120PE</v>
          </cell>
          <cell r="B28525">
            <v>20509186</v>
          </cell>
          <cell r="C28525">
            <v>44315</v>
          </cell>
        </row>
        <row r="28526">
          <cell r="A28526" t="str">
            <v>GAIL21APR122.5CE</v>
          </cell>
          <cell r="B28526">
            <v>20509442</v>
          </cell>
          <cell r="C28526">
            <v>44315</v>
          </cell>
        </row>
        <row r="28527">
          <cell r="A28527" t="str">
            <v>GAIL21APR122.5PE</v>
          </cell>
          <cell r="B28527">
            <v>20509698</v>
          </cell>
          <cell r="C28527">
            <v>44315</v>
          </cell>
        </row>
        <row r="28528">
          <cell r="A28528" t="str">
            <v>GAIL21APR125CE</v>
          </cell>
          <cell r="B28528">
            <v>20509954</v>
          </cell>
          <cell r="C28528">
            <v>44315</v>
          </cell>
        </row>
        <row r="28529">
          <cell r="A28529" t="str">
            <v>GAIL21APR125PE</v>
          </cell>
          <cell r="B28529">
            <v>20510210</v>
          </cell>
          <cell r="C28529">
            <v>44315</v>
          </cell>
        </row>
        <row r="28530">
          <cell r="A28530" t="str">
            <v>GAIL21APR127.5CE</v>
          </cell>
          <cell r="B28530">
            <v>20510466</v>
          </cell>
          <cell r="C28530">
            <v>44315</v>
          </cell>
        </row>
        <row r="28531">
          <cell r="A28531" t="str">
            <v>GAIL21APR127.5PE</v>
          </cell>
          <cell r="B28531">
            <v>20510722</v>
          </cell>
          <cell r="C28531">
            <v>44315</v>
          </cell>
        </row>
        <row r="28532">
          <cell r="A28532" t="str">
            <v>GAIL21APR130CE</v>
          </cell>
          <cell r="B28532">
            <v>20510978</v>
          </cell>
          <cell r="C28532">
            <v>44315</v>
          </cell>
        </row>
        <row r="28533">
          <cell r="A28533" t="str">
            <v>GAIL21APR130PE</v>
          </cell>
          <cell r="B28533">
            <v>20511234</v>
          </cell>
          <cell r="C28533">
            <v>44315</v>
          </cell>
        </row>
        <row r="28534">
          <cell r="A28534" t="str">
            <v>GAIL21APR132.5CE</v>
          </cell>
          <cell r="B28534">
            <v>20511490</v>
          </cell>
          <cell r="C28534">
            <v>44315</v>
          </cell>
        </row>
        <row r="28535">
          <cell r="A28535" t="str">
            <v>GAIL21APR132.5PE</v>
          </cell>
          <cell r="B28535">
            <v>20511746</v>
          </cell>
          <cell r="C28535">
            <v>44315</v>
          </cell>
        </row>
        <row r="28536">
          <cell r="A28536" t="str">
            <v>GAIL21APR135CE</v>
          </cell>
          <cell r="B28536">
            <v>20512002</v>
          </cell>
          <cell r="C28536">
            <v>44315</v>
          </cell>
        </row>
        <row r="28537">
          <cell r="A28537" t="str">
            <v>GAIL21APR135PE</v>
          </cell>
          <cell r="B28537">
            <v>20512258</v>
          </cell>
          <cell r="C28537">
            <v>44315</v>
          </cell>
        </row>
        <row r="28538">
          <cell r="A28538" t="str">
            <v>GAIL21APR137.5CE</v>
          </cell>
          <cell r="B28538">
            <v>20512514</v>
          </cell>
          <cell r="C28538">
            <v>44315</v>
          </cell>
        </row>
        <row r="28539">
          <cell r="A28539" t="str">
            <v>GAIL21APR137.5PE</v>
          </cell>
          <cell r="B28539">
            <v>20512770</v>
          </cell>
          <cell r="C28539">
            <v>44315</v>
          </cell>
        </row>
        <row r="28540">
          <cell r="A28540" t="str">
            <v>GAIL21APR140CE</v>
          </cell>
          <cell r="B28540">
            <v>20513026</v>
          </cell>
          <cell r="C28540">
            <v>44315</v>
          </cell>
        </row>
        <row r="28541">
          <cell r="A28541" t="str">
            <v>GAIL21APR140PE</v>
          </cell>
          <cell r="B28541">
            <v>20513282</v>
          </cell>
          <cell r="C28541">
            <v>44315</v>
          </cell>
        </row>
        <row r="28542">
          <cell r="A28542" t="str">
            <v>GAIL21APR142.5CE</v>
          </cell>
          <cell r="B28542">
            <v>20513538</v>
          </cell>
          <cell r="C28542">
            <v>44315</v>
          </cell>
        </row>
        <row r="28543">
          <cell r="A28543" t="str">
            <v>GAIL21APR142.5PE</v>
          </cell>
          <cell r="B28543">
            <v>20513794</v>
          </cell>
          <cell r="C28543">
            <v>44315</v>
          </cell>
        </row>
        <row r="28544">
          <cell r="A28544" t="str">
            <v>GAIL21APR145CE</v>
          </cell>
          <cell r="B28544">
            <v>20514050</v>
          </cell>
          <cell r="C28544">
            <v>44315</v>
          </cell>
        </row>
        <row r="28545">
          <cell r="A28545" t="str">
            <v>GAIL21APR145PE</v>
          </cell>
          <cell r="B28545">
            <v>20514306</v>
          </cell>
          <cell r="C28545">
            <v>44315</v>
          </cell>
        </row>
        <row r="28546">
          <cell r="A28546" t="str">
            <v>GAIL21APR147.5CE</v>
          </cell>
          <cell r="B28546">
            <v>20514562</v>
          </cell>
          <cell r="C28546">
            <v>44315</v>
          </cell>
        </row>
        <row r="28547">
          <cell r="A28547" t="str">
            <v>GAIL21APR147.5PE</v>
          </cell>
          <cell r="B28547">
            <v>20516354</v>
          </cell>
          <cell r="C28547">
            <v>44315</v>
          </cell>
        </row>
        <row r="28548">
          <cell r="A28548" t="str">
            <v>GAIL21APR150CE</v>
          </cell>
          <cell r="B28548">
            <v>20516610</v>
          </cell>
          <cell r="C28548">
            <v>44315</v>
          </cell>
        </row>
        <row r="28549">
          <cell r="A28549" t="str">
            <v>GAIL21APR150PE</v>
          </cell>
          <cell r="B28549">
            <v>20516866</v>
          </cell>
          <cell r="C28549">
            <v>44315</v>
          </cell>
        </row>
        <row r="28550">
          <cell r="A28550" t="str">
            <v>GAIL21APR152.5CE</v>
          </cell>
          <cell r="B28550">
            <v>20517122</v>
          </cell>
          <cell r="C28550">
            <v>44315</v>
          </cell>
        </row>
        <row r="28551">
          <cell r="A28551" t="str">
            <v>GAIL21APR152.5PE</v>
          </cell>
          <cell r="B28551">
            <v>20517378</v>
          </cell>
          <cell r="C28551">
            <v>44315</v>
          </cell>
        </row>
        <row r="28552">
          <cell r="A28552" t="str">
            <v>GAIL21APR155CE</v>
          </cell>
          <cell r="B28552">
            <v>20517634</v>
          </cell>
          <cell r="C28552">
            <v>44315</v>
          </cell>
        </row>
        <row r="28553">
          <cell r="A28553" t="str">
            <v>GAIL21APR155PE</v>
          </cell>
          <cell r="B28553">
            <v>20517890</v>
          </cell>
          <cell r="C28553">
            <v>44315</v>
          </cell>
        </row>
        <row r="28554">
          <cell r="A28554" t="str">
            <v>GAIL21APR157.5CE</v>
          </cell>
          <cell r="B28554">
            <v>20518146</v>
          </cell>
          <cell r="C28554">
            <v>44315</v>
          </cell>
        </row>
        <row r="28555">
          <cell r="A28555" t="str">
            <v>GAIL21APR157.5PE</v>
          </cell>
          <cell r="B28555">
            <v>20518402</v>
          </cell>
          <cell r="C28555">
            <v>44315</v>
          </cell>
        </row>
        <row r="28556">
          <cell r="A28556" t="str">
            <v>GAIL21APR160CE</v>
          </cell>
          <cell r="B28556">
            <v>20518658</v>
          </cell>
          <cell r="C28556">
            <v>44315</v>
          </cell>
        </row>
        <row r="28557">
          <cell r="A28557" t="str">
            <v>GAIL21APR160PE</v>
          </cell>
          <cell r="B28557">
            <v>20518914</v>
          </cell>
          <cell r="C28557">
            <v>44315</v>
          </cell>
        </row>
        <row r="28558">
          <cell r="A28558" t="str">
            <v>GAIL21APR162.5CE</v>
          </cell>
          <cell r="B28558">
            <v>20519170</v>
          </cell>
          <cell r="C28558">
            <v>44315</v>
          </cell>
        </row>
        <row r="28559">
          <cell r="A28559" t="str">
            <v>GAIL21APR162.5PE</v>
          </cell>
          <cell r="B28559">
            <v>20519426</v>
          </cell>
          <cell r="C28559">
            <v>44315</v>
          </cell>
        </row>
        <row r="28560">
          <cell r="A28560" t="str">
            <v>GAIL21APR165CE</v>
          </cell>
          <cell r="B28560">
            <v>20519682</v>
          </cell>
          <cell r="C28560">
            <v>44315</v>
          </cell>
        </row>
        <row r="28561">
          <cell r="A28561" t="str">
            <v>GAIL21APR165PE</v>
          </cell>
          <cell r="B28561">
            <v>20519938</v>
          </cell>
          <cell r="C28561">
            <v>44315</v>
          </cell>
        </row>
        <row r="28562">
          <cell r="A28562" t="str">
            <v>GAIL21APR167.5CE</v>
          </cell>
          <cell r="B28562">
            <v>20520194</v>
          </cell>
          <cell r="C28562">
            <v>44315</v>
          </cell>
        </row>
        <row r="28563">
          <cell r="A28563" t="str">
            <v>GAIL21APR167.5PE</v>
          </cell>
          <cell r="B28563">
            <v>20520450</v>
          </cell>
          <cell r="C28563">
            <v>44315</v>
          </cell>
        </row>
        <row r="28564">
          <cell r="A28564" t="str">
            <v>GAIL21APR170CE</v>
          </cell>
          <cell r="B28564">
            <v>20520706</v>
          </cell>
          <cell r="C28564">
            <v>44315</v>
          </cell>
        </row>
        <row r="28565">
          <cell r="A28565" t="str">
            <v>GAIL21APR170PE</v>
          </cell>
          <cell r="B28565">
            <v>20520962</v>
          </cell>
          <cell r="C28565">
            <v>44315</v>
          </cell>
        </row>
        <row r="28566">
          <cell r="A28566" t="str">
            <v>GAIL21APR172.5CE</v>
          </cell>
          <cell r="B28566">
            <v>20521218</v>
          </cell>
          <cell r="C28566">
            <v>44315</v>
          </cell>
        </row>
        <row r="28567">
          <cell r="A28567" t="str">
            <v>GAIL21APR172.5PE</v>
          </cell>
          <cell r="B28567">
            <v>20521474</v>
          </cell>
          <cell r="C28567">
            <v>44315</v>
          </cell>
        </row>
        <row r="28568">
          <cell r="A28568" t="str">
            <v>GAIL21APR77.5CE</v>
          </cell>
          <cell r="B28568">
            <v>20500226</v>
          </cell>
          <cell r="C28568">
            <v>44315</v>
          </cell>
        </row>
        <row r="28569">
          <cell r="A28569" t="str">
            <v>GAIL21APR77.5PE</v>
          </cell>
          <cell r="B28569">
            <v>20500482</v>
          </cell>
          <cell r="C28569">
            <v>44315</v>
          </cell>
        </row>
        <row r="28570">
          <cell r="A28570" t="str">
            <v>GAIL21APR80CE</v>
          </cell>
          <cell r="B28570">
            <v>20500738</v>
          </cell>
          <cell r="C28570">
            <v>44315</v>
          </cell>
        </row>
        <row r="28571">
          <cell r="A28571" t="str">
            <v>GAIL21APR80PE</v>
          </cell>
          <cell r="B28571">
            <v>20500994</v>
          </cell>
          <cell r="C28571">
            <v>44315</v>
          </cell>
        </row>
        <row r="28572">
          <cell r="A28572" t="str">
            <v>GAIL21APR82.5CE</v>
          </cell>
          <cell r="B28572">
            <v>20501250</v>
          </cell>
          <cell r="C28572">
            <v>44315</v>
          </cell>
        </row>
        <row r="28573">
          <cell r="A28573" t="str">
            <v>GAIL21APR82.5PE</v>
          </cell>
          <cell r="B28573">
            <v>20501506</v>
          </cell>
          <cell r="C28573">
            <v>44315</v>
          </cell>
        </row>
        <row r="28574">
          <cell r="A28574" t="str">
            <v>GAIL21APR85CE</v>
          </cell>
          <cell r="B28574">
            <v>20501762</v>
          </cell>
          <cell r="C28574">
            <v>44315</v>
          </cell>
        </row>
        <row r="28575">
          <cell r="A28575" t="str">
            <v>GAIL21APR85PE</v>
          </cell>
          <cell r="B28575">
            <v>20502018</v>
          </cell>
          <cell r="C28575">
            <v>44315</v>
          </cell>
        </row>
        <row r="28576">
          <cell r="A28576" t="str">
            <v>GAIL21APR87.5CE</v>
          </cell>
          <cell r="B28576">
            <v>20502274</v>
          </cell>
          <cell r="C28576">
            <v>44315</v>
          </cell>
        </row>
        <row r="28577">
          <cell r="A28577" t="str">
            <v>GAIL21APR87.5PE</v>
          </cell>
          <cell r="B28577">
            <v>20502530</v>
          </cell>
          <cell r="C28577">
            <v>44315</v>
          </cell>
        </row>
        <row r="28578">
          <cell r="A28578" t="str">
            <v>GAIL21APR90CE</v>
          </cell>
          <cell r="B28578">
            <v>20502786</v>
          </cell>
          <cell r="C28578">
            <v>44315</v>
          </cell>
        </row>
        <row r="28579">
          <cell r="A28579" t="str">
            <v>GAIL21APR90PE</v>
          </cell>
          <cell r="B28579">
            <v>20503042</v>
          </cell>
          <cell r="C28579">
            <v>44315</v>
          </cell>
        </row>
        <row r="28580">
          <cell r="A28580" t="str">
            <v>GAIL21APR92.5CE</v>
          </cell>
          <cell r="B28580">
            <v>20503298</v>
          </cell>
          <cell r="C28580">
            <v>44315</v>
          </cell>
        </row>
        <row r="28581">
          <cell r="A28581" t="str">
            <v>GAIL21APR92.5PE</v>
          </cell>
          <cell r="B28581">
            <v>20503554</v>
          </cell>
          <cell r="C28581">
            <v>44315</v>
          </cell>
        </row>
        <row r="28582">
          <cell r="A28582" t="str">
            <v>GAIL21APR95CE</v>
          </cell>
          <cell r="B28582">
            <v>20503810</v>
          </cell>
          <cell r="C28582">
            <v>44315</v>
          </cell>
        </row>
        <row r="28583">
          <cell r="A28583" t="str">
            <v>GAIL21APR95PE</v>
          </cell>
          <cell r="B28583">
            <v>20504066</v>
          </cell>
          <cell r="C28583">
            <v>44315</v>
          </cell>
        </row>
        <row r="28584">
          <cell r="A28584" t="str">
            <v>GAIL21APR97.5CE</v>
          </cell>
          <cell r="B28584">
            <v>20504322</v>
          </cell>
          <cell r="C28584">
            <v>44315</v>
          </cell>
        </row>
        <row r="28585">
          <cell r="A28585" t="str">
            <v>GAIL21APR97.5PE</v>
          </cell>
          <cell r="B28585">
            <v>20504578</v>
          </cell>
          <cell r="C28585">
            <v>44315</v>
          </cell>
        </row>
        <row r="28586">
          <cell r="A28586" t="str">
            <v>GLENMARK21FEB340CE</v>
          </cell>
          <cell r="B28586">
            <v>23057410</v>
          </cell>
          <cell r="C28586">
            <v>44252</v>
          </cell>
        </row>
        <row r="28587">
          <cell r="A28587" t="str">
            <v>GLENMARK21FEB340PE</v>
          </cell>
          <cell r="B28587">
            <v>23057666</v>
          </cell>
          <cell r="C28587">
            <v>44252</v>
          </cell>
        </row>
        <row r="28588">
          <cell r="A28588" t="str">
            <v>GLENMARK21FEB350CE</v>
          </cell>
          <cell r="B28588">
            <v>23057922</v>
          </cell>
          <cell r="C28588">
            <v>44252</v>
          </cell>
        </row>
        <row r="28589">
          <cell r="A28589" t="str">
            <v>GLENMARK21FEB350PE</v>
          </cell>
          <cell r="B28589">
            <v>23058178</v>
          </cell>
          <cell r="C28589">
            <v>44252</v>
          </cell>
        </row>
        <row r="28590">
          <cell r="A28590" t="str">
            <v>GLENMARK21FEB360CE</v>
          </cell>
          <cell r="B28590">
            <v>23058434</v>
          </cell>
          <cell r="C28590">
            <v>44252</v>
          </cell>
        </row>
        <row r="28591">
          <cell r="A28591" t="str">
            <v>GLENMARK21FEB360PE</v>
          </cell>
          <cell r="B28591">
            <v>23058690</v>
          </cell>
          <cell r="C28591">
            <v>44252</v>
          </cell>
        </row>
        <row r="28592">
          <cell r="A28592" t="str">
            <v>GLENMARK21FEB370CE</v>
          </cell>
          <cell r="B28592">
            <v>23058946</v>
          </cell>
          <cell r="C28592">
            <v>44252</v>
          </cell>
        </row>
        <row r="28593">
          <cell r="A28593" t="str">
            <v>GLENMARK21FEB370PE</v>
          </cell>
          <cell r="B28593">
            <v>23059202</v>
          </cell>
          <cell r="C28593">
            <v>44252</v>
          </cell>
        </row>
        <row r="28594">
          <cell r="A28594" t="str">
            <v>GLENMARK21FEB380CE</v>
          </cell>
          <cell r="B28594">
            <v>23059458</v>
          </cell>
          <cell r="C28594">
            <v>44252</v>
          </cell>
        </row>
        <row r="28595">
          <cell r="A28595" t="str">
            <v>GLENMARK21FEB380PE</v>
          </cell>
          <cell r="B28595">
            <v>23059714</v>
          </cell>
          <cell r="C28595">
            <v>44252</v>
          </cell>
        </row>
        <row r="28596">
          <cell r="A28596" t="str">
            <v>GLENMARK21FEB390CE</v>
          </cell>
          <cell r="B28596">
            <v>23059970</v>
          </cell>
          <cell r="C28596">
            <v>44252</v>
          </cell>
        </row>
        <row r="28597">
          <cell r="A28597" t="str">
            <v>GLENMARK21FEB390PE</v>
          </cell>
          <cell r="B28597">
            <v>23060226</v>
          </cell>
          <cell r="C28597">
            <v>44252</v>
          </cell>
        </row>
        <row r="28598">
          <cell r="A28598" t="str">
            <v>GLENMARK21FEB400CE</v>
          </cell>
          <cell r="B28598">
            <v>23060482</v>
          </cell>
          <cell r="C28598">
            <v>44252</v>
          </cell>
        </row>
        <row r="28599">
          <cell r="A28599" t="str">
            <v>GLENMARK21FEB400PE</v>
          </cell>
          <cell r="B28599">
            <v>23060738</v>
          </cell>
          <cell r="C28599">
            <v>44252</v>
          </cell>
        </row>
        <row r="28600">
          <cell r="A28600" t="str">
            <v>GLENMARK21FEB410CE</v>
          </cell>
          <cell r="B28600">
            <v>23060994</v>
          </cell>
          <cell r="C28600">
            <v>44252</v>
          </cell>
        </row>
        <row r="28601">
          <cell r="A28601" t="str">
            <v>GLENMARK21FEB410PE</v>
          </cell>
          <cell r="B28601">
            <v>23061250</v>
          </cell>
          <cell r="C28601">
            <v>44252</v>
          </cell>
        </row>
        <row r="28602">
          <cell r="A28602" t="str">
            <v>GLENMARK21FEB420CE</v>
          </cell>
          <cell r="B28602">
            <v>23061506</v>
          </cell>
          <cell r="C28602">
            <v>44252</v>
          </cell>
        </row>
        <row r="28603">
          <cell r="A28603" t="str">
            <v>GLENMARK21FEB420PE</v>
          </cell>
          <cell r="B28603">
            <v>23061762</v>
          </cell>
          <cell r="C28603">
            <v>44252</v>
          </cell>
        </row>
        <row r="28604">
          <cell r="A28604" t="str">
            <v>GLENMARK21FEB430CE</v>
          </cell>
          <cell r="B28604">
            <v>23062018</v>
          </cell>
          <cell r="C28604">
            <v>44252</v>
          </cell>
        </row>
        <row r="28605">
          <cell r="A28605" t="str">
            <v>GLENMARK21FEB430PE</v>
          </cell>
          <cell r="B28605">
            <v>23062274</v>
          </cell>
          <cell r="C28605">
            <v>44252</v>
          </cell>
        </row>
        <row r="28606">
          <cell r="A28606" t="str">
            <v>GLENMARK21FEB440CE</v>
          </cell>
          <cell r="B28606">
            <v>23062530</v>
          </cell>
          <cell r="C28606">
            <v>44252</v>
          </cell>
        </row>
        <row r="28607">
          <cell r="A28607" t="str">
            <v>GLENMARK21FEB440PE</v>
          </cell>
          <cell r="B28607">
            <v>23062786</v>
          </cell>
          <cell r="C28607">
            <v>44252</v>
          </cell>
        </row>
        <row r="28608">
          <cell r="A28608" t="str">
            <v>GLENMARK21FEB450CE</v>
          </cell>
          <cell r="B28608">
            <v>23063042</v>
          </cell>
          <cell r="C28608">
            <v>44252</v>
          </cell>
        </row>
        <row r="28609">
          <cell r="A28609" t="str">
            <v>GLENMARK21FEB450PE</v>
          </cell>
          <cell r="B28609">
            <v>23063298</v>
          </cell>
          <cell r="C28609">
            <v>44252</v>
          </cell>
        </row>
        <row r="28610">
          <cell r="A28610" t="str">
            <v>GLENMARK21FEB460CE</v>
          </cell>
          <cell r="B28610">
            <v>23063554</v>
          </cell>
          <cell r="C28610">
            <v>44252</v>
          </cell>
        </row>
        <row r="28611">
          <cell r="A28611" t="str">
            <v>GLENMARK21FEB460PE</v>
          </cell>
          <cell r="B28611">
            <v>23063810</v>
          </cell>
          <cell r="C28611">
            <v>44252</v>
          </cell>
        </row>
        <row r="28612">
          <cell r="A28612" t="str">
            <v>GLENMARK21FEB470CE</v>
          </cell>
          <cell r="B28612">
            <v>23064066</v>
          </cell>
          <cell r="C28612">
            <v>44252</v>
          </cell>
        </row>
        <row r="28613">
          <cell r="A28613" t="str">
            <v>GLENMARK21FEB470PE</v>
          </cell>
          <cell r="B28613">
            <v>23064322</v>
          </cell>
          <cell r="C28613">
            <v>44252</v>
          </cell>
        </row>
        <row r="28614">
          <cell r="A28614" t="str">
            <v>GLENMARK21FEB480CE</v>
          </cell>
          <cell r="B28614">
            <v>23064578</v>
          </cell>
          <cell r="C28614">
            <v>44252</v>
          </cell>
        </row>
        <row r="28615">
          <cell r="A28615" t="str">
            <v>GLENMARK21FEB480PE</v>
          </cell>
          <cell r="B28615">
            <v>23064834</v>
          </cell>
          <cell r="C28615">
            <v>44252</v>
          </cell>
        </row>
        <row r="28616">
          <cell r="A28616" t="str">
            <v>GLENMARK21FEB490CE</v>
          </cell>
          <cell r="B28616">
            <v>23065090</v>
          </cell>
          <cell r="C28616">
            <v>44252</v>
          </cell>
        </row>
        <row r="28617">
          <cell r="A28617" t="str">
            <v>GLENMARK21FEB490PE</v>
          </cell>
          <cell r="B28617">
            <v>23065346</v>
          </cell>
          <cell r="C28617">
            <v>44252</v>
          </cell>
        </row>
        <row r="28618">
          <cell r="A28618" t="str">
            <v>GLENMARK21FEB500CE</v>
          </cell>
          <cell r="B28618">
            <v>23065602</v>
          </cell>
          <cell r="C28618">
            <v>44252</v>
          </cell>
        </row>
        <row r="28619">
          <cell r="A28619" t="str">
            <v>GLENMARK21FEB500PE</v>
          </cell>
          <cell r="B28619">
            <v>23065858</v>
          </cell>
          <cell r="C28619">
            <v>44252</v>
          </cell>
        </row>
        <row r="28620">
          <cell r="A28620" t="str">
            <v>GLENMARK21FEB510CE</v>
          </cell>
          <cell r="B28620">
            <v>23066114</v>
          </cell>
          <cell r="C28620">
            <v>44252</v>
          </cell>
        </row>
        <row r="28621">
          <cell r="A28621" t="str">
            <v>GLENMARK21FEB510PE</v>
          </cell>
          <cell r="B28621">
            <v>23066370</v>
          </cell>
          <cell r="C28621">
            <v>44252</v>
          </cell>
        </row>
        <row r="28622">
          <cell r="A28622" t="str">
            <v>GLENMARK21FEB520CE</v>
          </cell>
          <cell r="B28622">
            <v>23066626</v>
          </cell>
          <cell r="C28622">
            <v>44252</v>
          </cell>
        </row>
        <row r="28623">
          <cell r="A28623" t="str">
            <v>GLENMARK21FEB520PE</v>
          </cell>
          <cell r="B28623">
            <v>23066882</v>
          </cell>
          <cell r="C28623">
            <v>44252</v>
          </cell>
        </row>
        <row r="28624">
          <cell r="A28624" t="str">
            <v>GLENMARK21FEB530CE</v>
          </cell>
          <cell r="B28624">
            <v>23067138</v>
          </cell>
          <cell r="C28624">
            <v>44252</v>
          </cell>
        </row>
        <row r="28625">
          <cell r="A28625" t="str">
            <v>GLENMARK21FEB530PE</v>
          </cell>
          <cell r="B28625">
            <v>23067394</v>
          </cell>
          <cell r="C28625">
            <v>44252</v>
          </cell>
        </row>
        <row r="28626">
          <cell r="A28626" t="str">
            <v>GLENMARK21FEB540CE</v>
          </cell>
          <cell r="B28626">
            <v>23067650</v>
          </cell>
          <cell r="C28626">
            <v>44252</v>
          </cell>
        </row>
        <row r="28627">
          <cell r="A28627" t="str">
            <v>GLENMARK21FEB540PE</v>
          </cell>
          <cell r="B28627">
            <v>23067906</v>
          </cell>
          <cell r="C28627">
            <v>44252</v>
          </cell>
        </row>
        <row r="28628">
          <cell r="A28628" t="str">
            <v>GLENMARK21FEB550CE</v>
          </cell>
          <cell r="B28628">
            <v>23068162</v>
          </cell>
          <cell r="C28628">
            <v>44252</v>
          </cell>
        </row>
        <row r="28629">
          <cell r="A28629" t="str">
            <v>GLENMARK21FEB550PE</v>
          </cell>
          <cell r="B28629">
            <v>23068418</v>
          </cell>
          <cell r="C28629">
            <v>44252</v>
          </cell>
        </row>
        <row r="28630">
          <cell r="A28630" t="str">
            <v>GLENMARK21FEB560CE</v>
          </cell>
          <cell r="B28630">
            <v>23068674</v>
          </cell>
          <cell r="C28630">
            <v>44252</v>
          </cell>
        </row>
        <row r="28631">
          <cell r="A28631" t="str">
            <v>GLENMARK21FEB560PE</v>
          </cell>
          <cell r="B28631">
            <v>23068930</v>
          </cell>
          <cell r="C28631">
            <v>44252</v>
          </cell>
        </row>
        <row r="28632">
          <cell r="A28632" t="str">
            <v>GLENMARK21FEB570CE</v>
          </cell>
          <cell r="B28632">
            <v>23069186</v>
          </cell>
          <cell r="C28632">
            <v>44252</v>
          </cell>
        </row>
        <row r="28633">
          <cell r="A28633" t="str">
            <v>GLENMARK21FEB570PE</v>
          </cell>
          <cell r="B28633">
            <v>23069442</v>
          </cell>
          <cell r="C28633">
            <v>44252</v>
          </cell>
        </row>
        <row r="28634">
          <cell r="A28634" t="str">
            <v>GLENMARK21FEB580CE</v>
          </cell>
          <cell r="B28634">
            <v>23069698</v>
          </cell>
          <cell r="C28634">
            <v>44252</v>
          </cell>
        </row>
        <row r="28635">
          <cell r="A28635" t="str">
            <v>GLENMARK21FEB580PE</v>
          </cell>
          <cell r="B28635">
            <v>23069954</v>
          </cell>
          <cell r="C28635">
            <v>44252</v>
          </cell>
        </row>
        <row r="28636">
          <cell r="A28636" t="str">
            <v>GLENMARK21FEB590CE</v>
          </cell>
          <cell r="B28636">
            <v>23070210</v>
          </cell>
          <cell r="C28636">
            <v>44252</v>
          </cell>
        </row>
        <row r="28637">
          <cell r="A28637" t="str">
            <v>GLENMARK21FEB590PE</v>
          </cell>
          <cell r="B28637">
            <v>23070466</v>
          </cell>
          <cell r="C28637">
            <v>44252</v>
          </cell>
        </row>
        <row r="28638">
          <cell r="A28638" t="str">
            <v>GLENMARK21FEB600CE</v>
          </cell>
          <cell r="B28638">
            <v>23070722</v>
          </cell>
          <cell r="C28638">
            <v>44252</v>
          </cell>
        </row>
        <row r="28639">
          <cell r="A28639" t="str">
            <v>GLENMARK21FEB600PE</v>
          </cell>
          <cell r="B28639">
            <v>23070978</v>
          </cell>
          <cell r="C28639">
            <v>44252</v>
          </cell>
        </row>
        <row r="28640">
          <cell r="A28640" t="str">
            <v>GLENMARK21FEB610CE</v>
          </cell>
          <cell r="B28640">
            <v>23071234</v>
          </cell>
          <cell r="C28640">
            <v>44252</v>
          </cell>
        </row>
        <row r="28641">
          <cell r="A28641" t="str">
            <v>GLENMARK21FEB610PE</v>
          </cell>
          <cell r="B28641">
            <v>23071490</v>
          </cell>
          <cell r="C28641">
            <v>44252</v>
          </cell>
        </row>
        <row r="28642">
          <cell r="A28642" t="str">
            <v>GLENMARK21FEB620CE</v>
          </cell>
          <cell r="B28642">
            <v>23071746</v>
          </cell>
          <cell r="C28642">
            <v>44252</v>
          </cell>
        </row>
        <row r="28643">
          <cell r="A28643" t="str">
            <v>GLENMARK21FEB620PE</v>
          </cell>
          <cell r="B28643">
            <v>23072002</v>
          </cell>
          <cell r="C28643">
            <v>44252</v>
          </cell>
        </row>
        <row r="28644">
          <cell r="A28644" t="str">
            <v>GLENMARK21FEB630CE</v>
          </cell>
          <cell r="B28644">
            <v>23072258</v>
          </cell>
          <cell r="C28644">
            <v>44252</v>
          </cell>
        </row>
        <row r="28645">
          <cell r="A28645" t="str">
            <v>GLENMARK21FEB630PE</v>
          </cell>
          <cell r="B28645">
            <v>23072514</v>
          </cell>
          <cell r="C28645">
            <v>44252</v>
          </cell>
        </row>
        <row r="28646">
          <cell r="A28646" t="str">
            <v>GLENMARK21FEB640CE</v>
          </cell>
          <cell r="B28646">
            <v>23072770</v>
          </cell>
          <cell r="C28646">
            <v>44252</v>
          </cell>
        </row>
        <row r="28647">
          <cell r="A28647" t="str">
            <v>GLENMARK21FEB640PE</v>
          </cell>
          <cell r="B28647">
            <v>23073026</v>
          </cell>
          <cell r="C28647">
            <v>44252</v>
          </cell>
        </row>
        <row r="28648">
          <cell r="A28648" t="str">
            <v>GLENMARK21MAR340CE</v>
          </cell>
          <cell r="B28648">
            <v>15189506</v>
          </cell>
          <cell r="C28648">
            <v>44280</v>
          </cell>
        </row>
        <row r="28649">
          <cell r="A28649" t="str">
            <v>GLENMARK21MAR340PE</v>
          </cell>
          <cell r="B28649">
            <v>15190786</v>
          </cell>
          <cell r="C28649">
            <v>44280</v>
          </cell>
        </row>
        <row r="28650">
          <cell r="A28650" t="str">
            <v>GLENMARK21MAR350CE</v>
          </cell>
          <cell r="B28650">
            <v>15191042</v>
          </cell>
          <cell r="C28650">
            <v>44280</v>
          </cell>
        </row>
        <row r="28651">
          <cell r="A28651" t="str">
            <v>GLENMARK21MAR350PE</v>
          </cell>
          <cell r="B28651">
            <v>15191298</v>
          </cell>
          <cell r="C28651">
            <v>44280</v>
          </cell>
        </row>
        <row r="28652">
          <cell r="A28652" t="str">
            <v>GLENMARK21MAR360CE</v>
          </cell>
          <cell r="B28652">
            <v>15191554</v>
          </cell>
          <cell r="C28652">
            <v>44280</v>
          </cell>
        </row>
        <row r="28653">
          <cell r="A28653" t="str">
            <v>GLENMARK21MAR360PE</v>
          </cell>
          <cell r="B28653">
            <v>15191810</v>
          </cell>
          <cell r="C28653">
            <v>44280</v>
          </cell>
        </row>
        <row r="28654">
          <cell r="A28654" t="str">
            <v>GLENMARK21MAR370CE</v>
          </cell>
          <cell r="B28654">
            <v>15192066</v>
          </cell>
          <cell r="C28654">
            <v>44280</v>
          </cell>
        </row>
        <row r="28655">
          <cell r="A28655" t="str">
            <v>GLENMARK21MAR370PE</v>
          </cell>
          <cell r="B28655">
            <v>15192322</v>
          </cell>
          <cell r="C28655">
            <v>44280</v>
          </cell>
        </row>
        <row r="28656">
          <cell r="A28656" t="str">
            <v>GLENMARK21MAR380CE</v>
          </cell>
          <cell r="B28656">
            <v>15192578</v>
          </cell>
          <cell r="C28656">
            <v>44280</v>
          </cell>
        </row>
        <row r="28657">
          <cell r="A28657" t="str">
            <v>GLENMARK21MAR380PE</v>
          </cell>
          <cell r="B28657">
            <v>15192834</v>
          </cell>
          <cell r="C28657">
            <v>44280</v>
          </cell>
        </row>
        <row r="28658">
          <cell r="A28658" t="str">
            <v>GLENMARK21MAR390CE</v>
          </cell>
          <cell r="B28658">
            <v>15193090</v>
          </cell>
          <cell r="C28658">
            <v>44280</v>
          </cell>
        </row>
        <row r="28659">
          <cell r="A28659" t="str">
            <v>GLENMARK21MAR390PE</v>
          </cell>
          <cell r="B28659">
            <v>15193346</v>
          </cell>
          <cell r="C28659">
            <v>44280</v>
          </cell>
        </row>
        <row r="28660">
          <cell r="A28660" t="str">
            <v>GLENMARK21MAR400CE</v>
          </cell>
          <cell r="B28660">
            <v>15195138</v>
          </cell>
          <cell r="C28660">
            <v>44280</v>
          </cell>
        </row>
        <row r="28661">
          <cell r="A28661" t="str">
            <v>GLENMARK21MAR400PE</v>
          </cell>
          <cell r="B28661">
            <v>15195394</v>
          </cell>
          <cell r="C28661">
            <v>44280</v>
          </cell>
        </row>
        <row r="28662">
          <cell r="A28662" t="str">
            <v>GLENMARK21MAR410CE</v>
          </cell>
          <cell r="B28662">
            <v>15195650</v>
          </cell>
          <cell r="C28662">
            <v>44280</v>
          </cell>
        </row>
        <row r="28663">
          <cell r="A28663" t="str">
            <v>GLENMARK21MAR410PE</v>
          </cell>
          <cell r="B28663">
            <v>15195906</v>
          </cell>
          <cell r="C28663">
            <v>44280</v>
          </cell>
        </row>
        <row r="28664">
          <cell r="A28664" t="str">
            <v>GLENMARK21MAR420CE</v>
          </cell>
          <cell r="B28664">
            <v>15196162</v>
          </cell>
          <cell r="C28664">
            <v>44280</v>
          </cell>
        </row>
        <row r="28665">
          <cell r="A28665" t="str">
            <v>GLENMARK21MAR420PE</v>
          </cell>
          <cell r="B28665">
            <v>15196418</v>
          </cell>
          <cell r="C28665">
            <v>44280</v>
          </cell>
        </row>
        <row r="28666">
          <cell r="A28666" t="str">
            <v>GLENMARK21MAR430CE</v>
          </cell>
          <cell r="B28666">
            <v>15202818</v>
          </cell>
          <cell r="C28666">
            <v>44280</v>
          </cell>
        </row>
        <row r="28667">
          <cell r="A28667" t="str">
            <v>GLENMARK21MAR430PE</v>
          </cell>
          <cell r="B28667">
            <v>15203074</v>
          </cell>
          <cell r="C28667">
            <v>44280</v>
          </cell>
        </row>
        <row r="28668">
          <cell r="A28668" t="str">
            <v>GLENMARK21MAR440CE</v>
          </cell>
          <cell r="B28668">
            <v>15203330</v>
          </cell>
          <cell r="C28668">
            <v>44280</v>
          </cell>
        </row>
        <row r="28669">
          <cell r="A28669" t="str">
            <v>GLENMARK21MAR440PE</v>
          </cell>
          <cell r="B28669">
            <v>15203586</v>
          </cell>
          <cell r="C28669">
            <v>44280</v>
          </cell>
        </row>
        <row r="28670">
          <cell r="A28670" t="str">
            <v>GLENMARK21MAR450CE</v>
          </cell>
          <cell r="B28670">
            <v>15206402</v>
          </cell>
          <cell r="C28670">
            <v>44280</v>
          </cell>
        </row>
        <row r="28671">
          <cell r="A28671" t="str">
            <v>GLENMARK21MAR450PE</v>
          </cell>
          <cell r="B28671">
            <v>15206658</v>
          </cell>
          <cell r="C28671">
            <v>44280</v>
          </cell>
        </row>
        <row r="28672">
          <cell r="A28672" t="str">
            <v>GLENMARK21MAR460CE</v>
          </cell>
          <cell r="B28672">
            <v>15206914</v>
          </cell>
          <cell r="C28672">
            <v>44280</v>
          </cell>
        </row>
        <row r="28673">
          <cell r="A28673" t="str">
            <v>GLENMARK21MAR460PE</v>
          </cell>
          <cell r="B28673">
            <v>15207170</v>
          </cell>
          <cell r="C28673">
            <v>44280</v>
          </cell>
        </row>
        <row r="28674">
          <cell r="A28674" t="str">
            <v>GLENMARK21MAR470CE</v>
          </cell>
          <cell r="B28674">
            <v>15207426</v>
          </cell>
          <cell r="C28674">
            <v>44280</v>
          </cell>
        </row>
        <row r="28675">
          <cell r="A28675" t="str">
            <v>GLENMARK21MAR470PE</v>
          </cell>
          <cell r="B28675">
            <v>15207682</v>
          </cell>
          <cell r="C28675">
            <v>44280</v>
          </cell>
        </row>
        <row r="28676">
          <cell r="A28676" t="str">
            <v>GLENMARK21MAR480CE</v>
          </cell>
          <cell r="B28676">
            <v>15207938</v>
          </cell>
          <cell r="C28676">
            <v>44280</v>
          </cell>
        </row>
        <row r="28677">
          <cell r="A28677" t="str">
            <v>GLENMARK21MAR480PE</v>
          </cell>
          <cell r="B28677">
            <v>15208450</v>
          </cell>
          <cell r="C28677">
            <v>44280</v>
          </cell>
        </row>
        <row r="28678">
          <cell r="A28678" t="str">
            <v>GLENMARK21MAR490CE</v>
          </cell>
          <cell r="B28678">
            <v>15208706</v>
          </cell>
          <cell r="C28678">
            <v>44280</v>
          </cell>
        </row>
        <row r="28679">
          <cell r="A28679" t="str">
            <v>GLENMARK21MAR490PE</v>
          </cell>
          <cell r="B28679">
            <v>15208962</v>
          </cell>
          <cell r="C28679">
            <v>44280</v>
          </cell>
        </row>
        <row r="28680">
          <cell r="A28680" t="str">
            <v>GLENMARK21MAR500CE</v>
          </cell>
          <cell r="B28680">
            <v>15209218</v>
          </cell>
          <cell r="C28680">
            <v>44280</v>
          </cell>
        </row>
        <row r="28681">
          <cell r="A28681" t="str">
            <v>GLENMARK21MAR500PE</v>
          </cell>
          <cell r="B28681">
            <v>15209474</v>
          </cell>
          <cell r="C28681">
            <v>44280</v>
          </cell>
        </row>
        <row r="28682">
          <cell r="A28682" t="str">
            <v>GLENMARK21MAR510CE</v>
          </cell>
          <cell r="B28682">
            <v>15210242</v>
          </cell>
          <cell r="C28682">
            <v>44280</v>
          </cell>
        </row>
        <row r="28683">
          <cell r="A28683" t="str">
            <v>GLENMARK21MAR510PE</v>
          </cell>
          <cell r="B28683">
            <v>15210498</v>
          </cell>
          <cell r="C28683">
            <v>44280</v>
          </cell>
        </row>
        <row r="28684">
          <cell r="A28684" t="str">
            <v>GLENMARK21MAR520CE</v>
          </cell>
          <cell r="B28684">
            <v>15210754</v>
          </cell>
          <cell r="C28684">
            <v>44280</v>
          </cell>
        </row>
        <row r="28685">
          <cell r="A28685" t="str">
            <v>GLENMARK21MAR520PE</v>
          </cell>
          <cell r="B28685">
            <v>15211010</v>
          </cell>
          <cell r="C28685">
            <v>44280</v>
          </cell>
        </row>
        <row r="28686">
          <cell r="A28686" t="str">
            <v>GLENMARK21MAR530CE</v>
          </cell>
          <cell r="B28686">
            <v>15211266</v>
          </cell>
          <cell r="C28686">
            <v>44280</v>
          </cell>
        </row>
        <row r="28687">
          <cell r="A28687" t="str">
            <v>GLENMARK21MAR530PE</v>
          </cell>
          <cell r="B28687">
            <v>15211778</v>
          </cell>
          <cell r="C28687">
            <v>44280</v>
          </cell>
        </row>
        <row r="28688">
          <cell r="A28688" t="str">
            <v>GLENMARK21MAR540CE</v>
          </cell>
          <cell r="B28688">
            <v>15212034</v>
          </cell>
          <cell r="C28688">
            <v>44280</v>
          </cell>
        </row>
        <row r="28689">
          <cell r="A28689" t="str">
            <v>GLENMARK21MAR540PE</v>
          </cell>
          <cell r="B28689">
            <v>15212290</v>
          </cell>
          <cell r="C28689">
            <v>44280</v>
          </cell>
        </row>
        <row r="28690">
          <cell r="A28690" t="str">
            <v>GLENMARK21MAR550CE</v>
          </cell>
          <cell r="B28690">
            <v>15212546</v>
          </cell>
          <cell r="C28690">
            <v>44280</v>
          </cell>
        </row>
        <row r="28691">
          <cell r="A28691" t="str">
            <v>GLENMARK21MAR550PE</v>
          </cell>
          <cell r="B28691">
            <v>15212802</v>
          </cell>
          <cell r="C28691">
            <v>44280</v>
          </cell>
        </row>
        <row r="28692">
          <cell r="A28692" t="str">
            <v>GLENMARK21MAR560CE</v>
          </cell>
          <cell r="B28692">
            <v>15213058</v>
          </cell>
          <cell r="C28692">
            <v>44280</v>
          </cell>
        </row>
        <row r="28693">
          <cell r="A28693" t="str">
            <v>GLENMARK21MAR560PE</v>
          </cell>
          <cell r="B28693">
            <v>15213314</v>
          </cell>
          <cell r="C28693">
            <v>44280</v>
          </cell>
        </row>
        <row r="28694">
          <cell r="A28694" t="str">
            <v>GLENMARK21MAR570CE</v>
          </cell>
          <cell r="B28694">
            <v>15217154</v>
          </cell>
          <cell r="C28694">
            <v>44280</v>
          </cell>
        </row>
        <row r="28695">
          <cell r="A28695" t="str">
            <v>GLENMARK21MAR570PE</v>
          </cell>
          <cell r="B28695">
            <v>15217410</v>
          </cell>
          <cell r="C28695">
            <v>44280</v>
          </cell>
        </row>
        <row r="28696">
          <cell r="A28696" t="str">
            <v>GLENMARK21MAR580CE</v>
          </cell>
          <cell r="B28696">
            <v>15219970</v>
          </cell>
          <cell r="C28696">
            <v>44280</v>
          </cell>
        </row>
        <row r="28697">
          <cell r="A28697" t="str">
            <v>GLENMARK21MAR580PE</v>
          </cell>
          <cell r="B28697">
            <v>15220226</v>
          </cell>
          <cell r="C28697">
            <v>44280</v>
          </cell>
        </row>
        <row r="28698">
          <cell r="A28698" t="str">
            <v>GLENMARK21MAR590CE</v>
          </cell>
          <cell r="B28698">
            <v>15238914</v>
          </cell>
          <cell r="C28698">
            <v>44280</v>
          </cell>
        </row>
        <row r="28699">
          <cell r="A28699" t="str">
            <v>GLENMARK21MAR590PE</v>
          </cell>
          <cell r="B28699">
            <v>15239170</v>
          </cell>
          <cell r="C28699">
            <v>44280</v>
          </cell>
        </row>
        <row r="28700">
          <cell r="A28700" t="str">
            <v>GLENMARK21MAR600CE</v>
          </cell>
          <cell r="B28700">
            <v>15248386</v>
          </cell>
          <cell r="C28700">
            <v>44280</v>
          </cell>
        </row>
        <row r="28701">
          <cell r="A28701" t="str">
            <v>GLENMARK21MAR600PE</v>
          </cell>
          <cell r="B28701">
            <v>15248642</v>
          </cell>
          <cell r="C28701">
            <v>44280</v>
          </cell>
        </row>
        <row r="28702">
          <cell r="A28702" t="str">
            <v>GLENMARK21MAR610CE</v>
          </cell>
          <cell r="B28702">
            <v>15259906</v>
          </cell>
          <cell r="C28702">
            <v>44280</v>
          </cell>
        </row>
        <row r="28703">
          <cell r="A28703" t="str">
            <v>GLENMARK21MAR610PE</v>
          </cell>
          <cell r="B28703">
            <v>15260418</v>
          </cell>
          <cell r="C28703">
            <v>44280</v>
          </cell>
        </row>
        <row r="28704">
          <cell r="A28704" t="str">
            <v>GLENMARK21MAR620CE</v>
          </cell>
          <cell r="B28704">
            <v>15260674</v>
          </cell>
          <cell r="C28704">
            <v>44280</v>
          </cell>
        </row>
        <row r="28705">
          <cell r="A28705" t="str">
            <v>GLENMARK21MAR620PE</v>
          </cell>
          <cell r="B28705">
            <v>15263490</v>
          </cell>
          <cell r="C28705">
            <v>44280</v>
          </cell>
        </row>
        <row r="28706">
          <cell r="A28706" t="str">
            <v>GLENMARK21MAR630CE</v>
          </cell>
          <cell r="B28706">
            <v>15263746</v>
          </cell>
          <cell r="C28706">
            <v>44280</v>
          </cell>
        </row>
        <row r="28707">
          <cell r="A28707" t="str">
            <v>GLENMARK21MAR630PE</v>
          </cell>
          <cell r="B28707">
            <v>15264002</v>
          </cell>
          <cell r="C28707">
            <v>44280</v>
          </cell>
        </row>
        <row r="28708">
          <cell r="A28708" t="str">
            <v>GLENMARK21MAR640CE</v>
          </cell>
          <cell r="B28708">
            <v>15264258</v>
          </cell>
          <cell r="C28708">
            <v>44280</v>
          </cell>
        </row>
        <row r="28709">
          <cell r="A28709" t="str">
            <v>GLENMARK21MAR640PE</v>
          </cell>
          <cell r="B28709">
            <v>15264514</v>
          </cell>
          <cell r="C28709">
            <v>44280</v>
          </cell>
        </row>
        <row r="28710">
          <cell r="A28710" t="str">
            <v>GLENMARK21APR340CE</v>
          </cell>
          <cell r="B28710">
            <v>20527874</v>
          </cell>
          <cell r="C28710">
            <v>44315</v>
          </cell>
        </row>
        <row r="28711">
          <cell r="A28711" t="str">
            <v>GLENMARK21APR340PE</v>
          </cell>
          <cell r="B28711">
            <v>20528130</v>
          </cell>
          <cell r="C28711">
            <v>44315</v>
          </cell>
        </row>
        <row r="28712">
          <cell r="A28712" t="str">
            <v>GLENMARK21APR350CE</v>
          </cell>
          <cell r="B28712">
            <v>20528386</v>
          </cell>
          <cell r="C28712">
            <v>44315</v>
          </cell>
        </row>
        <row r="28713">
          <cell r="A28713" t="str">
            <v>GLENMARK21APR350PE</v>
          </cell>
          <cell r="B28713">
            <v>20528642</v>
          </cell>
          <cell r="C28713">
            <v>44315</v>
          </cell>
        </row>
        <row r="28714">
          <cell r="A28714" t="str">
            <v>GLENMARK21APR360CE</v>
          </cell>
          <cell r="B28714">
            <v>20528898</v>
          </cell>
          <cell r="C28714">
            <v>44315</v>
          </cell>
        </row>
        <row r="28715">
          <cell r="A28715" t="str">
            <v>GLENMARK21APR360PE</v>
          </cell>
          <cell r="B28715">
            <v>20529154</v>
          </cell>
          <cell r="C28715">
            <v>44315</v>
          </cell>
        </row>
        <row r="28716">
          <cell r="A28716" t="str">
            <v>GLENMARK21APR370CE</v>
          </cell>
          <cell r="B28716">
            <v>20529410</v>
          </cell>
          <cell r="C28716">
            <v>44315</v>
          </cell>
        </row>
        <row r="28717">
          <cell r="A28717" t="str">
            <v>GLENMARK21APR370PE</v>
          </cell>
          <cell r="B28717">
            <v>20529666</v>
          </cell>
          <cell r="C28717">
            <v>44315</v>
          </cell>
        </row>
        <row r="28718">
          <cell r="A28718" t="str">
            <v>GLENMARK21APR380CE</v>
          </cell>
          <cell r="B28718">
            <v>20529922</v>
          </cell>
          <cell r="C28718">
            <v>44315</v>
          </cell>
        </row>
        <row r="28719">
          <cell r="A28719" t="str">
            <v>GLENMARK21APR380PE</v>
          </cell>
          <cell r="B28719">
            <v>20536066</v>
          </cell>
          <cell r="C28719">
            <v>44315</v>
          </cell>
        </row>
        <row r="28720">
          <cell r="A28720" t="str">
            <v>GLENMARK21APR390CE</v>
          </cell>
          <cell r="B28720">
            <v>20536322</v>
          </cell>
          <cell r="C28720">
            <v>44315</v>
          </cell>
        </row>
        <row r="28721">
          <cell r="A28721" t="str">
            <v>GLENMARK21APR390PE</v>
          </cell>
          <cell r="B28721">
            <v>20536578</v>
          </cell>
          <cell r="C28721">
            <v>44315</v>
          </cell>
        </row>
        <row r="28722">
          <cell r="A28722" t="str">
            <v>GLENMARK21APR400CE</v>
          </cell>
          <cell r="B28722">
            <v>20536834</v>
          </cell>
          <cell r="C28722">
            <v>44315</v>
          </cell>
        </row>
        <row r="28723">
          <cell r="A28723" t="str">
            <v>GLENMARK21APR400PE</v>
          </cell>
          <cell r="B28723">
            <v>20537090</v>
          </cell>
          <cell r="C28723">
            <v>44315</v>
          </cell>
        </row>
        <row r="28724">
          <cell r="A28724" t="str">
            <v>GLENMARK21APR410CE</v>
          </cell>
          <cell r="B28724">
            <v>20537346</v>
          </cell>
          <cell r="C28724">
            <v>44315</v>
          </cell>
        </row>
        <row r="28725">
          <cell r="A28725" t="str">
            <v>GLENMARK21APR410PE</v>
          </cell>
          <cell r="B28725">
            <v>20537602</v>
          </cell>
          <cell r="C28725">
            <v>44315</v>
          </cell>
        </row>
        <row r="28726">
          <cell r="A28726" t="str">
            <v>GLENMARK21APR420CE</v>
          </cell>
          <cell r="B28726">
            <v>20537858</v>
          </cell>
          <cell r="C28726">
            <v>44315</v>
          </cell>
        </row>
        <row r="28727">
          <cell r="A28727" t="str">
            <v>GLENMARK21APR420PE</v>
          </cell>
          <cell r="B28727">
            <v>20538114</v>
          </cell>
          <cell r="C28727">
            <v>44315</v>
          </cell>
        </row>
        <row r="28728">
          <cell r="A28728" t="str">
            <v>GLENMARK21APR430CE</v>
          </cell>
          <cell r="B28728">
            <v>20538370</v>
          </cell>
          <cell r="C28728">
            <v>44315</v>
          </cell>
        </row>
        <row r="28729">
          <cell r="A28729" t="str">
            <v>GLENMARK21APR430PE</v>
          </cell>
          <cell r="B28729">
            <v>20552450</v>
          </cell>
          <cell r="C28729">
            <v>44315</v>
          </cell>
        </row>
        <row r="28730">
          <cell r="A28730" t="str">
            <v>GLENMARK21APR440CE</v>
          </cell>
          <cell r="B28730">
            <v>20552706</v>
          </cell>
          <cell r="C28730">
            <v>44315</v>
          </cell>
        </row>
        <row r="28731">
          <cell r="A28731" t="str">
            <v>GLENMARK21APR440PE</v>
          </cell>
          <cell r="B28731">
            <v>20552962</v>
          </cell>
          <cell r="C28731">
            <v>44315</v>
          </cell>
        </row>
        <row r="28732">
          <cell r="A28732" t="str">
            <v>GLENMARK21APR450CE</v>
          </cell>
          <cell r="B28732">
            <v>20553218</v>
          </cell>
          <cell r="C28732">
            <v>44315</v>
          </cell>
        </row>
        <row r="28733">
          <cell r="A28733" t="str">
            <v>GLENMARK21APR450PE</v>
          </cell>
          <cell r="B28733">
            <v>20553474</v>
          </cell>
          <cell r="C28733">
            <v>44315</v>
          </cell>
        </row>
        <row r="28734">
          <cell r="A28734" t="str">
            <v>GLENMARK21APR460CE</v>
          </cell>
          <cell r="B28734">
            <v>20553730</v>
          </cell>
          <cell r="C28734">
            <v>44315</v>
          </cell>
        </row>
        <row r="28735">
          <cell r="A28735" t="str">
            <v>GLENMARK21APR460PE</v>
          </cell>
          <cell r="B28735">
            <v>20553986</v>
          </cell>
          <cell r="C28735">
            <v>44315</v>
          </cell>
        </row>
        <row r="28736">
          <cell r="A28736" t="str">
            <v>GLENMARK21APR470CE</v>
          </cell>
          <cell r="B28736">
            <v>20554242</v>
          </cell>
          <cell r="C28736">
            <v>44315</v>
          </cell>
        </row>
        <row r="28737">
          <cell r="A28737" t="str">
            <v>GLENMARK21APR470PE</v>
          </cell>
          <cell r="B28737">
            <v>20571650</v>
          </cell>
          <cell r="C28737">
            <v>44315</v>
          </cell>
        </row>
        <row r="28738">
          <cell r="A28738" t="str">
            <v>GLENMARK21APR480CE</v>
          </cell>
          <cell r="B28738">
            <v>20573442</v>
          </cell>
          <cell r="C28738">
            <v>44315</v>
          </cell>
        </row>
        <row r="28739">
          <cell r="A28739" t="str">
            <v>GLENMARK21APR480PE</v>
          </cell>
          <cell r="B28739">
            <v>20573698</v>
          </cell>
          <cell r="C28739">
            <v>44315</v>
          </cell>
        </row>
        <row r="28740">
          <cell r="A28740" t="str">
            <v>GLENMARK21APR490CE</v>
          </cell>
          <cell r="B28740">
            <v>20573954</v>
          </cell>
          <cell r="C28740">
            <v>44315</v>
          </cell>
        </row>
        <row r="28741">
          <cell r="A28741" t="str">
            <v>GLENMARK21APR490PE</v>
          </cell>
          <cell r="B28741">
            <v>20574210</v>
          </cell>
          <cell r="C28741">
            <v>44315</v>
          </cell>
        </row>
        <row r="28742">
          <cell r="A28742" t="str">
            <v>GLENMARK21APR500CE</v>
          </cell>
          <cell r="B28742">
            <v>20574466</v>
          </cell>
          <cell r="C28742">
            <v>44315</v>
          </cell>
        </row>
        <row r="28743">
          <cell r="A28743" t="str">
            <v>GLENMARK21APR500PE</v>
          </cell>
          <cell r="B28743">
            <v>20574722</v>
          </cell>
          <cell r="C28743">
            <v>44315</v>
          </cell>
        </row>
        <row r="28744">
          <cell r="A28744" t="str">
            <v>GLENMARK21APR510CE</v>
          </cell>
          <cell r="B28744">
            <v>20574978</v>
          </cell>
          <cell r="C28744">
            <v>44315</v>
          </cell>
        </row>
        <row r="28745">
          <cell r="A28745" t="str">
            <v>GLENMARK21APR510PE</v>
          </cell>
          <cell r="B28745">
            <v>20575234</v>
          </cell>
          <cell r="C28745">
            <v>44315</v>
          </cell>
        </row>
        <row r="28746">
          <cell r="A28746" t="str">
            <v>GLENMARK21APR520CE</v>
          </cell>
          <cell r="B28746">
            <v>20575490</v>
          </cell>
          <cell r="C28746">
            <v>44315</v>
          </cell>
        </row>
        <row r="28747">
          <cell r="A28747" t="str">
            <v>GLENMARK21APR520PE</v>
          </cell>
          <cell r="B28747">
            <v>20575746</v>
          </cell>
          <cell r="C28747">
            <v>44315</v>
          </cell>
        </row>
        <row r="28748">
          <cell r="A28748" t="str">
            <v>GLENMARK21APR530CE</v>
          </cell>
          <cell r="B28748">
            <v>20576002</v>
          </cell>
          <cell r="C28748">
            <v>44315</v>
          </cell>
        </row>
        <row r="28749">
          <cell r="A28749" t="str">
            <v>GLENMARK21APR530PE</v>
          </cell>
          <cell r="B28749">
            <v>20576770</v>
          </cell>
          <cell r="C28749">
            <v>44315</v>
          </cell>
        </row>
        <row r="28750">
          <cell r="A28750" t="str">
            <v>GLENMARK21APR540CE</v>
          </cell>
          <cell r="B28750">
            <v>20577026</v>
          </cell>
          <cell r="C28750">
            <v>44315</v>
          </cell>
        </row>
        <row r="28751">
          <cell r="A28751" t="str">
            <v>GLENMARK21APR540PE</v>
          </cell>
          <cell r="B28751">
            <v>20577282</v>
          </cell>
          <cell r="C28751">
            <v>44315</v>
          </cell>
        </row>
        <row r="28752">
          <cell r="A28752" t="str">
            <v>GLENMARK21APR550CE</v>
          </cell>
          <cell r="B28752">
            <v>20577538</v>
          </cell>
          <cell r="C28752">
            <v>44315</v>
          </cell>
        </row>
        <row r="28753">
          <cell r="A28753" t="str">
            <v>GLENMARK21APR550PE</v>
          </cell>
          <cell r="B28753">
            <v>20578306</v>
          </cell>
          <cell r="C28753">
            <v>44315</v>
          </cell>
        </row>
        <row r="28754">
          <cell r="A28754" t="str">
            <v>GLENMARK21APR560CE</v>
          </cell>
          <cell r="B28754">
            <v>20578562</v>
          </cell>
          <cell r="C28754">
            <v>44315</v>
          </cell>
        </row>
        <row r="28755">
          <cell r="A28755" t="str">
            <v>GLENMARK21APR560PE</v>
          </cell>
          <cell r="B28755">
            <v>20578818</v>
          </cell>
          <cell r="C28755">
            <v>44315</v>
          </cell>
        </row>
        <row r="28756">
          <cell r="A28756" t="str">
            <v>GLENMARK21APR570CE</v>
          </cell>
          <cell r="B28756">
            <v>20579074</v>
          </cell>
          <cell r="C28756">
            <v>44315</v>
          </cell>
        </row>
        <row r="28757">
          <cell r="A28757" t="str">
            <v>GLENMARK21APR570PE</v>
          </cell>
          <cell r="B28757">
            <v>20579330</v>
          </cell>
          <cell r="C28757">
            <v>44315</v>
          </cell>
        </row>
        <row r="28758">
          <cell r="A28758" t="str">
            <v>GLENMARK21APR580CE</v>
          </cell>
          <cell r="B28758">
            <v>20579586</v>
          </cell>
          <cell r="C28758">
            <v>44315</v>
          </cell>
        </row>
        <row r="28759">
          <cell r="A28759" t="str">
            <v>GLENMARK21APR580PE</v>
          </cell>
          <cell r="B28759">
            <v>20579842</v>
          </cell>
          <cell r="C28759">
            <v>44315</v>
          </cell>
        </row>
        <row r="28760">
          <cell r="A28760" t="str">
            <v>GLENMARK21APR590CE</v>
          </cell>
          <cell r="B28760">
            <v>20580098</v>
          </cell>
          <cell r="C28760">
            <v>44315</v>
          </cell>
        </row>
        <row r="28761">
          <cell r="A28761" t="str">
            <v>GLENMARK21APR590PE</v>
          </cell>
          <cell r="B28761">
            <v>20581378</v>
          </cell>
          <cell r="C28761">
            <v>44315</v>
          </cell>
        </row>
        <row r="28762">
          <cell r="A28762" t="str">
            <v>GLENMARK21APR600CE</v>
          </cell>
          <cell r="B28762">
            <v>20581634</v>
          </cell>
          <cell r="C28762">
            <v>44315</v>
          </cell>
        </row>
        <row r="28763">
          <cell r="A28763" t="str">
            <v>GLENMARK21APR600PE</v>
          </cell>
          <cell r="B28763">
            <v>20581890</v>
          </cell>
          <cell r="C28763">
            <v>44315</v>
          </cell>
        </row>
        <row r="28764">
          <cell r="A28764" t="str">
            <v>GLENMARK21APR610CE</v>
          </cell>
          <cell r="B28764">
            <v>20582146</v>
          </cell>
          <cell r="C28764">
            <v>44315</v>
          </cell>
        </row>
        <row r="28765">
          <cell r="A28765" t="str">
            <v>GLENMARK21APR610PE</v>
          </cell>
          <cell r="B28765">
            <v>20582402</v>
          </cell>
          <cell r="C28765">
            <v>44315</v>
          </cell>
        </row>
        <row r="28766">
          <cell r="A28766" t="str">
            <v>GLENMARK21APR620CE</v>
          </cell>
          <cell r="B28766">
            <v>20582658</v>
          </cell>
          <cell r="C28766">
            <v>44315</v>
          </cell>
        </row>
        <row r="28767">
          <cell r="A28767" t="str">
            <v>GLENMARK21APR620PE</v>
          </cell>
          <cell r="B28767">
            <v>20582914</v>
          </cell>
          <cell r="C28767">
            <v>44315</v>
          </cell>
        </row>
        <row r="28768">
          <cell r="A28768" t="str">
            <v>GLENMARK21APR630CE</v>
          </cell>
          <cell r="B28768">
            <v>20583170</v>
          </cell>
          <cell r="C28768">
            <v>44315</v>
          </cell>
        </row>
        <row r="28769">
          <cell r="A28769" t="str">
            <v>GLENMARK21APR630PE</v>
          </cell>
          <cell r="B28769">
            <v>20583426</v>
          </cell>
          <cell r="C28769">
            <v>44315</v>
          </cell>
        </row>
        <row r="28770">
          <cell r="A28770" t="str">
            <v>GLENMARK21APR640CE</v>
          </cell>
          <cell r="B28770">
            <v>20583682</v>
          </cell>
          <cell r="C28770">
            <v>44315</v>
          </cell>
        </row>
        <row r="28771">
          <cell r="A28771" t="str">
            <v>GLENMARK21APR640PE</v>
          </cell>
          <cell r="B28771">
            <v>20583938</v>
          </cell>
          <cell r="C28771">
            <v>44315</v>
          </cell>
        </row>
        <row r="28772">
          <cell r="A28772" t="str">
            <v>GMRINFRA21FEB16CE</v>
          </cell>
          <cell r="B28772">
            <v>23074818</v>
          </cell>
          <cell r="C28772">
            <v>44252</v>
          </cell>
        </row>
        <row r="28773">
          <cell r="A28773" t="str">
            <v>GMRINFRA21FEB16PE</v>
          </cell>
          <cell r="B28773">
            <v>23075074</v>
          </cell>
          <cell r="C28773">
            <v>44252</v>
          </cell>
        </row>
        <row r="28774">
          <cell r="A28774" t="str">
            <v>GMRINFRA21FEB17CE</v>
          </cell>
          <cell r="B28774">
            <v>23075330</v>
          </cell>
          <cell r="C28774">
            <v>44252</v>
          </cell>
        </row>
        <row r="28775">
          <cell r="A28775" t="str">
            <v>GMRINFRA21FEB17PE</v>
          </cell>
          <cell r="B28775">
            <v>23075586</v>
          </cell>
          <cell r="C28775">
            <v>44252</v>
          </cell>
        </row>
        <row r="28776">
          <cell r="A28776" t="str">
            <v>GMRINFRA21FEB18CE</v>
          </cell>
          <cell r="B28776">
            <v>23075842</v>
          </cell>
          <cell r="C28776">
            <v>44252</v>
          </cell>
        </row>
        <row r="28777">
          <cell r="A28777" t="str">
            <v>GMRINFRA21FEB18PE</v>
          </cell>
          <cell r="B28777">
            <v>23076098</v>
          </cell>
          <cell r="C28777">
            <v>44252</v>
          </cell>
        </row>
        <row r="28778">
          <cell r="A28778" t="str">
            <v>GMRINFRA21FEB19CE</v>
          </cell>
          <cell r="B28778">
            <v>23076354</v>
          </cell>
          <cell r="C28778">
            <v>44252</v>
          </cell>
        </row>
        <row r="28779">
          <cell r="A28779" t="str">
            <v>GMRINFRA21FEB19PE</v>
          </cell>
          <cell r="B28779">
            <v>23076610</v>
          </cell>
          <cell r="C28779">
            <v>44252</v>
          </cell>
        </row>
        <row r="28780">
          <cell r="A28780" t="str">
            <v>GMRINFRA21FEB20CE</v>
          </cell>
          <cell r="B28780">
            <v>23076866</v>
          </cell>
          <cell r="C28780">
            <v>44252</v>
          </cell>
        </row>
        <row r="28781">
          <cell r="A28781" t="str">
            <v>GMRINFRA21FEB20PE</v>
          </cell>
          <cell r="B28781">
            <v>23077122</v>
          </cell>
          <cell r="C28781">
            <v>44252</v>
          </cell>
        </row>
        <row r="28782">
          <cell r="A28782" t="str">
            <v>GMRINFRA21FEB21CE</v>
          </cell>
          <cell r="B28782">
            <v>23077378</v>
          </cell>
          <cell r="C28782">
            <v>44252</v>
          </cell>
        </row>
        <row r="28783">
          <cell r="A28783" t="str">
            <v>GMRINFRA21FEB21PE</v>
          </cell>
          <cell r="B28783">
            <v>23077634</v>
          </cell>
          <cell r="C28783">
            <v>44252</v>
          </cell>
        </row>
        <row r="28784">
          <cell r="A28784" t="str">
            <v>GMRINFRA21FEB22CE</v>
          </cell>
          <cell r="B28784">
            <v>23077890</v>
          </cell>
          <cell r="C28784">
            <v>44252</v>
          </cell>
        </row>
        <row r="28785">
          <cell r="A28785" t="str">
            <v>GMRINFRA21FEB22PE</v>
          </cell>
          <cell r="B28785">
            <v>23078146</v>
          </cell>
          <cell r="C28785">
            <v>44252</v>
          </cell>
        </row>
        <row r="28786">
          <cell r="A28786" t="str">
            <v>GMRINFRA21FEB23CE</v>
          </cell>
          <cell r="B28786">
            <v>23078402</v>
          </cell>
          <cell r="C28786">
            <v>44252</v>
          </cell>
        </row>
        <row r="28787">
          <cell r="A28787" t="str">
            <v>GMRINFRA21FEB23PE</v>
          </cell>
          <cell r="B28787">
            <v>23078658</v>
          </cell>
          <cell r="C28787">
            <v>44252</v>
          </cell>
        </row>
        <row r="28788">
          <cell r="A28788" t="str">
            <v>GMRINFRA21FEB24CE</v>
          </cell>
          <cell r="B28788">
            <v>23078914</v>
          </cell>
          <cell r="C28788">
            <v>44252</v>
          </cell>
        </row>
        <row r="28789">
          <cell r="A28789" t="str">
            <v>GMRINFRA21FEB24PE</v>
          </cell>
          <cell r="B28789">
            <v>23079170</v>
          </cell>
          <cell r="C28789">
            <v>44252</v>
          </cell>
        </row>
        <row r="28790">
          <cell r="A28790" t="str">
            <v>GMRINFRA21FEB25CE</v>
          </cell>
          <cell r="B28790">
            <v>23079426</v>
          </cell>
          <cell r="C28790">
            <v>44252</v>
          </cell>
        </row>
        <row r="28791">
          <cell r="A28791" t="str">
            <v>GMRINFRA21FEB25PE</v>
          </cell>
          <cell r="B28791">
            <v>23079682</v>
          </cell>
          <cell r="C28791">
            <v>44252</v>
          </cell>
        </row>
        <row r="28792">
          <cell r="A28792" t="str">
            <v>GMRINFRA21FEB26CE</v>
          </cell>
          <cell r="B28792">
            <v>23079938</v>
          </cell>
          <cell r="C28792">
            <v>44252</v>
          </cell>
        </row>
        <row r="28793">
          <cell r="A28793" t="str">
            <v>GMRINFRA21FEB26PE</v>
          </cell>
          <cell r="B28793">
            <v>23080194</v>
          </cell>
          <cell r="C28793">
            <v>44252</v>
          </cell>
        </row>
        <row r="28794">
          <cell r="A28794" t="str">
            <v>GMRINFRA21FEB27CE</v>
          </cell>
          <cell r="B28794">
            <v>23080450</v>
          </cell>
          <cell r="C28794">
            <v>44252</v>
          </cell>
        </row>
        <row r="28795">
          <cell r="A28795" t="str">
            <v>GMRINFRA21FEB27PE</v>
          </cell>
          <cell r="B28795">
            <v>23080706</v>
          </cell>
          <cell r="C28795">
            <v>44252</v>
          </cell>
        </row>
        <row r="28796">
          <cell r="A28796" t="str">
            <v>GMRINFRA21FEB28CE</v>
          </cell>
          <cell r="B28796">
            <v>23080962</v>
          </cell>
          <cell r="C28796">
            <v>44252</v>
          </cell>
        </row>
        <row r="28797">
          <cell r="A28797" t="str">
            <v>GMRINFRA21FEB28PE</v>
          </cell>
          <cell r="B28797">
            <v>23081218</v>
          </cell>
          <cell r="C28797">
            <v>44252</v>
          </cell>
        </row>
        <row r="28798">
          <cell r="A28798" t="str">
            <v>GMRINFRA21FEB29CE</v>
          </cell>
          <cell r="B28798">
            <v>23081474</v>
          </cell>
          <cell r="C28798">
            <v>44252</v>
          </cell>
        </row>
        <row r="28799">
          <cell r="A28799" t="str">
            <v>GMRINFRA21FEB29PE</v>
          </cell>
          <cell r="B28799">
            <v>23081730</v>
          </cell>
          <cell r="C28799">
            <v>44252</v>
          </cell>
        </row>
        <row r="28800">
          <cell r="A28800" t="str">
            <v>GMRINFRA21FEB30CE</v>
          </cell>
          <cell r="B28800">
            <v>23081986</v>
          </cell>
          <cell r="C28800">
            <v>44252</v>
          </cell>
        </row>
        <row r="28801">
          <cell r="A28801" t="str">
            <v>GMRINFRA21FEB30PE</v>
          </cell>
          <cell r="B28801">
            <v>23082242</v>
          </cell>
          <cell r="C28801">
            <v>44252</v>
          </cell>
        </row>
        <row r="28802">
          <cell r="A28802" t="str">
            <v>GMRINFRA21FEB31CE</v>
          </cell>
          <cell r="B28802">
            <v>23082498</v>
          </cell>
          <cell r="C28802">
            <v>44252</v>
          </cell>
        </row>
        <row r="28803">
          <cell r="A28803" t="str">
            <v>GMRINFRA21FEB31PE</v>
          </cell>
          <cell r="B28803">
            <v>23082754</v>
          </cell>
          <cell r="C28803">
            <v>44252</v>
          </cell>
        </row>
        <row r="28804">
          <cell r="A28804" t="str">
            <v>GMRINFRA21FEB32CE</v>
          </cell>
          <cell r="B28804">
            <v>23083010</v>
          </cell>
          <cell r="C28804">
            <v>44252</v>
          </cell>
        </row>
        <row r="28805">
          <cell r="A28805" t="str">
            <v>GMRINFRA21FEB32PE</v>
          </cell>
          <cell r="B28805">
            <v>23083266</v>
          </cell>
          <cell r="C28805">
            <v>44252</v>
          </cell>
        </row>
        <row r="28806">
          <cell r="A28806" t="str">
            <v>GMRINFRA21FEB33CE</v>
          </cell>
          <cell r="B28806">
            <v>23083522</v>
          </cell>
          <cell r="C28806">
            <v>44252</v>
          </cell>
        </row>
        <row r="28807">
          <cell r="A28807" t="str">
            <v>GMRINFRA21FEB33PE</v>
          </cell>
          <cell r="B28807">
            <v>23083778</v>
          </cell>
          <cell r="C28807">
            <v>44252</v>
          </cell>
        </row>
        <row r="28808">
          <cell r="A28808" t="str">
            <v>GMRINFRA21FEB34CE</v>
          </cell>
          <cell r="B28808">
            <v>23084034</v>
          </cell>
          <cell r="C28808">
            <v>44252</v>
          </cell>
        </row>
        <row r="28809">
          <cell r="A28809" t="str">
            <v>GMRINFRA21FEB34PE</v>
          </cell>
          <cell r="B28809">
            <v>23084290</v>
          </cell>
          <cell r="C28809">
            <v>44252</v>
          </cell>
        </row>
        <row r="28810">
          <cell r="A28810" t="str">
            <v>GMRINFRA21MAR16CE</v>
          </cell>
          <cell r="B28810">
            <v>15276034</v>
          </cell>
          <cell r="C28810">
            <v>44280</v>
          </cell>
        </row>
        <row r="28811">
          <cell r="A28811" t="str">
            <v>GMRINFRA21MAR16PE</v>
          </cell>
          <cell r="B28811">
            <v>15276290</v>
          </cell>
          <cell r="C28811">
            <v>44280</v>
          </cell>
        </row>
        <row r="28812">
          <cell r="A28812" t="str">
            <v>GMRINFRA21MAR17CE</v>
          </cell>
          <cell r="B28812">
            <v>15276546</v>
          </cell>
          <cell r="C28812">
            <v>44280</v>
          </cell>
        </row>
        <row r="28813">
          <cell r="A28813" t="str">
            <v>GMRINFRA21MAR17PE</v>
          </cell>
          <cell r="B28813">
            <v>15276802</v>
          </cell>
          <cell r="C28813">
            <v>44280</v>
          </cell>
        </row>
        <row r="28814">
          <cell r="A28814" t="str">
            <v>GMRINFRA21MAR18CE</v>
          </cell>
          <cell r="B28814">
            <v>15277058</v>
          </cell>
          <cell r="C28814">
            <v>44280</v>
          </cell>
        </row>
        <row r="28815">
          <cell r="A28815" t="str">
            <v>GMRINFRA21MAR18PE</v>
          </cell>
          <cell r="B28815">
            <v>15277314</v>
          </cell>
          <cell r="C28815">
            <v>44280</v>
          </cell>
        </row>
        <row r="28816">
          <cell r="A28816" t="str">
            <v>GMRINFRA21MAR19CE</v>
          </cell>
          <cell r="B28816">
            <v>15277570</v>
          </cell>
          <cell r="C28816">
            <v>44280</v>
          </cell>
        </row>
        <row r="28817">
          <cell r="A28817" t="str">
            <v>GMRINFRA21MAR19PE</v>
          </cell>
          <cell r="B28817">
            <v>15277826</v>
          </cell>
          <cell r="C28817">
            <v>44280</v>
          </cell>
        </row>
        <row r="28818">
          <cell r="A28818" t="str">
            <v>GMRINFRA21MAR20CE</v>
          </cell>
          <cell r="B28818">
            <v>15278082</v>
          </cell>
          <cell r="C28818">
            <v>44280</v>
          </cell>
        </row>
        <row r="28819">
          <cell r="A28819" t="str">
            <v>GMRINFRA21MAR20PE</v>
          </cell>
          <cell r="B28819">
            <v>15278338</v>
          </cell>
          <cell r="C28819">
            <v>44280</v>
          </cell>
        </row>
        <row r="28820">
          <cell r="A28820" t="str">
            <v>GMRINFRA21MAR21CE</v>
          </cell>
          <cell r="B28820">
            <v>15278594</v>
          </cell>
          <cell r="C28820">
            <v>44280</v>
          </cell>
        </row>
        <row r="28821">
          <cell r="A28821" t="str">
            <v>GMRINFRA21MAR21PE</v>
          </cell>
          <cell r="B28821">
            <v>15278850</v>
          </cell>
          <cell r="C28821">
            <v>44280</v>
          </cell>
        </row>
        <row r="28822">
          <cell r="A28822" t="str">
            <v>GMRINFRA21MAR22CE</v>
          </cell>
          <cell r="B28822">
            <v>15279106</v>
          </cell>
          <cell r="C28822">
            <v>44280</v>
          </cell>
        </row>
        <row r="28823">
          <cell r="A28823" t="str">
            <v>GMRINFRA21MAR22PE</v>
          </cell>
          <cell r="B28823">
            <v>15279362</v>
          </cell>
          <cell r="C28823">
            <v>44280</v>
          </cell>
        </row>
        <row r="28824">
          <cell r="A28824" t="str">
            <v>GMRINFRA21MAR23CE</v>
          </cell>
          <cell r="B28824">
            <v>15279618</v>
          </cell>
          <cell r="C28824">
            <v>44280</v>
          </cell>
        </row>
        <row r="28825">
          <cell r="A28825" t="str">
            <v>GMRINFRA21MAR23PE</v>
          </cell>
          <cell r="B28825">
            <v>15279874</v>
          </cell>
          <cell r="C28825">
            <v>44280</v>
          </cell>
        </row>
        <row r="28826">
          <cell r="A28826" t="str">
            <v>GMRINFRA21MAR24CE</v>
          </cell>
          <cell r="B28826">
            <v>15280130</v>
          </cell>
          <cell r="C28826">
            <v>44280</v>
          </cell>
        </row>
        <row r="28827">
          <cell r="A28827" t="str">
            <v>GMRINFRA21MAR24PE</v>
          </cell>
          <cell r="B28827">
            <v>15280386</v>
          </cell>
          <cell r="C28827">
            <v>44280</v>
          </cell>
        </row>
        <row r="28828">
          <cell r="A28828" t="str">
            <v>GMRINFRA21MAR25CE</v>
          </cell>
          <cell r="B28828">
            <v>15280642</v>
          </cell>
          <cell r="C28828">
            <v>44280</v>
          </cell>
        </row>
        <row r="28829">
          <cell r="A28829" t="str">
            <v>GMRINFRA21MAR25PE</v>
          </cell>
          <cell r="B28829">
            <v>15280898</v>
          </cell>
          <cell r="C28829">
            <v>44280</v>
          </cell>
        </row>
        <row r="28830">
          <cell r="A28830" t="str">
            <v>GMRINFRA21MAR26CE</v>
          </cell>
          <cell r="B28830">
            <v>15281154</v>
          </cell>
          <cell r="C28830">
            <v>44280</v>
          </cell>
        </row>
        <row r="28831">
          <cell r="A28831" t="str">
            <v>GMRINFRA21MAR26PE</v>
          </cell>
          <cell r="B28831">
            <v>15281410</v>
          </cell>
          <cell r="C28831">
            <v>44280</v>
          </cell>
        </row>
        <row r="28832">
          <cell r="A28832" t="str">
            <v>GMRINFRA21MAR27CE</v>
          </cell>
          <cell r="B28832">
            <v>15281666</v>
          </cell>
          <cell r="C28832">
            <v>44280</v>
          </cell>
        </row>
        <row r="28833">
          <cell r="A28833" t="str">
            <v>GMRINFRA21MAR27PE</v>
          </cell>
          <cell r="B28833">
            <v>15281922</v>
          </cell>
          <cell r="C28833">
            <v>44280</v>
          </cell>
        </row>
        <row r="28834">
          <cell r="A28834" t="str">
            <v>GMRINFRA21MAR28CE</v>
          </cell>
          <cell r="B28834">
            <v>15282178</v>
          </cell>
          <cell r="C28834">
            <v>44280</v>
          </cell>
        </row>
        <row r="28835">
          <cell r="A28835" t="str">
            <v>GMRINFRA21MAR28PE</v>
          </cell>
          <cell r="B28835">
            <v>15282434</v>
          </cell>
          <cell r="C28835">
            <v>44280</v>
          </cell>
        </row>
        <row r="28836">
          <cell r="A28836" t="str">
            <v>GMRINFRA21MAR29CE</v>
          </cell>
          <cell r="B28836">
            <v>15282690</v>
          </cell>
          <cell r="C28836">
            <v>44280</v>
          </cell>
        </row>
        <row r="28837">
          <cell r="A28837" t="str">
            <v>GMRINFRA21MAR29PE</v>
          </cell>
          <cell r="B28837">
            <v>15282946</v>
          </cell>
          <cell r="C28837">
            <v>44280</v>
          </cell>
        </row>
        <row r="28838">
          <cell r="A28838" t="str">
            <v>GMRINFRA21MAR30CE</v>
          </cell>
          <cell r="B28838">
            <v>15283202</v>
          </cell>
          <cell r="C28838">
            <v>44280</v>
          </cell>
        </row>
        <row r="28839">
          <cell r="A28839" t="str">
            <v>GMRINFRA21MAR30PE</v>
          </cell>
          <cell r="B28839">
            <v>15283458</v>
          </cell>
          <cell r="C28839">
            <v>44280</v>
          </cell>
        </row>
        <row r="28840">
          <cell r="A28840" t="str">
            <v>GMRINFRA21MAR31CE</v>
          </cell>
          <cell r="B28840">
            <v>15283714</v>
          </cell>
          <cell r="C28840">
            <v>44280</v>
          </cell>
        </row>
        <row r="28841">
          <cell r="A28841" t="str">
            <v>GMRINFRA21MAR31PE</v>
          </cell>
          <cell r="B28841">
            <v>15283970</v>
          </cell>
          <cell r="C28841">
            <v>44280</v>
          </cell>
        </row>
        <row r="28842">
          <cell r="A28842" t="str">
            <v>GMRINFRA21MAR32CE</v>
          </cell>
          <cell r="B28842">
            <v>15284226</v>
          </cell>
          <cell r="C28842">
            <v>44280</v>
          </cell>
        </row>
        <row r="28843">
          <cell r="A28843" t="str">
            <v>GMRINFRA21MAR32PE</v>
          </cell>
          <cell r="B28843">
            <v>15285250</v>
          </cell>
          <cell r="C28843">
            <v>44280</v>
          </cell>
        </row>
        <row r="28844">
          <cell r="A28844" t="str">
            <v>GMRINFRA21MAR33CE</v>
          </cell>
          <cell r="B28844">
            <v>15285506</v>
          </cell>
          <cell r="C28844">
            <v>44280</v>
          </cell>
        </row>
        <row r="28845">
          <cell r="A28845" t="str">
            <v>GMRINFRA21MAR33PE</v>
          </cell>
          <cell r="B28845">
            <v>15285762</v>
          </cell>
          <cell r="C28845">
            <v>44280</v>
          </cell>
        </row>
        <row r="28846">
          <cell r="A28846" t="str">
            <v>GMRINFRA21MAR34CE</v>
          </cell>
          <cell r="B28846">
            <v>15286018</v>
          </cell>
          <cell r="C28846">
            <v>44280</v>
          </cell>
        </row>
        <row r="28847">
          <cell r="A28847" t="str">
            <v>GMRINFRA21MAR34PE</v>
          </cell>
          <cell r="B28847">
            <v>15286530</v>
          </cell>
          <cell r="C28847">
            <v>44280</v>
          </cell>
        </row>
        <row r="28848">
          <cell r="A28848" t="str">
            <v>GMRINFRA21APR16CE</v>
          </cell>
          <cell r="B28848">
            <v>20589826</v>
          </cell>
          <cell r="C28848">
            <v>44315</v>
          </cell>
        </row>
        <row r="28849">
          <cell r="A28849" t="str">
            <v>GMRINFRA21APR16PE</v>
          </cell>
          <cell r="B28849">
            <v>20590082</v>
          </cell>
          <cell r="C28849">
            <v>44315</v>
          </cell>
        </row>
        <row r="28850">
          <cell r="A28850" t="str">
            <v>GMRINFRA21APR17CE</v>
          </cell>
          <cell r="B28850">
            <v>20590338</v>
          </cell>
          <cell r="C28850">
            <v>44315</v>
          </cell>
        </row>
        <row r="28851">
          <cell r="A28851" t="str">
            <v>GMRINFRA21APR17PE</v>
          </cell>
          <cell r="B28851">
            <v>20590594</v>
          </cell>
          <cell r="C28851">
            <v>44315</v>
          </cell>
        </row>
        <row r="28852">
          <cell r="A28852" t="str">
            <v>GMRINFRA21APR18CE</v>
          </cell>
          <cell r="B28852">
            <v>20590850</v>
          </cell>
          <cell r="C28852">
            <v>44315</v>
          </cell>
        </row>
        <row r="28853">
          <cell r="A28853" t="str">
            <v>GMRINFRA21APR18PE</v>
          </cell>
          <cell r="B28853">
            <v>20591106</v>
          </cell>
          <cell r="C28853">
            <v>44315</v>
          </cell>
        </row>
        <row r="28854">
          <cell r="A28854" t="str">
            <v>GMRINFRA21APR19CE</v>
          </cell>
          <cell r="B28854">
            <v>20591362</v>
          </cell>
          <cell r="C28854">
            <v>44315</v>
          </cell>
        </row>
        <row r="28855">
          <cell r="A28855" t="str">
            <v>GMRINFRA21APR19PE</v>
          </cell>
          <cell r="B28855">
            <v>20591618</v>
          </cell>
          <cell r="C28855">
            <v>44315</v>
          </cell>
        </row>
        <row r="28856">
          <cell r="A28856" t="str">
            <v>GMRINFRA21APR20CE</v>
          </cell>
          <cell r="B28856">
            <v>20591874</v>
          </cell>
          <cell r="C28856">
            <v>44315</v>
          </cell>
        </row>
        <row r="28857">
          <cell r="A28857" t="str">
            <v>GMRINFRA21APR20PE</v>
          </cell>
          <cell r="B28857">
            <v>20592130</v>
          </cell>
          <cell r="C28857">
            <v>44315</v>
          </cell>
        </row>
        <row r="28858">
          <cell r="A28858" t="str">
            <v>GMRINFRA21APR21CE</v>
          </cell>
          <cell r="B28858">
            <v>20592386</v>
          </cell>
          <cell r="C28858">
            <v>44315</v>
          </cell>
        </row>
        <row r="28859">
          <cell r="A28859" t="str">
            <v>GMRINFRA21APR21PE</v>
          </cell>
          <cell r="B28859">
            <v>20592642</v>
          </cell>
          <cell r="C28859">
            <v>44315</v>
          </cell>
        </row>
        <row r="28860">
          <cell r="A28860" t="str">
            <v>GMRINFRA21APR22CE</v>
          </cell>
          <cell r="B28860">
            <v>20592898</v>
          </cell>
          <cell r="C28860">
            <v>44315</v>
          </cell>
        </row>
        <row r="28861">
          <cell r="A28861" t="str">
            <v>GMRINFRA21APR22PE</v>
          </cell>
          <cell r="B28861">
            <v>20593154</v>
          </cell>
          <cell r="C28861">
            <v>44315</v>
          </cell>
        </row>
        <row r="28862">
          <cell r="A28862" t="str">
            <v>GMRINFRA21APR23CE</v>
          </cell>
          <cell r="B28862">
            <v>20593410</v>
          </cell>
          <cell r="C28862">
            <v>44315</v>
          </cell>
        </row>
        <row r="28863">
          <cell r="A28863" t="str">
            <v>GMRINFRA21APR23PE</v>
          </cell>
          <cell r="B28863">
            <v>20593666</v>
          </cell>
          <cell r="C28863">
            <v>44315</v>
          </cell>
        </row>
        <row r="28864">
          <cell r="A28864" t="str">
            <v>GMRINFRA21APR24CE</v>
          </cell>
          <cell r="B28864">
            <v>20593922</v>
          </cell>
          <cell r="C28864">
            <v>44315</v>
          </cell>
        </row>
        <row r="28865">
          <cell r="A28865" t="str">
            <v>GMRINFRA21APR24PE</v>
          </cell>
          <cell r="B28865">
            <v>20594178</v>
          </cell>
          <cell r="C28865">
            <v>44315</v>
          </cell>
        </row>
        <row r="28866">
          <cell r="A28866" t="str">
            <v>GMRINFRA21APR25CE</v>
          </cell>
          <cell r="B28866">
            <v>20594434</v>
          </cell>
          <cell r="C28866">
            <v>44315</v>
          </cell>
        </row>
        <row r="28867">
          <cell r="A28867" t="str">
            <v>GMRINFRA21APR25PE</v>
          </cell>
          <cell r="B28867">
            <v>20594690</v>
          </cell>
          <cell r="C28867">
            <v>44315</v>
          </cell>
        </row>
        <row r="28868">
          <cell r="A28868" t="str">
            <v>GMRINFRA21APR26CE</v>
          </cell>
          <cell r="B28868">
            <v>20594946</v>
          </cell>
          <cell r="C28868">
            <v>44315</v>
          </cell>
        </row>
        <row r="28869">
          <cell r="A28869" t="str">
            <v>GMRINFRA21APR26PE</v>
          </cell>
          <cell r="B28869">
            <v>20595202</v>
          </cell>
          <cell r="C28869">
            <v>44315</v>
          </cell>
        </row>
        <row r="28870">
          <cell r="A28870" t="str">
            <v>GMRINFRA21APR27CE</v>
          </cell>
          <cell r="B28870">
            <v>20595970</v>
          </cell>
          <cell r="C28870">
            <v>44315</v>
          </cell>
        </row>
        <row r="28871">
          <cell r="A28871" t="str">
            <v>GMRINFRA21APR27PE</v>
          </cell>
          <cell r="B28871">
            <v>20596226</v>
          </cell>
          <cell r="C28871">
            <v>44315</v>
          </cell>
        </row>
        <row r="28872">
          <cell r="A28872" t="str">
            <v>GMRINFRA21APR28CE</v>
          </cell>
          <cell r="B28872">
            <v>20596482</v>
          </cell>
          <cell r="C28872">
            <v>44315</v>
          </cell>
        </row>
        <row r="28873">
          <cell r="A28873" t="str">
            <v>GMRINFRA21APR28PE</v>
          </cell>
          <cell r="B28873">
            <v>20596738</v>
          </cell>
          <cell r="C28873">
            <v>44315</v>
          </cell>
        </row>
        <row r="28874">
          <cell r="A28874" t="str">
            <v>GMRINFRA21APR29CE</v>
          </cell>
          <cell r="B28874">
            <v>20596994</v>
          </cell>
          <cell r="C28874">
            <v>44315</v>
          </cell>
        </row>
        <row r="28875">
          <cell r="A28875" t="str">
            <v>GMRINFRA21APR29PE</v>
          </cell>
          <cell r="B28875">
            <v>20597250</v>
          </cell>
          <cell r="C28875">
            <v>44315</v>
          </cell>
        </row>
        <row r="28876">
          <cell r="A28876" t="str">
            <v>GMRINFRA21APR30CE</v>
          </cell>
          <cell r="B28876">
            <v>20597506</v>
          </cell>
          <cell r="C28876">
            <v>44315</v>
          </cell>
        </row>
        <row r="28877">
          <cell r="A28877" t="str">
            <v>GMRINFRA21APR30PE</v>
          </cell>
          <cell r="B28877">
            <v>20597762</v>
          </cell>
          <cell r="C28877">
            <v>44315</v>
          </cell>
        </row>
        <row r="28878">
          <cell r="A28878" t="str">
            <v>GMRINFRA21APR31CE</v>
          </cell>
          <cell r="B28878">
            <v>20598018</v>
          </cell>
          <cell r="C28878">
            <v>44315</v>
          </cell>
        </row>
        <row r="28879">
          <cell r="A28879" t="str">
            <v>GMRINFRA21APR31PE</v>
          </cell>
          <cell r="B28879">
            <v>20598274</v>
          </cell>
          <cell r="C28879">
            <v>44315</v>
          </cell>
        </row>
        <row r="28880">
          <cell r="A28880" t="str">
            <v>GMRINFRA21APR32CE</v>
          </cell>
          <cell r="B28880">
            <v>20598530</v>
          </cell>
          <cell r="C28880">
            <v>44315</v>
          </cell>
        </row>
        <row r="28881">
          <cell r="A28881" t="str">
            <v>GMRINFRA21APR32PE</v>
          </cell>
          <cell r="B28881">
            <v>20598786</v>
          </cell>
          <cell r="C28881">
            <v>44315</v>
          </cell>
        </row>
        <row r="28882">
          <cell r="A28882" t="str">
            <v>GMRINFRA21APR33CE</v>
          </cell>
          <cell r="B28882">
            <v>20599042</v>
          </cell>
          <cell r="C28882">
            <v>44315</v>
          </cell>
        </row>
        <row r="28883">
          <cell r="A28883" t="str">
            <v>GMRINFRA21APR33PE</v>
          </cell>
          <cell r="B28883">
            <v>20608770</v>
          </cell>
          <cell r="C28883">
            <v>44315</v>
          </cell>
        </row>
        <row r="28884">
          <cell r="A28884" t="str">
            <v>GMRINFRA21APR34CE</v>
          </cell>
          <cell r="B28884">
            <v>20609026</v>
          </cell>
          <cell r="C28884">
            <v>44315</v>
          </cell>
        </row>
        <row r="28885">
          <cell r="A28885" t="str">
            <v>GMRINFRA21APR34PE</v>
          </cell>
          <cell r="B28885">
            <v>20628226</v>
          </cell>
          <cell r="C28885">
            <v>44315</v>
          </cell>
        </row>
        <row r="28886">
          <cell r="A28886" t="str">
            <v>GODREJCP21FEB440CE</v>
          </cell>
          <cell r="B28886">
            <v>23087618</v>
          </cell>
          <cell r="C28886">
            <v>44252</v>
          </cell>
        </row>
        <row r="28887">
          <cell r="A28887" t="str">
            <v>GODREJCP21FEB440PE</v>
          </cell>
          <cell r="B28887">
            <v>23087874</v>
          </cell>
          <cell r="C28887">
            <v>44252</v>
          </cell>
        </row>
        <row r="28888">
          <cell r="A28888" t="str">
            <v>GODREJCP21FEB450CE</v>
          </cell>
          <cell r="B28888">
            <v>23088130</v>
          </cell>
          <cell r="C28888">
            <v>44252</v>
          </cell>
        </row>
        <row r="28889">
          <cell r="A28889" t="str">
            <v>GODREJCP21FEB450PE</v>
          </cell>
          <cell r="B28889">
            <v>23088386</v>
          </cell>
          <cell r="C28889">
            <v>44252</v>
          </cell>
        </row>
        <row r="28890">
          <cell r="A28890" t="str">
            <v>GODREJCP21FEB460CE</v>
          </cell>
          <cell r="B28890">
            <v>23088642</v>
          </cell>
          <cell r="C28890">
            <v>44252</v>
          </cell>
        </row>
        <row r="28891">
          <cell r="A28891" t="str">
            <v>GODREJCP21FEB460PE</v>
          </cell>
          <cell r="B28891">
            <v>23088898</v>
          </cell>
          <cell r="C28891">
            <v>44252</v>
          </cell>
        </row>
        <row r="28892">
          <cell r="A28892" t="str">
            <v>GODREJCP21FEB470CE</v>
          </cell>
          <cell r="B28892">
            <v>23089154</v>
          </cell>
          <cell r="C28892">
            <v>44252</v>
          </cell>
        </row>
        <row r="28893">
          <cell r="A28893" t="str">
            <v>GODREJCP21FEB470PE</v>
          </cell>
          <cell r="B28893">
            <v>23089410</v>
          </cell>
          <cell r="C28893">
            <v>44252</v>
          </cell>
        </row>
        <row r="28894">
          <cell r="A28894" t="str">
            <v>GODREJCP21FEB480CE</v>
          </cell>
          <cell r="B28894">
            <v>23089666</v>
          </cell>
          <cell r="C28894">
            <v>44252</v>
          </cell>
        </row>
        <row r="28895">
          <cell r="A28895" t="str">
            <v>GODREJCP21FEB480PE</v>
          </cell>
          <cell r="B28895">
            <v>23089922</v>
          </cell>
          <cell r="C28895">
            <v>44252</v>
          </cell>
        </row>
        <row r="28896">
          <cell r="A28896" t="str">
            <v>GODREJCP21FEB490CE</v>
          </cell>
          <cell r="B28896">
            <v>23090178</v>
          </cell>
          <cell r="C28896">
            <v>44252</v>
          </cell>
        </row>
        <row r="28897">
          <cell r="A28897" t="str">
            <v>GODREJCP21FEB490PE</v>
          </cell>
          <cell r="B28897">
            <v>23090434</v>
          </cell>
          <cell r="C28897">
            <v>44252</v>
          </cell>
        </row>
        <row r="28898">
          <cell r="A28898" t="str">
            <v>GODREJCP21FEB500CE</v>
          </cell>
          <cell r="B28898">
            <v>23090690</v>
          </cell>
          <cell r="C28898">
            <v>44252</v>
          </cell>
        </row>
        <row r="28899">
          <cell r="A28899" t="str">
            <v>GODREJCP21FEB500PE</v>
          </cell>
          <cell r="B28899">
            <v>23090946</v>
          </cell>
          <cell r="C28899">
            <v>44252</v>
          </cell>
        </row>
        <row r="28900">
          <cell r="A28900" t="str">
            <v>GODREJCP21FEB510CE</v>
          </cell>
          <cell r="B28900">
            <v>23091202</v>
          </cell>
          <cell r="C28900">
            <v>44252</v>
          </cell>
        </row>
        <row r="28901">
          <cell r="A28901" t="str">
            <v>GODREJCP21FEB510PE</v>
          </cell>
          <cell r="B28901">
            <v>23091458</v>
          </cell>
          <cell r="C28901">
            <v>44252</v>
          </cell>
        </row>
        <row r="28902">
          <cell r="A28902" t="str">
            <v>GODREJCP21FEB520CE</v>
          </cell>
          <cell r="B28902">
            <v>23091714</v>
          </cell>
          <cell r="C28902">
            <v>44252</v>
          </cell>
        </row>
        <row r="28903">
          <cell r="A28903" t="str">
            <v>GODREJCP21FEB520PE</v>
          </cell>
          <cell r="B28903">
            <v>23091970</v>
          </cell>
          <cell r="C28903">
            <v>44252</v>
          </cell>
        </row>
        <row r="28904">
          <cell r="A28904" t="str">
            <v>GODREJCP21FEB530CE</v>
          </cell>
          <cell r="B28904">
            <v>23092226</v>
          </cell>
          <cell r="C28904">
            <v>44252</v>
          </cell>
        </row>
        <row r="28905">
          <cell r="A28905" t="str">
            <v>GODREJCP21FEB530PE</v>
          </cell>
          <cell r="B28905">
            <v>23092482</v>
          </cell>
          <cell r="C28905">
            <v>44252</v>
          </cell>
        </row>
        <row r="28906">
          <cell r="A28906" t="str">
            <v>GODREJCP21FEB540CE</v>
          </cell>
          <cell r="B28906">
            <v>23092738</v>
          </cell>
          <cell r="C28906">
            <v>44252</v>
          </cell>
        </row>
        <row r="28907">
          <cell r="A28907" t="str">
            <v>GODREJCP21FEB540PE</v>
          </cell>
          <cell r="B28907">
            <v>23092994</v>
          </cell>
          <cell r="C28907">
            <v>44252</v>
          </cell>
        </row>
        <row r="28908">
          <cell r="A28908" t="str">
            <v>GODREJCP21FEB550CE</v>
          </cell>
          <cell r="B28908">
            <v>23093250</v>
          </cell>
          <cell r="C28908">
            <v>44252</v>
          </cell>
        </row>
        <row r="28909">
          <cell r="A28909" t="str">
            <v>GODREJCP21FEB550PE</v>
          </cell>
          <cell r="B28909">
            <v>23093506</v>
          </cell>
          <cell r="C28909">
            <v>44252</v>
          </cell>
        </row>
        <row r="28910">
          <cell r="A28910" t="str">
            <v>GODREJCP21FEB560CE</v>
          </cell>
          <cell r="B28910">
            <v>23093762</v>
          </cell>
          <cell r="C28910">
            <v>44252</v>
          </cell>
        </row>
        <row r="28911">
          <cell r="A28911" t="str">
            <v>GODREJCP21FEB560PE</v>
          </cell>
          <cell r="B28911">
            <v>23094018</v>
          </cell>
          <cell r="C28911">
            <v>44252</v>
          </cell>
        </row>
        <row r="28912">
          <cell r="A28912" t="str">
            <v>GODREJCP21FEB570CE</v>
          </cell>
          <cell r="B28912">
            <v>23094274</v>
          </cell>
          <cell r="C28912">
            <v>44252</v>
          </cell>
        </row>
        <row r="28913">
          <cell r="A28913" t="str">
            <v>GODREJCP21FEB570PE</v>
          </cell>
          <cell r="B28913">
            <v>23094530</v>
          </cell>
          <cell r="C28913">
            <v>44252</v>
          </cell>
        </row>
        <row r="28914">
          <cell r="A28914" t="str">
            <v>GODREJCP21FEB580CE</v>
          </cell>
          <cell r="B28914">
            <v>23094786</v>
          </cell>
          <cell r="C28914">
            <v>44252</v>
          </cell>
        </row>
        <row r="28915">
          <cell r="A28915" t="str">
            <v>GODREJCP21FEB580PE</v>
          </cell>
          <cell r="B28915">
            <v>23095042</v>
          </cell>
          <cell r="C28915">
            <v>44252</v>
          </cell>
        </row>
        <row r="28916">
          <cell r="A28916" t="str">
            <v>GODREJCP21FEB590CE</v>
          </cell>
          <cell r="B28916">
            <v>23095298</v>
          </cell>
          <cell r="C28916">
            <v>44252</v>
          </cell>
        </row>
        <row r="28917">
          <cell r="A28917" t="str">
            <v>GODREJCP21FEB590PE</v>
          </cell>
          <cell r="B28917">
            <v>23095554</v>
          </cell>
          <cell r="C28917">
            <v>44252</v>
          </cell>
        </row>
        <row r="28918">
          <cell r="A28918" t="str">
            <v>GODREJCP21FEB600CE</v>
          </cell>
          <cell r="B28918">
            <v>23095810</v>
          </cell>
          <cell r="C28918">
            <v>44252</v>
          </cell>
        </row>
        <row r="28919">
          <cell r="A28919" t="str">
            <v>GODREJCP21FEB600PE</v>
          </cell>
          <cell r="B28919">
            <v>23096066</v>
          </cell>
          <cell r="C28919">
            <v>44252</v>
          </cell>
        </row>
        <row r="28920">
          <cell r="A28920" t="str">
            <v>GODREJCP21FEB610CE</v>
          </cell>
          <cell r="B28920">
            <v>23096322</v>
          </cell>
          <cell r="C28920">
            <v>44252</v>
          </cell>
        </row>
        <row r="28921">
          <cell r="A28921" t="str">
            <v>GODREJCP21FEB610PE</v>
          </cell>
          <cell r="B28921">
            <v>23096578</v>
          </cell>
          <cell r="C28921">
            <v>44252</v>
          </cell>
        </row>
        <row r="28922">
          <cell r="A28922" t="str">
            <v>GODREJCP21FEB620CE</v>
          </cell>
          <cell r="B28922">
            <v>23096834</v>
          </cell>
          <cell r="C28922">
            <v>44252</v>
          </cell>
        </row>
        <row r="28923">
          <cell r="A28923" t="str">
            <v>GODREJCP21FEB620PE</v>
          </cell>
          <cell r="B28923">
            <v>23097090</v>
          </cell>
          <cell r="C28923">
            <v>44252</v>
          </cell>
        </row>
        <row r="28924">
          <cell r="A28924" t="str">
            <v>GODREJCP21FEB630CE</v>
          </cell>
          <cell r="B28924">
            <v>23097346</v>
          </cell>
          <cell r="C28924">
            <v>44252</v>
          </cell>
        </row>
        <row r="28925">
          <cell r="A28925" t="str">
            <v>GODREJCP21FEB630PE</v>
          </cell>
          <cell r="B28925">
            <v>23097602</v>
          </cell>
          <cell r="C28925">
            <v>44252</v>
          </cell>
        </row>
        <row r="28926">
          <cell r="A28926" t="str">
            <v>GODREJCP21FEB640CE</v>
          </cell>
          <cell r="B28926">
            <v>23097858</v>
          </cell>
          <cell r="C28926">
            <v>44252</v>
          </cell>
        </row>
        <row r="28927">
          <cell r="A28927" t="str">
            <v>GODREJCP21FEB640PE</v>
          </cell>
          <cell r="B28927">
            <v>23098114</v>
          </cell>
          <cell r="C28927">
            <v>44252</v>
          </cell>
        </row>
        <row r="28928">
          <cell r="A28928" t="str">
            <v>GODREJCP21FEB650CE</v>
          </cell>
          <cell r="B28928">
            <v>23098370</v>
          </cell>
          <cell r="C28928">
            <v>44252</v>
          </cell>
        </row>
        <row r="28929">
          <cell r="A28929" t="str">
            <v>GODREJCP21FEB650PE</v>
          </cell>
          <cell r="B28929">
            <v>23098626</v>
          </cell>
          <cell r="C28929">
            <v>44252</v>
          </cell>
        </row>
        <row r="28930">
          <cell r="A28930" t="str">
            <v>GODREJCP21FEB660CE</v>
          </cell>
          <cell r="B28930">
            <v>23098882</v>
          </cell>
          <cell r="C28930">
            <v>44252</v>
          </cell>
        </row>
        <row r="28931">
          <cell r="A28931" t="str">
            <v>GODREJCP21FEB660PE</v>
          </cell>
          <cell r="B28931">
            <v>23099138</v>
          </cell>
          <cell r="C28931">
            <v>44252</v>
          </cell>
        </row>
        <row r="28932">
          <cell r="A28932" t="str">
            <v>GODREJCP21FEB670CE</v>
          </cell>
          <cell r="B28932">
            <v>23099394</v>
          </cell>
          <cell r="C28932">
            <v>44252</v>
          </cell>
        </row>
        <row r="28933">
          <cell r="A28933" t="str">
            <v>GODREJCP21FEB670PE</v>
          </cell>
          <cell r="B28933">
            <v>23099650</v>
          </cell>
          <cell r="C28933">
            <v>44252</v>
          </cell>
        </row>
        <row r="28934">
          <cell r="A28934" t="str">
            <v>GODREJCP21FEB680CE</v>
          </cell>
          <cell r="B28934">
            <v>23099906</v>
          </cell>
          <cell r="C28934">
            <v>44252</v>
          </cell>
        </row>
        <row r="28935">
          <cell r="A28935" t="str">
            <v>GODREJCP21FEB680PE</v>
          </cell>
          <cell r="B28935">
            <v>23100162</v>
          </cell>
          <cell r="C28935">
            <v>44252</v>
          </cell>
        </row>
        <row r="28936">
          <cell r="A28936" t="str">
            <v>GODREJCP21FEB690CE</v>
          </cell>
          <cell r="B28936">
            <v>23100418</v>
          </cell>
          <cell r="C28936">
            <v>44252</v>
          </cell>
        </row>
        <row r="28937">
          <cell r="A28937" t="str">
            <v>GODREJCP21FEB690PE</v>
          </cell>
          <cell r="B28937">
            <v>23100674</v>
          </cell>
          <cell r="C28937">
            <v>44252</v>
          </cell>
        </row>
        <row r="28938">
          <cell r="A28938" t="str">
            <v>GODREJCP21FEB700CE</v>
          </cell>
          <cell r="B28938">
            <v>23100930</v>
          </cell>
          <cell r="C28938">
            <v>44252</v>
          </cell>
        </row>
        <row r="28939">
          <cell r="A28939" t="str">
            <v>GODREJCP21FEB700PE</v>
          </cell>
          <cell r="B28939">
            <v>23101186</v>
          </cell>
          <cell r="C28939">
            <v>44252</v>
          </cell>
        </row>
        <row r="28940">
          <cell r="A28940" t="str">
            <v>GODREJCP21FEB710CE</v>
          </cell>
          <cell r="B28940">
            <v>23101442</v>
          </cell>
          <cell r="C28940">
            <v>44252</v>
          </cell>
        </row>
        <row r="28941">
          <cell r="A28941" t="str">
            <v>GODREJCP21FEB710PE</v>
          </cell>
          <cell r="B28941">
            <v>23101698</v>
          </cell>
          <cell r="C28941">
            <v>44252</v>
          </cell>
        </row>
        <row r="28942">
          <cell r="A28942" t="str">
            <v>GODREJCP21FEB720CE</v>
          </cell>
          <cell r="B28942">
            <v>23101954</v>
          </cell>
          <cell r="C28942">
            <v>44252</v>
          </cell>
        </row>
        <row r="28943">
          <cell r="A28943" t="str">
            <v>GODREJCP21FEB720PE</v>
          </cell>
          <cell r="B28943">
            <v>23102210</v>
          </cell>
          <cell r="C28943">
            <v>44252</v>
          </cell>
        </row>
        <row r="28944">
          <cell r="A28944" t="str">
            <v>GODREJCP21FEB730CE</v>
          </cell>
          <cell r="B28944">
            <v>23102466</v>
          </cell>
          <cell r="C28944">
            <v>44252</v>
          </cell>
        </row>
        <row r="28945">
          <cell r="A28945" t="str">
            <v>GODREJCP21FEB730PE</v>
          </cell>
          <cell r="B28945">
            <v>23102722</v>
          </cell>
          <cell r="C28945">
            <v>44252</v>
          </cell>
        </row>
        <row r="28946">
          <cell r="A28946" t="str">
            <v>GODREJCP21FEB740CE</v>
          </cell>
          <cell r="B28946">
            <v>23102978</v>
          </cell>
          <cell r="C28946">
            <v>44252</v>
          </cell>
        </row>
        <row r="28947">
          <cell r="A28947" t="str">
            <v>GODREJCP21FEB740PE</v>
          </cell>
          <cell r="B28947">
            <v>23103234</v>
          </cell>
          <cell r="C28947">
            <v>44252</v>
          </cell>
        </row>
        <row r="28948">
          <cell r="A28948" t="str">
            <v>GODREJCP21FEB750CE</v>
          </cell>
          <cell r="B28948">
            <v>23103490</v>
          </cell>
          <cell r="C28948">
            <v>44252</v>
          </cell>
        </row>
        <row r="28949">
          <cell r="A28949" t="str">
            <v>GODREJCP21FEB750PE</v>
          </cell>
          <cell r="B28949">
            <v>23103746</v>
          </cell>
          <cell r="C28949">
            <v>44252</v>
          </cell>
        </row>
        <row r="28950">
          <cell r="A28950" t="str">
            <v>GODREJCP21FEB760CE</v>
          </cell>
          <cell r="B28950">
            <v>23104002</v>
          </cell>
          <cell r="C28950">
            <v>44252</v>
          </cell>
        </row>
        <row r="28951">
          <cell r="A28951" t="str">
            <v>GODREJCP21FEB760PE</v>
          </cell>
          <cell r="B28951">
            <v>23104258</v>
          </cell>
          <cell r="C28951">
            <v>44252</v>
          </cell>
        </row>
        <row r="28952">
          <cell r="A28952" t="str">
            <v>GODREJCP21FEB770CE</v>
          </cell>
          <cell r="B28952">
            <v>23104514</v>
          </cell>
          <cell r="C28952">
            <v>44252</v>
          </cell>
        </row>
        <row r="28953">
          <cell r="A28953" t="str">
            <v>GODREJCP21FEB770PE</v>
          </cell>
          <cell r="B28953">
            <v>23104770</v>
          </cell>
          <cell r="C28953">
            <v>44252</v>
          </cell>
        </row>
        <row r="28954">
          <cell r="A28954" t="str">
            <v>GODREJCP21FEB780CE</v>
          </cell>
          <cell r="B28954">
            <v>23105026</v>
          </cell>
          <cell r="C28954">
            <v>44252</v>
          </cell>
        </row>
        <row r="28955">
          <cell r="A28955" t="str">
            <v>GODREJCP21FEB780PE</v>
          </cell>
          <cell r="B28955">
            <v>23105282</v>
          </cell>
          <cell r="C28955">
            <v>44252</v>
          </cell>
        </row>
        <row r="28956">
          <cell r="A28956" t="str">
            <v>GODREJCP21FEB790CE</v>
          </cell>
          <cell r="B28956">
            <v>23105538</v>
          </cell>
          <cell r="C28956">
            <v>44252</v>
          </cell>
        </row>
        <row r="28957">
          <cell r="A28957" t="str">
            <v>GODREJCP21FEB790PE</v>
          </cell>
          <cell r="B28957">
            <v>23105794</v>
          </cell>
          <cell r="C28957">
            <v>44252</v>
          </cell>
        </row>
        <row r="28958">
          <cell r="A28958" t="str">
            <v>GODREJCP21FEB800CE</v>
          </cell>
          <cell r="B28958">
            <v>23106050</v>
          </cell>
          <cell r="C28958">
            <v>44252</v>
          </cell>
        </row>
        <row r="28959">
          <cell r="A28959" t="str">
            <v>GODREJCP21FEB800PE</v>
          </cell>
          <cell r="B28959">
            <v>23106306</v>
          </cell>
          <cell r="C28959">
            <v>44252</v>
          </cell>
        </row>
        <row r="28960">
          <cell r="A28960" t="str">
            <v>GODREJCP21FEB810CE</v>
          </cell>
          <cell r="B28960">
            <v>23106562</v>
          </cell>
          <cell r="C28960">
            <v>44252</v>
          </cell>
        </row>
        <row r="28961">
          <cell r="A28961" t="str">
            <v>GODREJCP21FEB810PE</v>
          </cell>
          <cell r="B28961">
            <v>23106818</v>
          </cell>
          <cell r="C28961">
            <v>44252</v>
          </cell>
        </row>
        <row r="28962">
          <cell r="A28962" t="str">
            <v>GODREJCP21FEB820CE</v>
          </cell>
          <cell r="B28962">
            <v>23107074</v>
          </cell>
          <cell r="C28962">
            <v>44252</v>
          </cell>
        </row>
        <row r="28963">
          <cell r="A28963" t="str">
            <v>GODREJCP21FEB820PE</v>
          </cell>
          <cell r="B28963">
            <v>23107330</v>
          </cell>
          <cell r="C28963">
            <v>44252</v>
          </cell>
        </row>
        <row r="28964">
          <cell r="A28964" t="str">
            <v>GODREJCP21FEB830CE</v>
          </cell>
          <cell r="B28964">
            <v>23107586</v>
          </cell>
          <cell r="C28964">
            <v>44252</v>
          </cell>
        </row>
        <row r="28965">
          <cell r="A28965" t="str">
            <v>GODREJCP21FEB830PE</v>
          </cell>
          <cell r="B28965">
            <v>23107842</v>
          </cell>
          <cell r="C28965">
            <v>44252</v>
          </cell>
        </row>
        <row r="28966">
          <cell r="A28966" t="str">
            <v>GODREJCP21FEB840CE</v>
          </cell>
          <cell r="B28966">
            <v>23108098</v>
          </cell>
          <cell r="C28966">
            <v>44252</v>
          </cell>
        </row>
        <row r="28967">
          <cell r="A28967" t="str">
            <v>GODREJCP21FEB840PE</v>
          </cell>
          <cell r="B28967">
            <v>23108354</v>
          </cell>
          <cell r="C28967">
            <v>44252</v>
          </cell>
        </row>
        <row r="28968">
          <cell r="A28968" t="str">
            <v>GODREJCP21FEB850CE</v>
          </cell>
          <cell r="B28968">
            <v>23108610</v>
          </cell>
          <cell r="C28968">
            <v>44252</v>
          </cell>
        </row>
        <row r="28969">
          <cell r="A28969" t="str">
            <v>GODREJCP21FEB850PE</v>
          </cell>
          <cell r="B28969">
            <v>23108866</v>
          </cell>
          <cell r="C28969">
            <v>44252</v>
          </cell>
        </row>
        <row r="28970">
          <cell r="A28970" t="str">
            <v>GODREJCP21FEB860CE</v>
          </cell>
          <cell r="B28970">
            <v>23109122</v>
          </cell>
          <cell r="C28970">
            <v>44252</v>
          </cell>
        </row>
        <row r="28971">
          <cell r="A28971" t="str">
            <v>GODREJCP21FEB860PE</v>
          </cell>
          <cell r="B28971">
            <v>23109378</v>
          </cell>
          <cell r="C28971">
            <v>44252</v>
          </cell>
        </row>
        <row r="28972">
          <cell r="A28972" t="str">
            <v>GODREJCP21FEB870CE</v>
          </cell>
          <cell r="B28972">
            <v>23109634</v>
          </cell>
          <cell r="C28972">
            <v>44252</v>
          </cell>
        </row>
        <row r="28973">
          <cell r="A28973" t="str">
            <v>GODREJCP21FEB870PE</v>
          </cell>
          <cell r="B28973">
            <v>23109890</v>
          </cell>
          <cell r="C28973">
            <v>44252</v>
          </cell>
        </row>
        <row r="28974">
          <cell r="A28974" t="str">
            <v>GODREJCP21FEB880CE</v>
          </cell>
          <cell r="B28974">
            <v>23110146</v>
          </cell>
          <cell r="C28974">
            <v>44252</v>
          </cell>
        </row>
        <row r="28975">
          <cell r="A28975" t="str">
            <v>GODREJCP21FEB880PE</v>
          </cell>
          <cell r="B28975">
            <v>23110402</v>
          </cell>
          <cell r="C28975">
            <v>44252</v>
          </cell>
        </row>
        <row r="28976">
          <cell r="A28976" t="str">
            <v>GODREJCP21FEB890CE</v>
          </cell>
          <cell r="B28976">
            <v>23110658</v>
          </cell>
          <cell r="C28976">
            <v>44252</v>
          </cell>
        </row>
        <row r="28977">
          <cell r="A28977" t="str">
            <v>GODREJCP21FEB890PE</v>
          </cell>
          <cell r="B28977">
            <v>23110914</v>
          </cell>
          <cell r="C28977">
            <v>44252</v>
          </cell>
        </row>
        <row r="28978">
          <cell r="A28978" t="str">
            <v>GODREJCP21FEB900CE</v>
          </cell>
          <cell r="B28978">
            <v>23111170</v>
          </cell>
          <cell r="C28978">
            <v>44252</v>
          </cell>
        </row>
        <row r="28979">
          <cell r="A28979" t="str">
            <v>GODREJCP21FEB900PE</v>
          </cell>
          <cell r="B28979">
            <v>23111426</v>
          </cell>
          <cell r="C28979">
            <v>44252</v>
          </cell>
        </row>
        <row r="28980">
          <cell r="A28980" t="str">
            <v>GODREJCP21FEB910CE</v>
          </cell>
          <cell r="B28980">
            <v>23111682</v>
          </cell>
          <cell r="C28980">
            <v>44252</v>
          </cell>
        </row>
        <row r="28981">
          <cell r="A28981" t="str">
            <v>GODREJCP21FEB910PE</v>
          </cell>
          <cell r="B28981">
            <v>23111938</v>
          </cell>
          <cell r="C28981">
            <v>44252</v>
          </cell>
        </row>
        <row r="28982">
          <cell r="A28982" t="str">
            <v>GODREJCP21FEB920CE</v>
          </cell>
          <cell r="B28982">
            <v>23112194</v>
          </cell>
          <cell r="C28982">
            <v>44252</v>
          </cell>
        </row>
        <row r="28983">
          <cell r="A28983" t="str">
            <v>GODREJCP21FEB920PE</v>
          </cell>
          <cell r="B28983">
            <v>23112450</v>
          </cell>
          <cell r="C28983">
            <v>44252</v>
          </cell>
        </row>
        <row r="28984">
          <cell r="A28984" t="str">
            <v>GODREJCP21FEB930CE</v>
          </cell>
          <cell r="B28984">
            <v>23112706</v>
          </cell>
          <cell r="C28984">
            <v>44252</v>
          </cell>
        </row>
        <row r="28985">
          <cell r="A28985" t="str">
            <v>GODREJCP21FEB930PE</v>
          </cell>
          <cell r="B28985">
            <v>23112962</v>
          </cell>
          <cell r="C28985">
            <v>44252</v>
          </cell>
        </row>
        <row r="28986">
          <cell r="A28986" t="str">
            <v>GODREJCP21FEB940CE</v>
          </cell>
          <cell r="B28986">
            <v>23113218</v>
          </cell>
          <cell r="C28986">
            <v>44252</v>
          </cell>
        </row>
        <row r="28987">
          <cell r="A28987" t="str">
            <v>GODREJCP21FEB940PE</v>
          </cell>
          <cell r="B28987">
            <v>23113474</v>
          </cell>
          <cell r="C28987">
            <v>44252</v>
          </cell>
        </row>
        <row r="28988">
          <cell r="A28988" t="str">
            <v>GODREJCP21FEB950CE</v>
          </cell>
          <cell r="B28988">
            <v>23113730</v>
          </cell>
          <cell r="C28988">
            <v>44252</v>
          </cell>
        </row>
        <row r="28989">
          <cell r="A28989" t="str">
            <v>GODREJCP21FEB950PE</v>
          </cell>
          <cell r="B28989">
            <v>23113986</v>
          </cell>
          <cell r="C28989">
            <v>44252</v>
          </cell>
        </row>
        <row r="28990">
          <cell r="A28990" t="str">
            <v>GODREJCP21MAR440CE</v>
          </cell>
          <cell r="B28990">
            <v>15290370</v>
          </cell>
          <cell r="C28990">
            <v>44280</v>
          </cell>
        </row>
        <row r="28991">
          <cell r="A28991" t="str">
            <v>GODREJCP21MAR440PE</v>
          </cell>
          <cell r="B28991">
            <v>15290626</v>
          </cell>
          <cell r="C28991">
            <v>44280</v>
          </cell>
        </row>
        <row r="28992">
          <cell r="A28992" t="str">
            <v>GODREJCP21MAR450CE</v>
          </cell>
          <cell r="B28992">
            <v>15290882</v>
          </cell>
          <cell r="C28992">
            <v>44280</v>
          </cell>
        </row>
        <row r="28993">
          <cell r="A28993" t="str">
            <v>GODREJCP21MAR450PE</v>
          </cell>
          <cell r="B28993">
            <v>15291138</v>
          </cell>
          <cell r="C28993">
            <v>44280</v>
          </cell>
        </row>
        <row r="28994">
          <cell r="A28994" t="str">
            <v>GODREJCP21MAR460CE</v>
          </cell>
          <cell r="B28994">
            <v>15291394</v>
          </cell>
          <cell r="C28994">
            <v>44280</v>
          </cell>
        </row>
        <row r="28995">
          <cell r="A28995" t="str">
            <v>GODREJCP21MAR460PE</v>
          </cell>
          <cell r="B28995">
            <v>15291650</v>
          </cell>
          <cell r="C28995">
            <v>44280</v>
          </cell>
        </row>
        <row r="28996">
          <cell r="A28996" t="str">
            <v>GODREJCP21MAR470CE</v>
          </cell>
          <cell r="B28996">
            <v>15291906</v>
          </cell>
          <cell r="C28996">
            <v>44280</v>
          </cell>
        </row>
        <row r="28997">
          <cell r="A28997" t="str">
            <v>GODREJCP21MAR470PE</v>
          </cell>
          <cell r="B28997">
            <v>15292162</v>
          </cell>
          <cell r="C28997">
            <v>44280</v>
          </cell>
        </row>
        <row r="28998">
          <cell r="A28998" t="str">
            <v>GODREJCP21MAR480CE</v>
          </cell>
          <cell r="B28998">
            <v>15292418</v>
          </cell>
          <cell r="C28998">
            <v>44280</v>
          </cell>
        </row>
        <row r="28999">
          <cell r="A28999" t="str">
            <v>GODREJCP21MAR480PE</v>
          </cell>
          <cell r="B28999">
            <v>15292674</v>
          </cell>
          <cell r="C28999">
            <v>44280</v>
          </cell>
        </row>
        <row r="29000">
          <cell r="A29000" t="str">
            <v>GODREJCP21MAR490CE</v>
          </cell>
          <cell r="B29000">
            <v>15292930</v>
          </cell>
          <cell r="C29000">
            <v>44280</v>
          </cell>
        </row>
        <row r="29001">
          <cell r="A29001" t="str">
            <v>GODREJCP21MAR490PE</v>
          </cell>
          <cell r="B29001">
            <v>15293186</v>
          </cell>
          <cell r="C29001">
            <v>44280</v>
          </cell>
        </row>
        <row r="29002">
          <cell r="A29002" t="str">
            <v>GODREJCP21MAR500CE</v>
          </cell>
          <cell r="B29002">
            <v>15293442</v>
          </cell>
          <cell r="C29002">
            <v>44280</v>
          </cell>
        </row>
        <row r="29003">
          <cell r="A29003" t="str">
            <v>GODREJCP21MAR500PE</v>
          </cell>
          <cell r="B29003">
            <v>15293698</v>
          </cell>
          <cell r="C29003">
            <v>44280</v>
          </cell>
        </row>
        <row r="29004">
          <cell r="A29004" t="str">
            <v>GODREJCP21MAR510CE</v>
          </cell>
          <cell r="B29004">
            <v>15293954</v>
          </cell>
          <cell r="C29004">
            <v>44280</v>
          </cell>
        </row>
        <row r="29005">
          <cell r="A29005" t="str">
            <v>GODREJCP21MAR510PE</v>
          </cell>
          <cell r="B29005">
            <v>15294210</v>
          </cell>
          <cell r="C29005">
            <v>44280</v>
          </cell>
        </row>
        <row r="29006">
          <cell r="A29006" t="str">
            <v>GODREJCP21MAR520CE</v>
          </cell>
          <cell r="B29006">
            <v>15294466</v>
          </cell>
          <cell r="C29006">
            <v>44280</v>
          </cell>
        </row>
        <row r="29007">
          <cell r="A29007" t="str">
            <v>GODREJCP21MAR520PE</v>
          </cell>
          <cell r="B29007">
            <v>15294722</v>
          </cell>
          <cell r="C29007">
            <v>44280</v>
          </cell>
        </row>
        <row r="29008">
          <cell r="A29008" t="str">
            <v>GODREJCP21MAR530CE</v>
          </cell>
          <cell r="B29008">
            <v>15294978</v>
          </cell>
          <cell r="C29008">
            <v>44280</v>
          </cell>
        </row>
        <row r="29009">
          <cell r="A29009" t="str">
            <v>GODREJCP21MAR530PE</v>
          </cell>
          <cell r="B29009">
            <v>15296002</v>
          </cell>
          <cell r="C29009">
            <v>44280</v>
          </cell>
        </row>
        <row r="29010">
          <cell r="A29010" t="str">
            <v>GODREJCP21MAR540CE</v>
          </cell>
          <cell r="B29010">
            <v>15296258</v>
          </cell>
          <cell r="C29010">
            <v>44280</v>
          </cell>
        </row>
        <row r="29011">
          <cell r="A29011" t="str">
            <v>GODREJCP21MAR540PE</v>
          </cell>
          <cell r="B29011">
            <v>15297282</v>
          </cell>
          <cell r="C29011">
            <v>44280</v>
          </cell>
        </row>
        <row r="29012">
          <cell r="A29012" t="str">
            <v>GODREJCP21MAR550CE</v>
          </cell>
          <cell r="B29012">
            <v>15297538</v>
          </cell>
          <cell r="C29012">
            <v>44280</v>
          </cell>
        </row>
        <row r="29013">
          <cell r="A29013" t="str">
            <v>GODREJCP21MAR550PE</v>
          </cell>
          <cell r="B29013">
            <v>15298818</v>
          </cell>
          <cell r="C29013">
            <v>44280</v>
          </cell>
        </row>
        <row r="29014">
          <cell r="A29014" t="str">
            <v>GODREJCP21MAR560CE</v>
          </cell>
          <cell r="B29014">
            <v>15299074</v>
          </cell>
          <cell r="C29014">
            <v>44280</v>
          </cell>
        </row>
        <row r="29015">
          <cell r="A29015" t="str">
            <v>GODREJCP21MAR560PE</v>
          </cell>
          <cell r="B29015">
            <v>15300354</v>
          </cell>
          <cell r="C29015">
            <v>44280</v>
          </cell>
        </row>
        <row r="29016">
          <cell r="A29016" t="str">
            <v>GODREJCP21MAR570CE</v>
          </cell>
          <cell r="B29016">
            <v>15300610</v>
          </cell>
          <cell r="C29016">
            <v>44280</v>
          </cell>
        </row>
        <row r="29017">
          <cell r="A29017" t="str">
            <v>GODREJCP21MAR570PE</v>
          </cell>
          <cell r="B29017">
            <v>15300866</v>
          </cell>
          <cell r="C29017">
            <v>44280</v>
          </cell>
        </row>
        <row r="29018">
          <cell r="A29018" t="str">
            <v>GODREJCP21MAR580CE</v>
          </cell>
          <cell r="B29018">
            <v>15301122</v>
          </cell>
          <cell r="C29018">
            <v>44280</v>
          </cell>
        </row>
        <row r="29019">
          <cell r="A29019" t="str">
            <v>GODREJCP21MAR580PE</v>
          </cell>
          <cell r="B29019">
            <v>15301378</v>
          </cell>
          <cell r="C29019">
            <v>44280</v>
          </cell>
        </row>
        <row r="29020">
          <cell r="A29020" t="str">
            <v>GODREJCP21MAR590CE</v>
          </cell>
          <cell r="B29020">
            <v>15301634</v>
          </cell>
          <cell r="C29020">
            <v>44280</v>
          </cell>
        </row>
        <row r="29021">
          <cell r="A29021" t="str">
            <v>GODREJCP21MAR590PE</v>
          </cell>
          <cell r="B29021">
            <v>15301890</v>
          </cell>
          <cell r="C29021">
            <v>44280</v>
          </cell>
        </row>
        <row r="29022">
          <cell r="A29022" t="str">
            <v>GODREJCP21MAR600CE</v>
          </cell>
          <cell r="B29022">
            <v>15302146</v>
          </cell>
          <cell r="C29022">
            <v>44280</v>
          </cell>
        </row>
        <row r="29023">
          <cell r="A29023" t="str">
            <v>GODREJCP21MAR600PE</v>
          </cell>
          <cell r="B29023">
            <v>15302402</v>
          </cell>
          <cell r="C29023">
            <v>44280</v>
          </cell>
        </row>
        <row r="29024">
          <cell r="A29024" t="str">
            <v>GODREJCP21MAR610CE</v>
          </cell>
          <cell r="B29024">
            <v>15302658</v>
          </cell>
          <cell r="C29024">
            <v>44280</v>
          </cell>
        </row>
        <row r="29025">
          <cell r="A29025" t="str">
            <v>GODREJCP21MAR610PE</v>
          </cell>
          <cell r="B29025">
            <v>15302914</v>
          </cell>
          <cell r="C29025">
            <v>44280</v>
          </cell>
        </row>
        <row r="29026">
          <cell r="A29026" t="str">
            <v>GODREJCP21MAR620CE</v>
          </cell>
          <cell r="B29026">
            <v>15303170</v>
          </cell>
          <cell r="C29026">
            <v>44280</v>
          </cell>
        </row>
        <row r="29027">
          <cell r="A29027" t="str">
            <v>GODREJCP21MAR620PE</v>
          </cell>
          <cell r="B29027">
            <v>15303426</v>
          </cell>
          <cell r="C29027">
            <v>44280</v>
          </cell>
        </row>
        <row r="29028">
          <cell r="A29028" t="str">
            <v>GODREJCP21MAR630CE</v>
          </cell>
          <cell r="B29028">
            <v>15303682</v>
          </cell>
          <cell r="C29028">
            <v>44280</v>
          </cell>
        </row>
        <row r="29029">
          <cell r="A29029" t="str">
            <v>GODREJCP21MAR630PE</v>
          </cell>
          <cell r="B29029">
            <v>15303938</v>
          </cell>
          <cell r="C29029">
            <v>44280</v>
          </cell>
        </row>
        <row r="29030">
          <cell r="A29030" t="str">
            <v>GODREJCP21MAR640CE</v>
          </cell>
          <cell r="B29030">
            <v>15304194</v>
          </cell>
          <cell r="C29030">
            <v>44280</v>
          </cell>
        </row>
        <row r="29031">
          <cell r="A29031" t="str">
            <v>GODREJCP21MAR640PE</v>
          </cell>
          <cell r="B29031">
            <v>15304450</v>
          </cell>
          <cell r="C29031">
            <v>44280</v>
          </cell>
        </row>
        <row r="29032">
          <cell r="A29032" t="str">
            <v>GODREJCP21MAR650CE</v>
          </cell>
          <cell r="B29032">
            <v>15307778</v>
          </cell>
          <cell r="C29032">
            <v>44280</v>
          </cell>
        </row>
        <row r="29033">
          <cell r="A29033" t="str">
            <v>GODREJCP21MAR650PE</v>
          </cell>
          <cell r="B29033">
            <v>15308034</v>
          </cell>
          <cell r="C29033">
            <v>44280</v>
          </cell>
        </row>
        <row r="29034">
          <cell r="A29034" t="str">
            <v>GODREJCP21MAR660CE</v>
          </cell>
          <cell r="B29034">
            <v>15308290</v>
          </cell>
          <cell r="C29034">
            <v>44280</v>
          </cell>
        </row>
        <row r="29035">
          <cell r="A29035" t="str">
            <v>GODREJCP21MAR660PE</v>
          </cell>
          <cell r="B29035">
            <v>15308546</v>
          </cell>
          <cell r="C29035">
            <v>44280</v>
          </cell>
        </row>
        <row r="29036">
          <cell r="A29036" t="str">
            <v>GODREJCP21MAR670CE</v>
          </cell>
          <cell r="B29036">
            <v>15310082</v>
          </cell>
          <cell r="C29036">
            <v>44280</v>
          </cell>
        </row>
        <row r="29037">
          <cell r="A29037" t="str">
            <v>GODREJCP21MAR670PE</v>
          </cell>
          <cell r="B29037">
            <v>15310850</v>
          </cell>
          <cell r="C29037">
            <v>44280</v>
          </cell>
        </row>
        <row r="29038">
          <cell r="A29038" t="str">
            <v>GODREJCP21MAR680CE</v>
          </cell>
          <cell r="B29038">
            <v>15311106</v>
          </cell>
          <cell r="C29038">
            <v>44280</v>
          </cell>
        </row>
        <row r="29039">
          <cell r="A29039" t="str">
            <v>GODREJCP21MAR680PE</v>
          </cell>
          <cell r="B29039">
            <v>15311362</v>
          </cell>
          <cell r="C29039">
            <v>44280</v>
          </cell>
        </row>
        <row r="29040">
          <cell r="A29040" t="str">
            <v>GODREJCP21MAR690CE</v>
          </cell>
          <cell r="B29040">
            <v>15311618</v>
          </cell>
          <cell r="C29040">
            <v>44280</v>
          </cell>
        </row>
        <row r="29041">
          <cell r="A29041" t="str">
            <v>GODREJCP21MAR690PE</v>
          </cell>
          <cell r="B29041">
            <v>15311874</v>
          </cell>
          <cell r="C29041">
            <v>44280</v>
          </cell>
        </row>
        <row r="29042">
          <cell r="A29042" t="str">
            <v>GODREJCP21MAR700CE</v>
          </cell>
          <cell r="B29042">
            <v>15312130</v>
          </cell>
          <cell r="C29042">
            <v>44280</v>
          </cell>
        </row>
        <row r="29043">
          <cell r="A29043" t="str">
            <v>GODREJCP21MAR700PE</v>
          </cell>
          <cell r="B29043">
            <v>15312386</v>
          </cell>
          <cell r="C29043">
            <v>44280</v>
          </cell>
        </row>
        <row r="29044">
          <cell r="A29044" t="str">
            <v>GODREJCP21MAR710CE</v>
          </cell>
          <cell r="B29044">
            <v>15312642</v>
          </cell>
          <cell r="C29044">
            <v>44280</v>
          </cell>
        </row>
        <row r="29045">
          <cell r="A29045" t="str">
            <v>GODREJCP21MAR710PE</v>
          </cell>
          <cell r="B29045">
            <v>15312898</v>
          </cell>
          <cell r="C29045">
            <v>44280</v>
          </cell>
        </row>
        <row r="29046">
          <cell r="A29046" t="str">
            <v>GODREJCP21MAR720CE</v>
          </cell>
          <cell r="B29046">
            <v>15313154</v>
          </cell>
          <cell r="C29046">
            <v>44280</v>
          </cell>
        </row>
        <row r="29047">
          <cell r="A29047" t="str">
            <v>GODREJCP21MAR720PE</v>
          </cell>
          <cell r="B29047">
            <v>15313410</v>
          </cell>
          <cell r="C29047">
            <v>44280</v>
          </cell>
        </row>
        <row r="29048">
          <cell r="A29048" t="str">
            <v>GODREJCP21MAR730CE</v>
          </cell>
          <cell r="B29048">
            <v>15313666</v>
          </cell>
          <cell r="C29048">
            <v>44280</v>
          </cell>
        </row>
        <row r="29049">
          <cell r="A29049" t="str">
            <v>GODREJCP21MAR730PE</v>
          </cell>
          <cell r="B29049">
            <v>15313922</v>
          </cell>
          <cell r="C29049">
            <v>44280</v>
          </cell>
        </row>
        <row r="29050">
          <cell r="A29050" t="str">
            <v>GODREJCP21MAR740CE</v>
          </cell>
          <cell r="B29050">
            <v>15314178</v>
          </cell>
          <cell r="C29050">
            <v>44280</v>
          </cell>
        </row>
        <row r="29051">
          <cell r="A29051" t="str">
            <v>GODREJCP21MAR740PE</v>
          </cell>
          <cell r="B29051">
            <v>15314434</v>
          </cell>
          <cell r="C29051">
            <v>44280</v>
          </cell>
        </row>
        <row r="29052">
          <cell r="A29052" t="str">
            <v>GODREJCP21MAR750CE</v>
          </cell>
          <cell r="B29052">
            <v>15314690</v>
          </cell>
          <cell r="C29052">
            <v>44280</v>
          </cell>
        </row>
        <row r="29053">
          <cell r="A29053" t="str">
            <v>GODREJCP21MAR750PE</v>
          </cell>
          <cell r="B29053">
            <v>15314946</v>
          </cell>
          <cell r="C29053">
            <v>44280</v>
          </cell>
        </row>
        <row r="29054">
          <cell r="A29054" t="str">
            <v>GODREJCP21MAR760CE</v>
          </cell>
          <cell r="B29054">
            <v>15315202</v>
          </cell>
          <cell r="C29054">
            <v>44280</v>
          </cell>
        </row>
        <row r="29055">
          <cell r="A29055" t="str">
            <v>GODREJCP21MAR760PE</v>
          </cell>
          <cell r="B29055">
            <v>15315458</v>
          </cell>
          <cell r="C29055">
            <v>44280</v>
          </cell>
        </row>
        <row r="29056">
          <cell r="A29056" t="str">
            <v>GODREJCP21MAR770CE</v>
          </cell>
          <cell r="B29056">
            <v>15315714</v>
          </cell>
          <cell r="C29056">
            <v>44280</v>
          </cell>
        </row>
        <row r="29057">
          <cell r="A29057" t="str">
            <v>GODREJCP21MAR770PE</v>
          </cell>
          <cell r="B29057">
            <v>15315970</v>
          </cell>
          <cell r="C29057">
            <v>44280</v>
          </cell>
        </row>
        <row r="29058">
          <cell r="A29058" t="str">
            <v>GODREJCP21MAR780CE</v>
          </cell>
          <cell r="B29058">
            <v>15316226</v>
          </cell>
          <cell r="C29058">
            <v>44280</v>
          </cell>
        </row>
        <row r="29059">
          <cell r="A29059" t="str">
            <v>GODREJCP21MAR780PE</v>
          </cell>
          <cell r="B29059">
            <v>15316482</v>
          </cell>
          <cell r="C29059">
            <v>44280</v>
          </cell>
        </row>
        <row r="29060">
          <cell r="A29060" t="str">
            <v>GODREJCP21MAR790CE</v>
          </cell>
          <cell r="B29060">
            <v>15316738</v>
          </cell>
          <cell r="C29060">
            <v>44280</v>
          </cell>
        </row>
        <row r="29061">
          <cell r="A29061" t="str">
            <v>GODREJCP21MAR790PE</v>
          </cell>
          <cell r="B29061">
            <v>15316994</v>
          </cell>
          <cell r="C29061">
            <v>44280</v>
          </cell>
        </row>
        <row r="29062">
          <cell r="A29062" t="str">
            <v>GODREJCP21MAR800CE</v>
          </cell>
          <cell r="B29062">
            <v>15317250</v>
          </cell>
          <cell r="C29062">
            <v>44280</v>
          </cell>
        </row>
        <row r="29063">
          <cell r="A29063" t="str">
            <v>GODREJCP21MAR800PE</v>
          </cell>
          <cell r="B29063">
            <v>15317506</v>
          </cell>
          <cell r="C29063">
            <v>44280</v>
          </cell>
        </row>
        <row r="29064">
          <cell r="A29064" t="str">
            <v>GODREJCP21MAR810CE</v>
          </cell>
          <cell r="B29064">
            <v>15317762</v>
          </cell>
          <cell r="C29064">
            <v>44280</v>
          </cell>
        </row>
        <row r="29065">
          <cell r="A29065" t="str">
            <v>GODREJCP21MAR810PE</v>
          </cell>
          <cell r="B29065">
            <v>15318018</v>
          </cell>
          <cell r="C29065">
            <v>44280</v>
          </cell>
        </row>
        <row r="29066">
          <cell r="A29066" t="str">
            <v>GODREJCP21MAR820CE</v>
          </cell>
          <cell r="B29066">
            <v>15318274</v>
          </cell>
          <cell r="C29066">
            <v>44280</v>
          </cell>
        </row>
        <row r="29067">
          <cell r="A29067" t="str">
            <v>GODREJCP21MAR820PE</v>
          </cell>
          <cell r="B29067">
            <v>15318530</v>
          </cell>
          <cell r="C29067">
            <v>44280</v>
          </cell>
        </row>
        <row r="29068">
          <cell r="A29068" t="str">
            <v>GODREJCP21MAR830CE</v>
          </cell>
          <cell r="B29068">
            <v>15318786</v>
          </cell>
          <cell r="C29068">
            <v>44280</v>
          </cell>
        </row>
        <row r="29069">
          <cell r="A29069" t="str">
            <v>GODREJCP21MAR830PE</v>
          </cell>
          <cell r="B29069">
            <v>15319042</v>
          </cell>
          <cell r="C29069">
            <v>44280</v>
          </cell>
        </row>
        <row r="29070">
          <cell r="A29070" t="str">
            <v>GODREJCP21MAR840CE</v>
          </cell>
          <cell r="B29070">
            <v>15319298</v>
          </cell>
          <cell r="C29070">
            <v>44280</v>
          </cell>
        </row>
        <row r="29071">
          <cell r="A29071" t="str">
            <v>GODREJCP21MAR840PE</v>
          </cell>
          <cell r="B29071">
            <v>15319554</v>
          </cell>
          <cell r="C29071">
            <v>44280</v>
          </cell>
        </row>
        <row r="29072">
          <cell r="A29072" t="str">
            <v>GODREJCP21MAR850CE</v>
          </cell>
          <cell r="B29072">
            <v>15319810</v>
          </cell>
          <cell r="C29072">
            <v>44280</v>
          </cell>
        </row>
        <row r="29073">
          <cell r="A29073" t="str">
            <v>GODREJCP21MAR850PE</v>
          </cell>
          <cell r="B29073">
            <v>15320066</v>
          </cell>
          <cell r="C29073">
            <v>44280</v>
          </cell>
        </row>
        <row r="29074">
          <cell r="A29074" t="str">
            <v>GODREJCP21MAR860CE</v>
          </cell>
          <cell r="B29074">
            <v>15320322</v>
          </cell>
          <cell r="C29074">
            <v>44280</v>
          </cell>
        </row>
        <row r="29075">
          <cell r="A29075" t="str">
            <v>GODREJCP21MAR860PE</v>
          </cell>
          <cell r="B29075">
            <v>15320578</v>
          </cell>
          <cell r="C29075">
            <v>44280</v>
          </cell>
        </row>
        <row r="29076">
          <cell r="A29076" t="str">
            <v>GODREJCP21MAR870CE</v>
          </cell>
          <cell r="B29076">
            <v>15320834</v>
          </cell>
          <cell r="C29076">
            <v>44280</v>
          </cell>
        </row>
        <row r="29077">
          <cell r="A29077" t="str">
            <v>GODREJCP21MAR870PE</v>
          </cell>
          <cell r="B29077">
            <v>15321090</v>
          </cell>
          <cell r="C29077">
            <v>44280</v>
          </cell>
        </row>
        <row r="29078">
          <cell r="A29078" t="str">
            <v>GODREJCP21MAR880CE</v>
          </cell>
          <cell r="B29078">
            <v>15321346</v>
          </cell>
          <cell r="C29078">
            <v>44280</v>
          </cell>
        </row>
        <row r="29079">
          <cell r="A29079" t="str">
            <v>GODREJCP21MAR880PE</v>
          </cell>
          <cell r="B29079">
            <v>15321602</v>
          </cell>
          <cell r="C29079">
            <v>44280</v>
          </cell>
        </row>
        <row r="29080">
          <cell r="A29080" t="str">
            <v>GODREJCP21MAR890CE</v>
          </cell>
          <cell r="B29080">
            <v>15321858</v>
          </cell>
          <cell r="C29080">
            <v>44280</v>
          </cell>
        </row>
        <row r="29081">
          <cell r="A29081" t="str">
            <v>GODREJCP21MAR890PE</v>
          </cell>
          <cell r="B29081">
            <v>15322114</v>
          </cell>
          <cell r="C29081">
            <v>44280</v>
          </cell>
        </row>
        <row r="29082">
          <cell r="A29082" t="str">
            <v>GODREJCP21MAR900CE</v>
          </cell>
          <cell r="B29082">
            <v>15322370</v>
          </cell>
          <cell r="C29082">
            <v>44280</v>
          </cell>
        </row>
        <row r="29083">
          <cell r="A29083" t="str">
            <v>GODREJCP21MAR900PE</v>
          </cell>
          <cell r="B29083">
            <v>15322626</v>
          </cell>
          <cell r="C29083">
            <v>44280</v>
          </cell>
        </row>
        <row r="29084">
          <cell r="A29084" t="str">
            <v>GODREJCP21MAR910CE</v>
          </cell>
          <cell r="B29084">
            <v>15322882</v>
          </cell>
          <cell r="C29084">
            <v>44280</v>
          </cell>
        </row>
        <row r="29085">
          <cell r="A29085" t="str">
            <v>GODREJCP21MAR910PE</v>
          </cell>
          <cell r="B29085">
            <v>15323138</v>
          </cell>
          <cell r="C29085">
            <v>44280</v>
          </cell>
        </row>
        <row r="29086">
          <cell r="A29086" t="str">
            <v>GODREJCP21MAR920CE</v>
          </cell>
          <cell r="B29086">
            <v>15323394</v>
          </cell>
          <cell r="C29086">
            <v>44280</v>
          </cell>
        </row>
        <row r="29087">
          <cell r="A29087" t="str">
            <v>GODREJCP21MAR920PE</v>
          </cell>
          <cell r="B29087">
            <v>15323650</v>
          </cell>
          <cell r="C29087">
            <v>44280</v>
          </cell>
        </row>
        <row r="29088">
          <cell r="A29088" t="str">
            <v>GODREJCP21MAR930CE</v>
          </cell>
          <cell r="B29088">
            <v>15323906</v>
          </cell>
          <cell r="C29088">
            <v>44280</v>
          </cell>
        </row>
        <row r="29089">
          <cell r="A29089" t="str">
            <v>GODREJCP21MAR930PE</v>
          </cell>
          <cell r="B29089">
            <v>15324162</v>
          </cell>
          <cell r="C29089">
            <v>44280</v>
          </cell>
        </row>
        <row r="29090">
          <cell r="A29090" t="str">
            <v>GODREJCP21MAR940CE</v>
          </cell>
          <cell r="B29090">
            <v>15324418</v>
          </cell>
          <cell r="C29090">
            <v>44280</v>
          </cell>
        </row>
        <row r="29091">
          <cell r="A29091" t="str">
            <v>GODREJCP21MAR940PE</v>
          </cell>
          <cell r="B29091">
            <v>15324674</v>
          </cell>
          <cell r="C29091">
            <v>44280</v>
          </cell>
        </row>
        <row r="29092">
          <cell r="A29092" t="str">
            <v>GODREJCP21MAR950CE</v>
          </cell>
          <cell r="B29092">
            <v>15324930</v>
          </cell>
          <cell r="C29092">
            <v>44280</v>
          </cell>
        </row>
        <row r="29093">
          <cell r="A29093" t="str">
            <v>GODREJCP21MAR950PE</v>
          </cell>
          <cell r="B29093">
            <v>15325186</v>
          </cell>
          <cell r="C29093">
            <v>44280</v>
          </cell>
        </row>
        <row r="29094">
          <cell r="A29094" t="str">
            <v>GODREJCP21APR480CE</v>
          </cell>
          <cell r="B29094">
            <v>20630018</v>
          </cell>
          <cell r="C29094">
            <v>44315</v>
          </cell>
        </row>
        <row r="29095">
          <cell r="A29095" t="str">
            <v>GODREJCP21APR480PE</v>
          </cell>
          <cell r="B29095">
            <v>20630274</v>
          </cell>
          <cell r="C29095">
            <v>44315</v>
          </cell>
        </row>
        <row r="29096">
          <cell r="A29096" t="str">
            <v>GODREJCP21APR490CE</v>
          </cell>
          <cell r="B29096">
            <v>20630530</v>
          </cell>
          <cell r="C29096">
            <v>44315</v>
          </cell>
        </row>
        <row r="29097">
          <cell r="A29097" t="str">
            <v>GODREJCP21APR490PE</v>
          </cell>
          <cell r="B29097">
            <v>20630786</v>
          </cell>
          <cell r="C29097">
            <v>44315</v>
          </cell>
        </row>
        <row r="29098">
          <cell r="A29098" t="str">
            <v>GODREJCP21APR500CE</v>
          </cell>
          <cell r="B29098">
            <v>20631042</v>
          </cell>
          <cell r="C29098">
            <v>44315</v>
          </cell>
        </row>
        <row r="29099">
          <cell r="A29099" t="str">
            <v>GODREJCP21APR500PE</v>
          </cell>
          <cell r="B29099">
            <v>20631298</v>
          </cell>
          <cell r="C29099">
            <v>44315</v>
          </cell>
        </row>
        <row r="29100">
          <cell r="A29100" t="str">
            <v>GODREJCP21APR510CE</v>
          </cell>
          <cell r="B29100">
            <v>20631554</v>
          </cell>
          <cell r="C29100">
            <v>44315</v>
          </cell>
        </row>
        <row r="29101">
          <cell r="A29101" t="str">
            <v>GODREJCP21APR510PE</v>
          </cell>
          <cell r="B29101">
            <v>20631810</v>
          </cell>
          <cell r="C29101">
            <v>44315</v>
          </cell>
        </row>
        <row r="29102">
          <cell r="A29102" t="str">
            <v>GODREJCP21APR520CE</v>
          </cell>
          <cell r="B29102">
            <v>20632066</v>
          </cell>
          <cell r="C29102">
            <v>44315</v>
          </cell>
        </row>
        <row r="29103">
          <cell r="A29103" t="str">
            <v>GODREJCP21APR520PE</v>
          </cell>
          <cell r="B29103">
            <v>20632322</v>
          </cell>
          <cell r="C29103">
            <v>44315</v>
          </cell>
        </row>
        <row r="29104">
          <cell r="A29104" t="str">
            <v>GODREJCP21APR530CE</v>
          </cell>
          <cell r="B29104">
            <v>20632578</v>
          </cell>
          <cell r="C29104">
            <v>44315</v>
          </cell>
        </row>
        <row r="29105">
          <cell r="A29105" t="str">
            <v>GODREJCP21APR530PE</v>
          </cell>
          <cell r="B29105">
            <v>20632834</v>
          </cell>
          <cell r="C29105">
            <v>44315</v>
          </cell>
        </row>
        <row r="29106">
          <cell r="A29106" t="str">
            <v>GODREJCP21APR540CE</v>
          </cell>
          <cell r="B29106">
            <v>20633090</v>
          </cell>
          <cell r="C29106">
            <v>44315</v>
          </cell>
        </row>
        <row r="29107">
          <cell r="A29107" t="str">
            <v>GODREJCP21APR540PE</v>
          </cell>
          <cell r="B29107">
            <v>20633346</v>
          </cell>
          <cell r="C29107">
            <v>44315</v>
          </cell>
        </row>
        <row r="29108">
          <cell r="A29108" t="str">
            <v>GODREJCP21APR550CE</v>
          </cell>
          <cell r="B29108">
            <v>20633602</v>
          </cell>
          <cell r="C29108">
            <v>44315</v>
          </cell>
        </row>
        <row r="29109">
          <cell r="A29109" t="str">
            <v>GODREJCP21APR550PE</v>
          </cell>
          <cell r="B29109">
            <v>20633858</v>
          </cell>
          <cell r="C29109">
            <v>44315</v>
          </cell>
        </row>
        <row r="29110">
          <cell r="A29110" t="str">
            <v>GODREJCP21APR560CE</v>
          </cell>
          <cell r="B29110">
            <v>20634114</v>
          </cell>
          <cell r="C29110">
            <v>44315</v>
          </cell>
        </row>
        <row r="29111">
          <cell r="A29111" t="str">
            <v>GODREJCP21APR560PE</v>
          </cell>
          <cell r="B29111">
            <v>20634370</v>
          </cell>
          <cell r="C29111">
            <v>44315</v>
          </cell>
        </row>
        <row r="29112">
          <cell r="A29112" t="str">
            <v>GODREJCP21APR570CE</v>
          </cell>
          <cell r="B29112">
            <v>20634626</v>
          </cell>
          <cell r="C29112">
            <v>44315</v>
          </cell>
        </row>
        <row r="29113">
          <cell r="A29113" t="str">
            <v>GODREJCP21APR570PE</v>
          </cell>
          <cell r="B29113">
            <v>20634882</v>
          </cell>
          <cell r="C29113">
            <v>44315</v>
          </cell>
        </row>
        <row r="29114">
          <cell r="A29114" t="str">
            <v>GODREJCP21APR580CE</v>
          </cell>
          <cell r="B29114">
            <v>20635138</v>
          </cell>
          <cell r="C29114">
            <v>44315</v>
          </cell>
        </row>
        <row r="29115">
          <cell r="A29115" t="str">
            <v>GODREJCP21APR580PE</v>
          </cell>
          <cell r="B29115">
            <v>20635394</v>
          </cell>
          <cell r="C29115">
            <v>44315</v>
          </cell>
        </row>
        <row r="29116">
          <cell r="A29116" t="str">
            <v>GODREJCP21APR590CE</v>
          </cell>
          <cell r="B29116">
            <v>20635650</v>
          </cell>
          <cell r="C29116">
            <v>44315</v>
          </cell>
        </row>
        <row r="29117">
          <cell r="A29117" t="str">
            <v>GODREJCP21APR590PE</v>
          </cell>
          <cell r="B29117">
            <v>20635906</v>
          </cell>
          <cell r="C29117">
            <v>44315</v>
          </cell>
        </row>
        <row r="29118">
          <cell r="A29118" t="str">
            <v>GODREJCP21APR600CE</v>
          </cell>
          <cell r="B29118">
            <v>20636162</v>
          </cell>
          <cell r="C29118">
            <v>44315</v>
          </cell>
        </row>
        <row r="29119">
          <cell r="A29119" t="str">
            <v>GODREJCP21APR600PE</v>
          </cell>
          <cell r="B29119">
            <v>20636418</v>
          </cell>
          <cell r="C29119">
            <v>44315</v>
          </cell>
        </row>
        <row r="29120">
          <cell r="A29120" t="str">
            <v>GODREJCP21APR610CE</v>
          </cell>
          <cell r="B29120">
            <v>20636674</v>
          </cell>
          <cell r="C29120">
            <v>44315</v>
          </cell>
        </row>
        <row r="29121">
          <cell r="A29121" t="str">
            <v>GODREJCP21APR610PE</v>
          </cell>
          <cell r="B29121">
            <v>20636930</v>
          </cell>
          <cell r="C29121">
            <v>44315</v>
          </cell>
        </row>
        <row r="29122">
          <cell r="A29122" t="str">
            <v>GODREJCP21APR620CE</v>
          </cell>
          <cell r="B29122">
            <v>20637186</v>
          </cell>
          <cell r="C29122">
            <v>44315</v>
          </cell>
        </row>
        <row r="29123">
          <cell r="A29123" t="str">
            <v>GODREJCP21APR620PE</v>
          </cell>
          <cell r="B29123">
            <v>20637442</v>
          </cell>
          <cell r="C29123">
            <v>44315</v>
          </cell>
        </row>
        <row r="29124">
          <cell r="A29124" t="str">
            <v>GODREJCP21APR630CE</v>
          </cell>
          <cell r="B29124">
            <v>20637698</v>
          </cell>
          <cell r="C29124">
            <v>44315</v>
          </cell>
        </row>
        <row r="29125">
          <cell r="A29125" t="str">
            <v>GODREJCP21APR630PE</v>
          </cell>
          <cell r="B29125">
            <v>20637954</v>
          </cell>
          <cell r="C29125">
            <v>44315</v>
          </cell>
        </row>
        <row r="29126">
          <cell r="A29126" t="str">
            <v>GODREJCP21APR640CE</v>
          </cell>
          <cell r="B29126">
            <v>20638210</v>
          </cell>
          <cell r="C29126">
            <v>44315</v>
          </cell>
        </row>
        <row r="29127">
          <cell r="A29127" t="str">
            <v>GODREJCP21APR640PE</v>
          </cell>
          <cell r="B29127">
            <v>20638466</v>
          </cell>
          <cell r="C29127">
            <v>44315</v>
          </cell>
        </row>
        <row r="29128">
          <cell r="A29128" t="str">
            <v>GODREJCP21APR650CE</v>
          </cell>
          <cell r="B29128">
            <v>20638722</v>
          </cell>
          <cell r="C29128">
            <v>44315</v>
          </cell>
        </row>
        <row r="29129">
          <cell r="A29129" t="str">
            <v>GODREJCP21APR650PE</v>
          </cell>
          <cell r="B29129">
            <v>20638978</v>
          </cell>
          <cell r="C29129">
            <v>44315</v>
          </cell>
        </row>
        <row r="29130">
          <cell r="A29130" t="str">
            <v>GODREJCP21APR660CE</v>
          </cell>
          <cell r="B29130">
            <v>20639490</v>
          </cell>
          <cell r="C29130">
            <v>44315</v>
          </cell>
        </row>
        <row r="29131">
          <cell r="A29131" t="str">
            <v>GODREJCP21APR660PE</v>
          </cell>
          <cell r="B29131">
            <v>20639746</v>
          </cell>
          <cell r="C29131">
            <v>44315</v>
          </cell>
        </row>
        <row r="29132">
          <cell r="A29132" t="str">
            <v>GODREJCP21APR670CE</v>
          </cell>
          <cell r="B29132">
            <v>20640002</v>
          </cell>
          <cell r="C29132">
            <v>44315</v>
          </cell>
        </row>
        <row r="29133">
          <cell r="A29133" t="str">
            <v>GODREJCP21APR670PE</v>
          </cell>
          <cell r="B29133">
            <v>20640258</v>
          </cell>
          <cell r="C29133">
            <v>44315</v>
          </cell>
        </row>
        <row r="29134">
          <cell r="A29134" t="str">
            <v>GODREJCP21APR680CE</v>
          </cell>
          <cell r="B29134">
            <v>20640514</v>
          </cell>
          <cell r="C29134">
            <v>44315</v>
          </cell>
        </row>
        <row r="29135">
          <cell r="A29135" t="str">
            <v>GODREJCP21APR680PE</v>
          </cell>
          <cell r="B29135">
            <v>20640770</v>
          </cell>
          <cell r="C29135">
            <v>44315</v>
          </cell>
        </row>
        <row r="29136">
          <cell r="A29136" t="str">
            <v>GODREJCP21APR690CE</v>
          </cell>
          <cell r="B29136">
            <v>20641026</v>
          </cell>
          <cell r="C29136">
            <v>44315</v>
          </cell>
        </row>
        <row r="29137">
          <cell r="A29137" t="str">
            <v>GODREJCP21APR690PE</v>
          </cell>
          <cell r="B29137">
            <v>20641282</v>
          </cell>
          <cell r="C29137">
            <v>44315</v>
          </cell>
        </row>
        <row r="29138">
          <cell r="A29138" t="str">
            <v>GODREJCP21APR700CE</v>
          </cell>
          <cell r="B29138">
            <v>20641538</v>
          </cell>
          <cell r="C29138">
            <v>44315</v>
          </cell>
        </row>
        <row r="29139">
          <cell r="A29139" t="str">
            <v>GODREJCP21APR700PE</v>
          </cell>
          <cell r="B29139">
            <v>20641794</v>
          </cell>
          <cell r="C29139">
            <v>44315</v>
          </cell>
        </row>
        <row r="29140">
          <cell r="A29140" t="str">
            <v>GODREJCP21APR710CE</v>
          </cell>
          <cell r="B29140">
            <v>20642050</v>
          </cell>
          <cell r="C29140">
            <v>44315</v>
          </cell>
        </row>
        <row r="29141">
          <cell r="A29141" t="str">
            <v>GODREJCP21APR710PE</v>
          </cell>
          <cell r="B29141">
            <v>20642306</v>
          </cell>
          <cell r="C29141">
            <v>44315</v>
          </cell>
        </row>
        <row r="29142">
          <cell r="A29142" t="str">
            <v>GODREJCP21APR720CE</v>
          </cell>
          <cell r="B29142">
            <v>20642562</v>
          </cell>
          <cell r="C29142">
            <v>44315</v>
          </cell>
        </row>
        <row r="29143">
          <cell r="A29143" t="str">
            <v>GODREJCP21APR720PE</v>
          </cell>
          <cell r="B29143">
            <v>20642818</v>
          </cell>
          <cell r="C29143">
            <v>44315</v>
          </cell>
        </row>
        <row r="29144">
          <cell r="A29144" t="str">
            <v>GODREJCP21APR730CE</v>
          </cell>
          <cell r="B29144">
            <v>20643074</v>
          </cell>
          <cell r="C29144">
            <v>44315</v>
          </cell>
        </row>
        <row r="29145">
          <cell r="A29145" t="str">
            <v>GODREJCP21APR730PE</v>
          </cell>
          <cell r="B29145">
            <v>20643330</v>
          </cell>
          <cell r="C29145">
            <v>44315</v>
          </cell>
        </row>
        <row r="29146">
          <cell r="A29146" t="str">
            <v>GODREJCP21APR740CE</v>
          </cell>
          <cell r="B29146">
            <v>20643586</v>
          </cell>
          <cell r="C29146">
            <v>44315</v>
          </cell>
        </row>
        <row r="29147">
          <cell r="A29147" t="str">
            <v>GODREJCP21APR740PE</v>
          </cell>
          <cell r="B29147">
            <v>20643842</v>
          </cell>
          <cell r="C29147">
            <v>44315</v>
          </cell>
        </row>
        <row r="29148">
          <cell r="A29148" t="str">
            <v>GODREJCP21APR750CE</v>
          </cell>
          <cell r="B29148">
            <v>20644098</v>
          </cell>
          <cell r="C29148">
            <v>44315</v>
          </cell>
        </row>
        <row r="29149">
          <cell r="A29149" t="str">
            <v>GODREJCP21APR750PE</v>
          </cell>
          <cell r="B29149">
            <v>20644354</v>
          </cell>
          <cell r="C29149">
            <v>44315</v>
          </cell>
        </row>
        <row r="29150">
          <cell r="A29150" t="str">
            <v>GODREJCP21APR760CE</v>
          </cell>
          <cell r="B29150">
            <v>20644610</v>
          </cell>
          <cell r="C29150">
            <v>44315</v>
          </cell>
        </row>
        <row r="29151">
          <cell r="A29151" t="str">
            <v>GODREJCP21APR760PE</v>
          </cell>
          <cell r="B29151">
            <v>20644866</v>
          </cell>
          <cell r="C29151">
            <v>44315</v>
          </cell>
        </row>
        <row r="29152">
          <cell r="A29152" t="str">
            <v>GODREJCP21APR770CE</v>
          </cell>
          <cell r="B29152">
            <v>20645122</v>
          </cell>
          <cell r="C29152">
            <v>44315</v>
          </cell>
        </row>
        <row r="29153">
          <cell r="A29153" t="str">
            <v>GODREJCP21APR770PE</v>
          </cell>
          <cell r="B29153">
            <v>20647426</v>
          </cell>
          <cell r="C29153">
            <v>44315</v>
          </cell>
        </row>
        <row r="29154">
          <cell r="A29154" t="str">
            <v>GODREJCP21APR780CE</v>
          </cell>
          <cell r="B29154">
            <v>20647682</v>
          </cell>
          <cell r="C29154">
            <v>44315</v>
          </cell>
        </row>
        <row r="29155">
          <cell r="A29155" t="str">
            <v>GODREJCP21APR780PE</v>
          </cell>
          <cell r="B29155">
            <v>20647938</v>
          </cell>
          <cell r="C29155">
            <v>44315</v>
          </cell>
        </row>
        <row r="29156">
          <cell r="A29156" t="str">
            <v>GODREJCP21APR790CE</v>
          </cell>
          <cell r="B29156">
            <v>20648194</v>
          </cell>
          <cell r="C29156">
            <v>44315</v>
          </cell>
        </row>
        <row r="29157">
          <cell r="A29157" t="str">
            <v>GODREJCP21APR790PE</v>
          </cell>
          <cell r="B29157">
            <v>20648450</v>
          </cell>
          <cell r="C29157">
            <v>44315</v>
          </cell>
        </row>
        <row r="29158">
          <cell r="A29158" t="str">
            <v>GODREJCP21APR800CE</v>
          </cell>
          <cell r="B29158">
            <v>20648706</v>
          </cell>
          <cell r="C29158">
            <v>44315</v>
          </cell>
        </row>
        <row r="29159">
          <cell r="A29159" t="str">
            <v>GODREJCP21APR800PE</v>
          </cell>
          <cell r="B29159">
            <v>20648962</v>
          </cell>
          <cell r="C29159">
            <v>44315</v>
          </cell>
        </row>
        <row r="29160">
          <cell r="A29160" t="str">
            <v>GODREJCP21APR810CE</v>
          </cell>
          <cell r="B29160">
            <v>20649218</v>
          </cell>
          <cell r="C29160">
            <v>44315</v>
          </cell>
        </row>
        <row r="29161">
          <cell r="A29161" t="str">
            <v>GODREJCP21APR810PE</v>
          </cell>
          <cell r="B29161">
            <v>20649474</v>
          </cell>
          <cell r="C29161">
            <v>44315</v>
          </cell>
        </row>
        <row r="29162">
          <cell r="A29162" t="str">
            <v>GODREJCP21APR820CE</v>
          </cell>
          <cell r="B29162">
            <v>20649730</v>
          </cell>
          <cell r="C29162">
            <v>44315</v>
          </cell>
        </row>
        <row r="29163">
          <cell r="A29163" t="str">
            <v>GODREJCP21APR820PE</v>
          </cell>
          <cell r="B29163">
            <v>20649986</v>
          </cell>
          <cell r="C29163">
            <v>44315</v>
          </cell>
        </row>
        <row r="29164">
          <cell r="A29164" t="str">
            <v>GODREJCP21APR830CE</v>
          </cell>
          <cell r="B29164">
            <v>20650242</v>
          </cell>
          <cell r="C29164">
            <v>44315</v>
          </cell>
        </row>
        <row r="29165">
          <cell r="A29165" t="str">
            <v>GODREJCP21APR830PE</v>
          </cell>
          <cell r="B29165">
            <v>20650498</v>
          </cell>
          <cell r="C29165">
            <v>44315</v>
          </cell>
        </row>
        <row r="29166">
          <cell r="A29166" t="str">
            <v>GODREJCP21APR840CE</v>
          </cell>
          <cell r="B29166">
            <v>20653314</v>
          </cell>
          <cell r="C29166">
            <v>44315</v>
          </cell>
        </row>
        <row r="29167">
          <cell r="A29167" t="str">
            <v>GODREJCP21APR840PE</v>
          </cell>
          <cell r="B29167">
            <v>20653570</v>
          </cell>
          <cell r="C29167">
            <v>44315</v>
          </cell>
        </row>
        <row r="29168">
          <cell r="A29168" t="str">
            <v>GODREJCP21APR850CE</v>
          </cell>
          <cell r="B29168">
            <v>20653826</v>
          </cell>
          <cell r="C29168">
            <v>44315</v>
          </cell>
        </row>
        <row r="29169">
          <cell r="A29169" t="str">
            <v>GODREJCP21APR850PE</v>
          </cell>
          <cell r="B29169">
            <v>20654082</v>
          </cell>
          <cell r="C29169">
            <v>44315</v>
          </cell>
        </row>
        <row r="29170">
          <cell r="A29170" t="str">
            <v>GODREJCP21APR860CE</v>
          </cell>
          <cell r="B29170">
            <v>20654338</v>
          </cell>
          <cell r="C29170">
            <v>44315</v>
          </cell>
        </row>
        <row r="29171">
          <cell r="A29171" t="str">
            <v>GODREJCP21APR860PE</v>
          </cell>
          <cell r="B29171">
            <v>20654594</v>
          </cell>
          <cell r="C29171">
            <v>44315</v>
          </cell>
        </row>
        <row r="29172">
          <cell r="A29172" t="str">
            <v>GODREJCP21APR870CE</v>
          </cell>
          <cell r="B29172">
            <v>20654850</v>
          </cell>
          <cell r="C29172">
            <v>44315</v>
          </cell>
        </row>
        <row r="29173">
          <cell r="A29173" t="str">
            <v>GODREJCP21APR870PE</v>
          </cell>
          <cell r="B29173">
            <v>20655106</v>
          </cell>
          <cell r="C29173">
            <v>44315</v>
          </cell>
        </row>
        <row r="29174">
          <cell r="A29174" t="str">
            <v>GODREJCP21APR880CE</v>
          </cell>
          <cell r="B29174">
            <v>20655362</v>
          </cell>
          <cell r="C29174">
            <v>44315</v>
          </cell>
        </row>
        <row r="29175">
          <cell r="A29175" t="str">
            <v>GODREJCP21APR880PE</v>
          </cell>
          <cell r="B29175">
            <v>20655618</v>
          </cell>
          <cell r="C29175">
            <v>44315</v>
          </cell>
        </row>
        <row r="29176">
          <cell r="A29176" t="str">
            <v>GODREJCP21APR890CE</v>
          </cell>
          <cell r="B29176">
            <v>20655874</v>
          </cell>
          <cell r="C29176">
            <v>44315</v>
          </cell>
        </row>
        <row r="29177">
          <cell r="A29177" t="str">
            <v>GODREJCP21APR890PE</v>
          </cell>
          <cell r="B29177">
            <v>20656130</v>
          </cell>
          <cell r="C29177">
            <v>44315</v>
          </cell>
        </row>
        <row r="29178">
          <cell r="A29178" t="str">
            <v>GODREJCP21APR900CE</v>
          </cell>
          <cell r="B29178">
            <v>20656898</v>
          </cell>
          <cell r="C29178">
            <v>44315</v>
          </cell>
        </row>
        <row r="29179">
          <cell r="A29179" t="str">
            <v>GODREJCP21APR900PE</v>
          </cell>
          <cell r="B29179">
            <v>20657154</v>
          </cell>
          <cell r="C29179">
            <v>44315</v>
          </cell>
        </row>
        <row r="29180">
          <cell r="A29180" t="str">
            <v>GODREJCP21APR910CE</v>
          </cell>
          <cell r="B29180">
            <v>20657410</v>
          </cell>
          <cell r="C29180">
            <v>44315</v>
          </cell>
        </row>
        <row r="29181">
          <cell r="A29181" t="str">
            <v>GODREJCP21APR910PE</v>
          </cell>
          <cell r="B29181">
            <v>20657666</v>
          </cell>
          <cell r="C29181">
            <v>44315</v>
          </cell>
        </row>
        <row r="29182">
          <cell r="A29182" t="str">
            <v>GODREJCP21APR920CE</v>
          </cell>
          <cell r="B29182">
            <v>20657922</v>
          </cell>
          <cell r="C29182">
            <v>44315</v>
          </cell>
        </row>
        <row r="29183">
          <cell r="A29183" t="str">
            <v>GODREJCP21APR920PE</v>
          </cell>
          <cell r="B29183">
            <v>20658178</v>
          </cell>
          <cell r="C29183">
            <v>44315</v>
          </cell>
        </row>
        <row r="29184">
          <cell r="A29184" t="str">
            <v>GODREJCP21APR930CE</v>
          </cell>
          <cell r="B29184">
            <v>20658434</v>
          </cell>
          <cell r="C29184">
            <v>44315</v>
          </cell>
        </row>
        <row r="29185">
          <cell r="A29185" t="str">
            <v>GODREJCP21APR930PE</v>
          </cell>
          <cell r="B29185">
            <v>20658690</v>
          </cell>
          <cell r="C29185">
            <v>44315</v>
          </cell>
        </row>
        <row r="29186">
          <cell r="A29186" t="str">
            <v>GODREJCP21APR940CE</v>
          </cell>
          <cell r="B29186">
            <v>20658946</v>
          </cell>
          <cell r="C29186">
            <v>44315</v>
          </cell>
        </row>
        <row r="29187">
          <cell r="A29187" t="str">
            <v>GODREJCP21APR940PE</v>
          </cell>
          <cell r="B29187">
            <v>20659202</v>
          </cell>
          <cell r="C29187">
            <v>44315</v>
          </cell>
        </row>
        <row r="29188">
          <cell r="A29188" t="str">
            <v>GODREJCP21APR950CE</v>
          </cell>
          <cell r="B29188">
            <v>20659458</v>
          </cell>
          <cell r="C29188">
            <v>44315</v>
          </cell>
        </row>
        <row r="29189">
          <cell r="A29189" t="str">
            <v>GODREJCP21APR950PE</v>
          </cell>
          <cell r="B29189">
            <v>20659714</v>
          </cell>
          <cell r="C29189">
            <v>44315</v>
          </cell>
        </row>
        <row r="29190">
          <cell r="A29190" t="str">
            <v>GODREJPROP21FEB1000CE</v>
          </cell>
          <cell r="B29190">
            <v>23123458</v>
          </cell>
          <cell r="C29190">
            <v>44252</v>
          </cell>
        </row>
        <row r="29191">
          <cell r="A29191" t="str">
            <v>GODREJPROP21FEB1000PE</v>
          </cell>
          <cell r="B29191">
            <v>23123714</v>
          </cell>
          <cell r="C29191">
            <v>44252</v>
          </cell>
        </row>
        <row r="29192">
          <cell r="A29192" t="str">
            <v>GODREJPROP21FEB1020CE</v>
          </cell>
          <cell r="B29192">
            <v>23123970</v>
          </cell>
          <cell r="C29192">
            <v>44252</v>
          </cell>
        </row>
        <row r="29193">
          <cell r="A29193" t="str">
            <v>GODREJPROP21FEB1020PE</v>
          </cell>
          <cell r="B29193">
            <v>23124226</v>
          </cell>
          <cell r="C29193">
            <v>44252</v>
          </cell>
        </row>
        <row r="29194">
          <cell r="A29194" t="str">
            <v>GODREJPROP21FEB1040CE</v>
          </cell>
          <cell r="B29194">
            <v>23124482</v>
          </cell>
          <cell r="C29194">
            <v>44252</v>
          </cell>
        </row>
        <row r="29195">
          <cell r="A29195" t="str">
            <v>GODREJPROP21FEB1040PE</v>
          </cell>
          <cell r="B29195">
            <v>23124738</v>
          </cell>
          <cell r="C29195">
            <v>44252</v>
          </cell>
        </row>
        <row r="29196">
          <cell r="A29196" t="str">
            <v>GODREJPROP21FEB1060CE</v>
          </cell>
          <cell r="B29196">
            <v>23124994</v>
          </cell>
          <cell r="C29196">
            <v>44252</v>
          </cell>
        </row>
        <row r="29197">
          <cell r="A29197" t="str">
            <v>GODREJPROP21FEB1060PE</v>
          </cell>
          <cell r="B29197">
            <v>23125250</v>
          </cell>
          <cell r="C29197">
            <v>44252</v>
          </cell>
        </row>
        <row r="29198">
          <cell r="A29198" t="str">
            <v>GODREJPROP21FEB1080CE</v>
          </cell>
          <cell r="B29198">
            <v>23125506</v>
          </cell>
          <cell r="C29198">
            <v>44252</v>
          </cell>
        </row>
        <row r="29199">
          <cell r="A29199" t="str">
            <v>GODREJPROP21FEB1080PE</v>
          </cell>
          <cell r="B29199">
            <v>23125762</v>
          </cell>
          <cell r="C29199">
            <v>44252</v>
          </cell>
        </row>
        <row r="29200">
          <cell r="A29200" t="str">
            <v>GODREJPROP21FEB1100CE</v>
          </cell>
          <cell r="B29200">
            <v>23126018</v>
          </cell>
          <cell r="C29200">
            <v>44252</v>
          </cell>
        </row>
        <row r="29201">
          <cell r="A29201" t="str">
            <v>GODREJPROP21FEB1100PE</v>
          </cell>
          <cell r="B29201">
            <v>23126274</v>
          </cell>
          <cell r="C29201">
            <v>44252</v>
          </cell>
        </row>
        <row r="29202">
          <cell r="A29202" t="str">
            <v>GODREJPROP21FEB1120CE</v>
          </cell>
          <cell r="B29202">
            <v>23126530</v>
          </cell>
          <cell r="C29202">
            <v>44252</v>
          </cell>
        </row>
        <row r="29203">
          <cell r="A29203" t="str">
            <v>GODREJPROP21FEB1120PE</v>
          </cell>
          <cell r="B29203">
            <v>23126786</v>
          </cell>
          <cell r="C29203">
            <v>44252</v>
          </cell>
        </row>
        <row r="29204">
          <cell r="A29204" t="str">
            <v>GODREJPROP21FEB1140CE</v>
          </cell>
          <cell r="B29204">
            <v>23127042</v>
          </cell>
          <cell r="C29204">
            <v>44252</v>
          </cell>
        </row>
        <row r="29205">
          <cell r="A29205" t="str">
            <v>GODREJPROP21FEB1140PE</v>
          </cell>
          <cell r="B29205">
            <v>23127298</v>
          </cell>
          <cell r="C29205">
            <v>44252</v>
          </cell>
        </row>
        <row r="29206">
          <cell r="A29206" t="str">
            <v>GODREJPROP21FEB1160CE</v>
          </cell>
          <cell r="B29206">
            <v>23127554</v>
          </cell>
          <cell r="C29206">
            <v>44252</v>
          </cell>
        </row>
        <row r="29207">
          <cell r="A29207" t="str">
            <v>GODREJPROP21FEB1160PE</v>
          </cell>
          <cell r="B29207">
            <v>23127810</v>
          </cell>
          <cell r="C29207">
            <v>44252</v>
          </cell>
        </row>
        <row r="29208">
          <cell r="A29208" t="str">
            <v>GODREJPROP21FEB1180CE</v>
          </cell>
          <cell r="B29208">
            <v>23128066</v>
          </cell>
          <cell r="C29208">
            <v>44252</v>
          </cell>
        </row>
        <row r="29209">
          <cell r="A29209" t="str">
            <v>GODREJPROP21FEB1180PE</v>
          </cell>
          <cell r="B29209">
            <v>23128322</v>
          </cell>
          <cell r="C29209">
            <v>44252</v>
          </cell>
        </row>
        <row r="29210">
          <cell r="A29210" t="str">
            <v>GODREJPROP21FEB1200CE</v>
          </cell>
          <cell r="B29210">
            <v>23128578</v>
          </cell>
          <cell r="C29210">
            <v>44252</v>
          </cell>
        </row>
        <row r="29211">
          <cell r="A29211" t="str">
            <v>GODREJPROP21FEB1200PE</v>
          </cell>
          <cell r="B29211">
            <v>23128834</v>
          </cell>
          <cell r="C29211">
            <v>44252</v>
          </cell>
        </row>
        <row r="29212">
          <cell r="A29212" t="str">
            <v>GODREJPROP21FEB1220CE</v>
          </cell>
          <cell r="B29212">
            <v>23129090</v>
          </cell>
          <cell r="C29212">
            <v>44252</v>
          </cell>
        </row>
        <row r="29213">
          <cell r="A29213" t="str">
            <v>GODREJPROP21FEB1220PE</v>
          </cell>
          <cell r="B29213">
            <v>23129346</v>
          </cell>
          <cell r="C29213">
            <v>44252</v>
          </cell>
        </row>
        <row r="29214">
          <cell r="A29214" t="str">
            <v>GODREJPROP21FEB1240CE</v>
          </cell>
          <cell r="B29214">
            <v>23129602</v>
          </cell>
          <cell r="C29214">
            <v>44252</v>
          </cell>
        </row>
        <row r="29215">
          <cell r="A29215" t="str">
            <v>GODREJPROP21FEB1240PE</v>
          </cell>
          <cell r="B29215">
            <v>23129858</v>
          </cell>
          <cell r="C29215">
            <v>44252</v>
          </cell>
        </row>
        <row r="29216">
          <cell r="A29216" t="str">
            <v>GODREJPROP21FEB1260CE</v>
          </cell>
          <cell r="B29216">
            <v>23130114</v>
          </cell>
          <cell r="C29216">
            <v>44252</v>
          </cell>
        </row>
        <row r="29217">
          <cell r="A29217" t="str">
            <v>GODREJPROP21FEB1260PE</v>
          </cell>
          <cell r="B29217">
            <v>23130370</v>
          </cell>
          <cell r="C29217">
            <v>44252</v>
          </cell>
        </row>
        <row r="29218">
          <cell r="A29218" t="str">
            <v>GODREJPROP21FEB1280CE</v>
          </cell>
          <cell r="B29218">
            <v>23130626</v>
          </cell>
          <cell r="C29218">
            <v>44252</v>
          </cell>
        </row>
        <row r="29219">
          <cell r="A29219" t="str">
            <v>GODREJPROP21FEB1280PE</v>
          </cell>
          <cell r="B29219">
            <v>23130882</v>
          </cell>
          <cell r="C29219">
            <v>44252</v>
          </cell>
        </row>
        <row r="29220">
          <cell r="A29220" t="str">
            <v>GODREJPROP21FEB1300CE</v>
          </cell>
          <cell r="B29220">
            <v>23131138</v>
          </cell>
          <cell r="C29220">
            <v>44252</v>
          </cell>
        </row>
        <row r="29221">
          <cell r="A29221" t="str">
            <v>GODREJPROP21FEB1300PE</v>
          </cell>
          <cell r="B29221">
            <v>23131394</v>
          </cell>
          <cell r="C29221">
            <v>44252</v>
          </cell>
        </row>
        <row r="29222">
          <cell r="A29222" t="str">
            <v>GODREJPROP21FEB1320CE</v>
          </cell>
          <cell r="B29222">
            <v>23131650</v>
          </cell>
          <cell r="C29222">
            <v>44252</v>
          </cell>
        </row>
        <row r="29223">
          <cell r="A29223" t="str">
            <v>GODREJPROP21FEB1320PE</v>
          </cell>
          <cell r="B29223">
            <v>23131906</v>
          </cell>
          <cell r="C29223">
            <v>44252</v>
          </cell>
        </row>
        <row r="29224">
          <cell r="A29224" t="str">
            <v>GODREJPROP21FEB1340CE</v>
          </cell>
          <cell r="B29224">
            <v>23132162</v>
          </cell>
          <cell r="C29224">
            <v>44252</v>
          </cell>
        </row>
        <row r="29225">
          <cell r="A29225" t="str">
            <v>GODREJPROP21FEB1340PE</v>
          </cell>
          <cell r="B29225">
            <v>23132418</v>
          </cell>
          <cell r="C29225">
            <v>44252</v>
          </cell>
        </row>
        <row r="29226">
          <cell r="A29226" t="str">
            <v>GODREJPROP21FEB1360CE</v>
          </cell>
          <cell r="B29226">
            <v>23132674</v>
          </cell>
          <cell r="C29226">
            <v>44252</v>
          </cell>
        </row>
        <row r="29227">
          <cell r="A29227" t="str">
            <v>GODREJPROP21FEB1360PE</v>
          </cell>
          <cell r="B29227">
            <v>23132930</v>
          </cell>
          <cell r="C29227">
            <v>44252</v>
          </cell>
        </row>
        <row r="29228">
          <cell r="A29228" t="str">
            <v>GODREJPROP21FEB1380CE</v>
          </cell>
          <cell r="B29228">
            <v>23133186</v>
          </cell>
          <cell r="C29228">
            <v>44252</v>
          </cell>
        </row>
        <row r="29229">
          <cell r="A29229" t="str">
            <v>GODREJPROP21FEB1380PE</v>
          </cell>
          <cell r="B29229">
            <v>23133442</v>
          </cell>
          <cell r="C29229">
            <v>44252</v>
          </cell>
        </row>
        <row r="29230">
          <cell r="A29230" t="str">
            <v>GODREJPROP21FEB1400CE</v>
          </cell>
          <cell r="B29230">
            <v>23133698</v>
          </cell>
          <cell r="C29230">
            <v>44252</v>
          </cell>
        </row>
        <row r="29231">
          <cell r="A29231" t="str">
            <v>GODREJPROP21FEB1400PE</v>
          </cell>
          <cell r="B29231">
            <v>23133954</v>
          </cell>
          <cell r="C29231">
            <v>44252</v>
          </cell>
        </row>
        <row r="29232">
          <cell r="A29232" t="str">
            <v>GODREJPROP21FEB1420CE</v>
          </cell>
          <cell r="B29232">
            <v>23134210</v>
          </cell>
          <cell r="C29232">
            <v>44252</v>
          </cell>
        </row>
        <row r="29233">
          <cell r="A29233" t="str">
            <v>GODREJPROP21FEB1420PE</v>
          </cell>
          <cell r="B29233">
            <v>23134466</v>
          </cell>
          <cell r="C29233">
            <v>44252</v>
          </cell>
        </row>
        <row r="29234">
          <cell r="A29234" t="str">
            <v>GODREJPROP21FEB1440CE</v>
          </cell>
          <cell r="B29234">
            <v>23134722</v>
          </cell>
          <cell r="C29234">
            <v>44252</v>
          </cell>
        </row>
        <row r="29235">
          <cell r="A29235" t="str">
            <v>GODREJPROP21FEB1440PE</v>
          </cell>
          <cell r="B29235">
            <v>23134978</v>
          </cell>
          <cell r="C29235">
            <v>44252</v>
          </cell>
        </row>
        <row r="29236">
          <cell r="A29236" t="str">
            <v>GODREJPROP21FEB1460CE</v>
          </cell>
          <cell r="B29236">
            <v>23135234</v>
          </cell>
          <cell r="C29236">
            <v>44252</v>
          </cell>
        </row>
        <row r="29237">
          <cell r="A29237" t="str">
            <v>GODREJPROP21FEB1460PE</v>
          </cell>
          <cell r="B29237">
            <v>23135490</v>
          </cell>
          <cell r="C29237">
            <v>44252</v>
          </cell>
        </row>
        <row r="29238">
          <cell r="A29238" t="str">
            <v>GODREJPROP21FEB1480CE</v>
          </cell>
          <cell r="B29238">
            <v>9234690</v>
          </cell>
          <cell r="C29238">
            <v>44252</v>
          </cell>
        </row>
        <row r="29239">
          <cell r="A29239" t="str">
            <v>GODREJPROP21FEB1480PE</v>
          </cell>
          <cell r="B29239">
            <v>9235458</v>
          </cell>
          <cell r="C29239">
            <v>44252</v>
          </cell>
        </row>
        <row r="29240">
          <cell r="A29240" t="str">
            <v>GODREJPROP21FEB1500CE</v>
          </cell>
          <cell r="B29240">
            <v>9235970</v>
          </cell>
          <cell r="C29240">
            <v>44252</v>
          </cell>
        </row>
        <row r="29241">
          <cell r="A29241" t="str">
            <v>GODREJPROP21FEB1500PE</v>
          </cell>
          <cell r="B29241">
            <v>9236738</v>
          </cell>
          <cell r="C29241">
            <v>44252</v>
          </cell>
        </row>
        <row r="29242">
          <cell r="A29242" t="str">
            <v>GODREJPROP21FEB1520CE</v>
          </cell>
          <cell r="B29242">
            <v>9237250</v>
          </cell>
          <cell r="C29242">
            <v>44252</v>
          </cell>
        </row>
        <row r="29243">
          <cell r="A29243" t="str">
            <v>GODREJPROP21FEB1520PE</v>
          </cell>
          <cell r="B29243">
            <v>9237762</v>
          </cell>
          <cell r="C29243">
            <v>44252</v>
          </cell>
        </row>
        <row r="29244">
          <cell r="A29244" t="str">
            <v>GODREJPROP21FEB1540CE</v>
          </cell>
          <cell r="B29244">
            <v>9664514</v>
          </cell>
          <cell r="C29244">
            <v>44252</v>
          </cell>
        </row>
        <row r="29245">
          <cell r="A29245" t="str">
            <v>GODREJPROP21FEB1540PE</v>
          </cell>
          <cell r="B29245">
            <v>9664770</v>
          </cell>
          <cell r="C29245">
            <v>44252</v>
          </cell>
        </row>
        <row r="29246">
          <cell r="A29246" t="str">
            <v>GODREJPROP21FEB1560CE</v>
          </cell>
          <cell r="B29246">
            <v>9895682</v>
          </cell>
          <cell r="C29246">
            <v>44252</v>
          </cell>
        </row>
        <row r="29247">
          <cell r="A29247" t="str">
            <v>GODREJPROP21FEB1560PE</v>
          </cell>
          <cell r="B29247">
            <v>9895938</v>
          </cell>
          <cell r="C29247">
            <v>44252</v>
          </cell>
        </row>
        <row r="29248">
          <cell r="A29248" t="str">
            <v>GODREJPROP21FEB1580CE</v>
          </cell>
          <cell r="B29248">
            <v>11107586</v>
          </cell>
          <cell r="C29248">
            <v>44252</v>
          </cell>
        </row>
        <row r="29249">
          <cell r="A29249" t="str">
            <v>GODREJPROP21FEB1580PE</v>
          </cell>
          <cell r="B29249">
            <v>11110914</v>
          </cell>
          <cell r="C29249">
            <v>44252</v>
          </cell>
        </row>
        <row r="29250">
          <cell r="A29250" t="str">
            <v>GODREJPROP21FEB1600CE</v>
          </cell>
          <cell r="B29250">
            <v>11111170</v>
          </cell>
          <cell r="C29250">
            <v>44252</v>
          </cell>
        </row>
        <row r="29251">
          <cell r="A29251" t="str">
            <v>GODREJPROP21FEB1600PE</v>
          </cell>
          <cell r="B29251">
            <v>11112450</v>
          </cell>
          <cell r="C29251">
            <v>44252</v>
          </cell>
        </row>
        <row r="29252">
          <cell r="A29252" t="str">
            <v>GODREJPROP21FEB1620CE</v>
          </cell>
          <cell r="B29252">
            <v>11112706</v>
          </cell>
          <cell r="C29252">
            <v>44252</v>
          </cell>
        </row>
        <row r="29253">
          <cell r="A29253" t="str">
            <v>GODREJPROP21FEB1620PE</v>
          </cell>
          <cell r="B29253">
            <v>11113986</v>
          </cell>
          <cell r="C29253">
            <v>44252</v>
          </cell>
        </row>
        <row r="29254">
          <cell r="A29254" t="str">
            <v>GODREJPROP21FEB1640CE</v>
          </cell>
          <cell r="B29254">
            <v>11596034</v>
          </cell>
          <cell r="C29254">
            <v>44252</v>
          </cell>
        </row>
        <row r="29255">
          <cell r="A29255" t="str">
            <v>GODREJPROP21FEB1640PE</v>
          </cell>
          <cell r="B29255">
            <v>11596290</v>
          </cell>
          <cell r="C29255">
            <v>44252</v>
          </cell>
        </row>
        <row r="29256">
          <cell r="A29256" t="str">
            <v>GODREJPROP21FEB1660CE</v>
          </cell>
          <cell r="B29256">
            <v>9574914</v>
          </cell>
          <cell r="C29256">
            <v>44252</v>
          </cell>
        </row>
        <row r="29257">
          <cell r="A29257" t="str">
            <v>GODREJPROP21FEB1660PE</v>
          </cell>
          <cell r="B29257">
            <v>9575170</v>
          </cell>
          <cell r="C29257">
            <v>44252</v>
          </cell>
        </row>
        <row r="29258">
          <cell r="A29258" t="str">
            <v>GODREJPROP21FEB1680CE</v>
          </cell>
          <cell r="B29258">
            <v>12016642</v>
          </cell>
          <cell r="C29258">
            <v>44252</v>
          </cell>
        </row>
        <row r="29259">
          <cell r="A29259" t="str">
            <v>GODREJPROP21FEB1680PE</v>
          </cell>
          <cell r="B29259">
            <v>12016898</v>
          </cell>
          <cell r="C29259">
            <v>44252</v>
          </cell>
        </row>
        <row r="29260">
          <cell r="A29260" t="str">
            <v>GODREJPROP21FEB1700CE</v>
          </cell>
          <cell r="B29260">
            <v>12017154</v>
          </cell>
          <cell r="C29260">
            <v>44252</v>
          </cell>
        </row>
        <row r="29261">
          <cell r="A29261" t="str">
            <v>GODREJPROP21FEB1700PE</v>
          </cell>
          <cell r="B29261">
            <v>12017410</v>
          </cell>
          <cell r="C29261">
            <v>44252</v>
          </cell>
        </row>
        <row r="29262">
          <cell r="A29262" t="str">
            <v>GODREJPROP21FEB1720CE</v>
          </cell>
          <cell r="B29262">
            <v>12237826</v>
          </cell>
          <cell r="C29262">
            <v>44252</v>
          </cell>
        </row>
        <row r="29263">
          <cell r="A29263" t="str">
            <v>GODREJPROP21FEB1720PE</v>
          </cell>
          <cell r="B29263">
            <v>12238082</v>
          </cell>
          <cell r="C29263">
            <v>44252</v>
          </cell>
        </row>
        <row r="29264">
          <cell r="A29264" t="str">
            <v>GODREJPROP21FEB1740CE</v>
          </cell>
          <cell r="B29264">
            <v>10120962</v>
          </cell>
          <cell r="C29264">
            <v>44252</v>
          </cell>
        </row>
        <row r="29265">
          <cell r="A29265" t="str">
            <v>GODREJPROP21FEB1740PE</v>
          </cell>
          <cell r="B29265">
            <v>10121218</v>
          </cell>
          <cell r="C29265">
            <v>44252</v>
          </cell>
        </row>
        <row r="29266">
          <cell r="A29266" t="str">
            <v>GODREJPROP21FEB1760CE</v>
          </cell>
          <cell r="B29266">
            <v>11009538</v>
          </cell>
          <cell r="C29266">
            <v>44252</v>
          </cell>
        </row>
        <row r="29267">
          <cell r="A29267" t="str">
            <v>GODREJPROP21FEB1760PE</v>
          </cell>
          <cell r="B29267">
            <v>11009794</v>
          </cell>
          <cell r="C29267">
            <v>44252</v>
          </cell>
        </row>
        <row r="29268">
          <cell r="A29268" t="str">
            <v>GODREJPROP21FEB1780CE</v>
          </cell>
          <cell r="B29268">
            <v>11097090</v>
          </cell>
          <cell r="C29268">
            <v>44252</v>
          </cell>
        </row>
        <row r="29269">
          <cell r="A29269" t="str">
            <v>GODREJPROP21FEB1780PE</v>
          </cell>
          <cell r="B29269">
            <v>11097602</v>
          </cell>
          <cell r="C29269">
            <v>44252</v>
          </cell>
        </row>
        <row r="29270">
          <cell r="A29270" t="str">
            <v>GODREJPROP21FEB740CE</v>
          </cell>
          <cell r="B29270">
            <v>23116802</v>
          </cell>
          <cell r="C29270">
            <v>44252</v>
          </cell>
        </row>
        <row r="29271">
          <cell r="A29271" t="str">
            <v>GODREJPROP21FEB740PE</v>
          </cell>
          <cell r="B29271">
            <v>23117058</v>
          </cell>
          <cell r="C29271">
            <v>44252</v>
          </cell>
        </row>
        <row r="29272">
          <cell r="A29272" t="str">
            <v>GODREJPROP21FEB760CE</v>
          </cell>
          <cell r="B29272">
            <v>23117314</v>
          </cell>
          <cell r="C29272">
            <v>44252</v>
          </cell>
        </row>
        <row r="29273">
          <cell r="A29273" t="str">
            <v>GODREJPROP21FEB760PE</v>
          </cell>
          <cell r="B29273">
            <v>23117570</v>
          </cell>
          <cell r="C29273">
            <v>44252</v>
          </cell>
        </row>
        <row r="29274">
          <cell r="A29274" t="str">
            <v>GODREJPROP21FEB780CE</v>
          </cell>
          <cell r="B29274">
            <v>23117826</v>
          </cell>
          <cell r="C29274">
            <v>44252</v>
          </cell>
        </row>
        <row r="29275">
          <cell r="A29275" t="str">
            <v>GODREJPROP21FEB780PE</v>
          </cell>
          <cell r="B29275">
            <v>23118082</v>
          </cell>
          <cell r="C29275">
            <v>44252</v>
          </cell>
        </row>
        <row r="29276">
          <cell r="A29276" t="str">
            <v>GODREJPROP21FEB800CE</v>
          </cell>
          <cell r="B29276">
            <v>23118338</v>
          </cell>
          <cell r="C29276">
            <v>44252</v>
          </cell>
        </row>
        <row r="29277">
          <cell r="A29277" t="str">
            <v>GODREJPROP21FEB800PE</v>
          </cell>
          <cell r="B29277">
            <v>23118594</v>
          </cell>
          <cell r="C29277">
            <v>44252</v>
          </cell>
        </row>
        <row r="29278">
          <cell r="A29278" t="str">
            <v>GODREJPROP21FEB820CE</v>
          </cell>
          <cell r="B29278">
            <v>23118850</v>
          </cell>
          <cell r="C29278">
            <v>44252</v>
          </cell>
        </row>
        <row r="29279">
          <cell r="A29279" t="str">
            <v>GODREJPROP21FEB820PE</v>
          </cell>
          <cell r="B29279">
            <v>23119106</v>
          </cell>
          <cell r="C29279">
            <v>44252</v>
          </cell>
        </row>
        <row r="29280">
          <cell r="A29280" t="str">
            <v>GODREJPROP21FEB840CE</v>
          </cell>
          <cell r="B29280">
            <v>23119362</v>
          </cell>
          <cell r="C29280">
            <v>44252</v>
          </cell>
        </row>
        <row r="29281">
          <cell r="A29281" t="str">
            <v>GODREJPROP21FEB840PE</v>
          </cell>
          <cell r="B29281">
            <v>23119618</v>
          </cell>
          <cell r="C29281">
            <v>44252</v>
          </cell>
        </row>
        <row r="29282">
          <cell r="A29282" t="str">
            <v>GODREJPROP21FEB860CE</v>
          </cell>
          <cell r="B29282">
            <v>23119874</v>
          </cell>
          <cell r="C29282">
            <v>44252</v>
          </cell>
        </row>
        <row r="29283">
          <cell r="A29283" t="str">
            <v>GODREJPROP21FEB860PE</v>
          </cell>
          <cell r="B29283">
            <v>23120130</v>
          </cell>
          <cell r="C29283">
            <v>44252</v>
          </cell>
        </row>
        <row r="29284">
          <cell r="A29284" t="str">
            <v>GODREJPROP21FEB880CE</v>
          </cell>
          <cell r="B29284">
            <v>23120386</v>
          </cell>
          <cell r="C29284">
            <v>44252</v>
          </cell>
        </row>
        <row r="29285">
          <cell r="A29285" t="str">
            <v>GODREJPROP21FEB880PE</v>
          </cell>
          <cell r="B29285">
            <v>23120642</v>
          </cell>
          <cell r="C29285">
            <v>44252</v>
          </cell>
        </row>
        <row r="29286">
          <cell r="A29286" t="str">
            <v>GODREJPROP21FEB900CE</v>
          </cell>
          <cell r="B29286">
            <v>23120898</v>
          </cell>
          <cell r="C29286">
            <v>44252</v>
          </cell>
        </row>
        <row r="29287">
          <cell r="A29287" t="str">
            <v>GODREJPROP21FEB900PE</v>
          </cell>
          <cell r="B29287">
            <v>23121154</v>
          </cell>
          <cell r="C29287">
            <v>44252</v>
          </cell>
        </row>
        <row r="29288">
          <cell r="A29288" t="str">
            <v>GODREJPROP21FEB920CE</v>
          </cell>
          <cell r="B29288">
            <v>23121410</v>
          </cell>
          <cell r="C29288">
            <v>44252</v>
          </cell>
        </row>
        <row r="29289">
          <cell r="A29289" t="str">
            <v>GODREJPROP21FEB920PE</v>
          </cell>
          <cell r="B29289">
            <v>23121666</v>
          </cell>
          <cell r="C29289">
            <v>44252</v>
          </cell>
        </row>
        <row r="29290">
          <cell r="A29290" t="str">
            <v>GODREJPROP21FEB940CE</v>
          </cell>
          <cell r="B29290">
            <v>23121922</v>
          </cell>
          <cell r="C29290">
            <v>44252</v>
          </cell>
        </row>
        <row r="29291">
          <cell r="A29291" t="str">
            <v>GODREJPROP21FEB940PE</v>
          </cell>
          <cell r="B29291">
            <v>23122178</v>
          </cell>
          <cell r="C29291">
            <v>44252</v>
          </cell>
        </row>
        <row r="29292">
          <cell r="A29292" t="str">
            <v>GODREJPROP21FEB960CE</v>
          </cell>
          <cell r="B29292">
            <v>23122434</v>
          </cell>
          <cell r="C29292">
            <v>44252</v>
          </cell>
        </row>
        <row r="29293">
          <cell r="A29293" t="str">
            <v>GODREJPROP21FEB960PE</v>
          </cell>
          <cell r="B29293">
            <v>23122690</v>
          </cell>
          <cell r="C29293">
            <v>44252</v>
          </cell>
        </row>
        <row r="29294">
          <cell r="A29294" t="str">
            <v>GODREJPROP21FEB980CE</v>
          </cell>
          <cell r="B29294">
            <v>23122946</v>
          </cell>
          <cell r="C29294">
            <v>44252</v>
          </cell>
        </row>
        <row r="29295">
          <cell r="A29295" t="str">
            <v>GODREJPROP21FEB980PE</v>
          </cell>
          <cell r="B29295">
            <v>23123202</v>
          </cell>
          <cell r="C29295">
            <v>44252</v>
          </cell>
        </row>
        <row r="29296">
          <cell r="A29296" t="str">
            <v>GODREJPROP21MAR1000CE</v>
          </cell>
          <cell r="B29296">
            <v>15389954</v>
          </cell>
          <cell r="C29296">
            <v>44280</v>
          </cell>
        </row>
        <row r="29297">
          <cell r="A29297" t="str">
            <v>GODREJPROP21MAR1000PE</v>
          </cell>
          <cell r="B29297">
            <v>15390210</v>
          </cell>
          <cell r="C29297">
            <v>44280</v>
          </cell>
        </row>
        <row r="29298">
          <cell r="A29298" t="str">
            <v>GODREJPROP21MAR1020CE</v>
          </cell>
          <cell r="B29298">
            <v>15390466</v>
          </cell>
          <cell r="C29298">
            <v>44280</v>
          </cell>
        </row>
        <row r="29299">
          <cell r="A29299" t="str">
            <v>GODREJPROP21MAR1020PE</v>
          </cell>
          <cell r="B29299">
            <v>15390722</v>
          </cell>
          <cell r="C29299">
            <v>44280</v>
          </cell>
        </row>
        <row r="29300">
          <cell r="A29300" t="str">
            <v>GODREJPROP21MAR1040CE</v>
          </cell>
          <cell r="B29300">
            <v>15390978</v>
          </cell>
          <cell r="C29300">
            <v>44280</v>
          </cell>
        </row>
        <row r="29301">
          <cell r="A29301" t="str">
            <v>GODREJPROP21MAR1040PE</v>
          </cell>
          <cell r="B29301">
            <v>15391234</v>
          </cell>
          <cell r="C29301">
            <v>44280</v>
          </cell>
        </row>
        <row r="29302">
          <cell r="A29302" t="str">
            <v>GODREJPROP21MAR1060CE</v>
          </cell>
          <cell r="B29302">
            <v>15391490</v>
          </cell>
          <cell r="C29302">
            <v>44280</v>
          </cell>
        </row>
        <row r="29303">
          <cell r="A29303" t="str">
            <v>GODREJPROP21MAR1060PE</v>
          </cell>
          <cell r="B29303">
            <v>15391746</v>
          </cell>
          <cell r="C29303">
            <v>44280</v>
          </cell>
        </row>
        <row r="29304">
          <cell r="A29304" t="str">
            <v>GODREJPROP21MAR1080CE</v>
          </cell>
          <cell r="B29304">
            <v>15392002</v>
          </cell>
          <cell r="C29304">
            <v>44280</v>
          </cell>
        </row>
        <row r="29305">
          <cell r="A29305" t="str">
            <v>GODREJPROP21MAR1080PE</v>
          </cell>
          <cell r="B29305">
            <v>15392258</v>
          </cell>
          <cell r="C29305">
            <v>44280</v>
          </cell>
        </row>
        <row r="29306">
          <cell r="A29306" t="str">
            <v>GODREJPROP21MAR1100CE</v>
          </cell>
          <cell r="B29306">
            <v>15392514</v>
          </cell>
          <cell r="C29306">
            <v>44280</v>
          </cell>
        </row>
        <row r="29307">
          <cell r="A29307" t="str">
            <v>GODREJPROP21MAR1100PE</v>
          </cell>
          <cell r="B29307">
            <v>15392770</v>
          </cell>
          <cell r="C29307">
            <v>44280</v>
          </cell>
        </row>
        <row r="29308">
          <cell r="A29308" t="str">
            <v>GODREJPROP21MAR1120CE</v>
          </cell>
          <cell r="B29308">
            <v>15393026</v>
          </cell>
          <cell r="C29308">
            <v>44280</v>
          </cell>
        </row>
        <row r="29309">
          <cell r="A29309" t="str">
            <v>GODREJPROP21MAR1120PE</v>
          </cell>
          <cell r="B29309">
            <v>15393282</v>
          </cell>
          <cell r="C29309">
            <v>44280</v>
          </cell>
        </row>
        <row r="29310">
          <cell r="A29310" t="str">
            <v>GODREJPROP21MAR1140CE</v>
          </cell>
          <cell r="B29310">
            <v>15393538</v>
          </cell>
          <cell r="C29310">
            <v>44280</v>
          </cell>
        </row>
        <row r="29311">
          <cell r="A29311" t="str">
            <v>GODREJPROP21MAR1140PE</v>
          </cell>
          <cell r="B29311">
            <v>15393794</v>
          </cell>
          <cell r="C29311">
            <v>44280</v>
          </cell>
        </row>
        <row r="29312">
          <cell r="A29312" t="str">
            <v>GODREJPROP21MAR1160CE</v>
          </cell>
          <cell r="B29312">
            <v>15394050</v>
          </cell>
          <cell r="C29312">
            <v>44280</v>
          </cell>
        </row>
        <row r="29313">
          <cell r="A29313" t="str">
            <v>GODREJPROP21MAR1160PE</v>
          </cell>
          <cell r="B29313">
            <v>15394306</v>
          </cell>
          <cell r="C29313">
            <v>44280</v>
          </cell>
        </row>
        <row r="29314">
          <cell r="A29314" t="str">
            <v>GODREJPROP21MAR1180CE</v>
          </cell>
          <cell r="B29314">
            <v>15394562</v>
          </cell>
          <cell r="C29314">
            <v>44280</v>
          </cell>
        </row>
        <row r="29315">
          <cell r="A29315" t="str">
            <v>GODREJPROP21MAR1180PE</v>
          </cell>
          <cell r="B29315">
            <v>15394818</v>
          </cell>
          <cell r="C29315">
            <v>44280</v>
          </cell>
        </row>
        <row r="29316">
          <cell r="A29316" t="str">
            <v>GODREJPROP21MAR1200CE</v>
          </cell>
          <cell r="B29316">
            <v>15395074</v>
          </cell>
          <cell r="C29316">
            <v>44280</v>
          </cell>
        </row>
        <row r="29317">
          <cell r="A29317" t="str">
            <v>GODREJPROP21MAR1200PE</v>
          </cell>
          <cell r="B29317">
            <v>15395330</v>
          </cell>
          <cell r="C29317">
            <v>44280</v>
          </cell>
        </row>
        <row r="29318">
          <cell r="A29318" t="str">
            <v>GODREJPROP21MAR1220CE</v>
          </cell>
          <cell r="B29318">
            <v>15396354</v>
          </cell>
          <cell r="C29318">
            <v>44280</v>
          </cell>
        </row>
        <row r="29319">
          <cell r="A29319" t="str">
            <v>GODREJPROP21MAR1220PE</v>
          </cell>
          <cell r="B29319">
            <v>15396610</v>
          </cell>
          <cell r="C29319">
            <v>44280</v>
          </cell>
        </row>
        <row r="29320">
          <cell r="A29320" t="str">
            <v>GODREJPROP21MAR1240CE</v>
          </cell>
          <cell r="B29320">
            <v>15396866</v>
          </cell>
          <cell r="C29320">
            <v>44280</v>
          </cell>
        </row>
        <row r="29321">
          <cell r="A29321" t="str">
            <v>GODREJPROP21MAR1240PE</v>
          </cell>
          <cell r="B29321">
            <v>15397122</v>
          </cell>
          <cell r="C29321">
            <v>44280</v>
          </cell>
        </row>
        <row r="29322">
          <cell r="A29322" t="str">
            <v>GODREJPROP21MAR1260CE</v>
          </cell>
          <cell r="B29322">
            <v>15397378</v>
          </cell>
          <cell r="C29322">
            <v>44280</v>
          </cell>
        </row>
        <row r="29323">
          <cell r="A29323" t="str">
            <v>GODREJPROP21MAR1260PE</v>
          </cell>
          <cell r="B29323">
            <v>15397634</v>
          </cell>
          <cell r="C29323">
            <v>44280</v>
          </cell>
        </row>
        <row r="29324">
          <cell r="A29324" t="str">
            <v>GODREJPROP21MAR1280CE</v>
          </cell>
          <cell r="B29324">
            <v>15397890</v>
          </cell>
          <cell r="C29324">
            <v>44280</v>
          </cell>
        </row>
        <row r="29325">
          <cell r="A29325" t="str">
            <v>GODREJPROP21MAR1280PE</v>
          </cell>
          <cell r="B29325">
            <v>15398146</v>
          </cell>
          <cell r="C29325">
            <v>44280</v>
          </cell>
        </row>
        <row r="29326">
          <cell r="A29326" t="str">
            <v>GODREJPROP21MAR1300CE</v>
          </cell>
          <cell r="B29326">
            <v>15398402</v>
          </cell>
          <cell r="C29326">
            <v>44280</v>
          </cell>
        </row>
        <row r="29327">
          <cell r="A29327" t="str">
            <v>GODREJPROP21MAR1300PE</v>
          </cell>
          <cell r="B29327">
            <v>15398658</v>
          </cell>
          <cell r="C29327">
            <v>44280</v>
          </cell>
        </row>
        <row r="29328">
          <cell r="A29328" t="str">
            <v>GODREJPROP21MAR1320CE</v>
          </cell>
          <cell r="B29328">
            <v>15398914</v>
          </cell>
          <cell r="C29328">
            <v>44280</v>
          </cell>
        </row>
        <row r="29329">
          <cell r="A29329" t="str">
            <v>GODREJPROP21MAR1320PE</v>
          </cell>
          <cell r="B29329">
            <v>15399170</v>
          </cell>
          <cell r="C29329">
            <v>44280</v>
          </cell>
        </row>
        <row r="29330">
          <cell r="A29330" t="str">
            <v>GODREJPROP21MAR1340CE</v>
          </cell>
          <cell r="B29330">
            <v>15400962</v>
          </cell>
          <cell r="C29330">
            <v>44280</v>
          </cell>
        </row>
        <row r="29331">
          <cell r="A29331" t="str">
            <v>GODREJPROP21MAR1340PE</v>
          </cell>
          <cell r="B29331">
            <v>15401218</v>
          </cell>
          <cell r="C29331">
            <v>44280</v>
          </cell>
        </row>
        <row r="29332">
          <cell r="A29332" t="str">
            <v>GODREJPROP21MAR1360CE</v>
          </cell>
          <cell r="B29332">
            <v>15401474</v>
          </cell>
          <cell r="C29332">
            <v>44280</v>
          </cell>
        </row>
        <row r="29333">
          <cell r="A29333" t="str">
            <v>GODREJPROP21MAR1360PE</v>
          </cell>
          <cell r="B29333">
            <v>15401730</v>
          </cell>
          <cell r="C29333">
            <v>44280</v>
          </cell>
        </row>
        <row r="29334">
          <cell r="A29334" t="str">
            <v>GODREJPROP21MAR1380CE</v>
          </cell>
          <cell r="B29334">
            <v>15412738</v>
          </cell>
          <cell r="C29334">
            <v>44280</v>
          </cell>
        </row>
        <row r="29335">
          <cell r="A29335" t="str">
            <v>GODREJPROP21MAR1380PE</v>
          </cell>
          <cell r="B29335">
            <v>15412994</v>
          </cell>
          <cell r="C29335">
            <v>44280</v>
          </cell>
        </row>
        <row r="29336">
          <cell r="A29336" t="str">
            <v>GODREJPROP21MAR1400CE</v>
          </cell>
          <cell r="B29336">
            <v>15414530</v>
          </cell>
          <cell r="C29336">
            <v>44280</v>
          </cell>
        </row>
        <row r="29337">
          <cell r="A29337" t="str">
            <v>GODREJPROP21MAR1400PE</v>
          </cell>
          <cell r="B29337">
            <v>15415298</v>
          </cell>
          <cell r="C29337">
            <v>44280</v>
          </cell>
        </row>
        <row r="29338">
          <cell r="A29338" t="str">
            <v>GODREJPROP21MAR1420CE</v>
          </cell>
          <cell r="B29338">
            <v>15415554</v>
          </cell>
          <cell r="C29338">
            <v>44280</v>
          </cell>
        </row>
        <row r="29339">
          <cell r="A29339" t="str">
            <v>GODREJPROP21MAR1420PE</v>
          </cell>
          <cell r="B29339">
            <v>15416834</v>
          </cell>
          <cell r="C29339">
            <v>44280</v>
          </cell>
        </row>
        <row r="29340">
          <cell r="A29340" t="str">
            <v>GODREJPROP21MAR1440CE</v>
          </cell>
          <cell r="B29340">
            <v>15417090</v>
          </cell>
          <cell r="C29340">
            <v>44280</v>
          </cell>
        </row>
        <row r="29341">
          <cell r="A29341" t="str">
            <v>GODREJPROP21MAR1440PE</v>
          </cell>
          <cell r="B29341">
            <v>15418370</v>
          </cell>
          <cell r="C29341">
            <v>44280</v>
          </cell>
        </row>
        <row r="29342">
          <cell r="A29342" t="str">
            <v>GODREJPROP21MAR1460CE</v>
          </cell>
          <cell r="B29342">
            <v>15418626</v>
          </cell>
          <cell r="C29342">
            <v>44280</v>
          </cell>
        </row>
        <row r="29343">
          <cell r="A29343" t="str">
            <v>GODREJPROP21MAR1460PE</v>
          </cell>
          <cell r="B29343">
            <v>15420418</v>
          </cell>
          <cell r="C29343">
            <v>44280</v>
          </cell>
        </row>
        <row r="29344">
          <cell r="A29344" t="str">
            <v>GODREJPROP21MAR1480CE</v>
          </cell>
          <cell r="B29344">
            <v>15420674</v>
          </cell>
          <cell r="C29344">
            <v>44280</v>
          </cell>
        </row>
        <row r="29345">
          <cell r="A29345" t="str">
            <v>GODREJPROP21MAR1480PE</v>
          </cell>
          <cell r="B29345">
            <v>15421442</v>
          </cell>
          <cell r="C29345">
            <v>44280</v>
          </cell>
        </row>
        <row r="29346">
          <cell r="A29346" t="str">
            <v>GODREJPROP21MAR1500CE</v>
          </cell>
          <cell r="B29346">
            <v>15421698</v>
          </cell>
          <cell r="C29346">
            <v>44280</v>
          </cell>
        </row>
        <row r="29347">
          <cell r="A29347" t="str">
            <v>GODREJPROP21MAR1500PE</v>
          </cell>
          <cell r="B29347">
            <v>15421954</v>
          </cell>
          <cell r="C29347">
            <v>44280</v>
          </cell>
        </row>
        <row r="29348">
          <cell r="A29348" t="str">
            <v>GODREJPROP21MAR1520CE</v>
          </cell>
          <cell r="B29348">
            <v>15422210</v>
          </cell>
          <cell r="C29348">
            <v>44280</v>
          </cell>
        </row>
        <row r="29349">
          <cell r="A29349" t="str">
            <v>GODREJPROP21MAR1520PE</v>
          </cell>
          <cell r="B29349">
            <v>15422466</v>
          </cell>
          <cell r="C29349">
            <v>44280</v>
          </cell>
        </row>
        <row r="29350">
          <cell r="A29350" t="str">
            <v>GODREJPROP21MAR1540CE</v>
          </cell>
          <cell r="B29350">
            <v>15423746</v>
          </cell>
          <cell r="C29350">
            <v>44280</v>
          </cell>
        </row>
        <row r="29351">
          <cell r="A29351" t="str">
            <v>GODREJPROP21MAR1540PE</v>
          </cell>
          <cell r="B29351">
            <v>15424514</v>
          </cell>
          <cell r="C29351">
            <v>44280</v>
          </cell>
        </row>
        <row r="29352">
          <cell r="A29352" t="str">
            <v>GODREJPROP21MAR1560CE</v>
          </cell>
          <cell r="B29352">
            <v>15424770</v>
          </cell>
          <cell r="C29352">
            <v>44280</v>
          </cell>
        </row>
        <row r="29353">
          <cell r="A29353" t="str">
            <v>GODREJPROP21MAR1560PE</v>
          </cell>
          <cell r="B29353">
            <v>15425538</v>
          </cell>
          <cell r="C29353">
            <v>44280</v>
          </cell>
        </row>
        <row r="29354">
          <cell r="A29354" t="str">
            <v>GODREJPROP21MAR1580CE</v>
          </cell>
          <cell r="B29354">
            <v>15425794</v>
          </cell>
          <cell r="C29354">
            <v>44280</v>
          </cell>
        </row>
        <row r="29355">
          <cell r="A29355" t="str">
            <v>GODREJPROP21MAR1580PE</v>
          </cell>
          <cell r="B29355">
            <v>15426050</v>
          </cell>
          <cell r="C29355">
            <v>44280</v>
          </cell>
        </row>
        <row r="29356">
          <cell r="A29356" t="str">
            <v>GODREJPROP21MAR1600CE</v>
          </cell>
          <cell r="B29356">
            <v>15426306</v>
          </cell>
          <cell r="C29356">
            <v>44280</v>
          </cell>
        </row>
        <row r="29357">
          <cell r="A29357" t="str">
            <v>GODREJPROP21MAR1600PE</v>
          </cell>
          <cell r="B29357">
            <v>15426562</v>
          </cell>
          <cell r="C29357">
            <v>44280</v>
          </cell>
        </row>
        <row r="29358">
          <cell r="A29358" t="str">
            <v>GODREJPROP21MAR1620CE</v>
          </cell>
          <cell r="B29358">
            <v>15428866</v>
          </cell>
          <cell r="C29358">
            <v>44280</v>
          </cell>
        </row>
        <row r="29359">
          <cell r="A29359" t="str">
            <v>GODREJPROP21MAR1620PE</v>
          </cell>
          <cell r="B29359">
            <v>15429122</v>
          </cell>
          <cell r="C29359">
            <v>44280</v>
          </cell>
        </row>
        <row r="29360">
          <cell r="A29360" t="str">
            <v>GODREJPROP21MAR1640CE</v>
          </cell>
          <cell r="B29360">
            <v>15429378</v>
          </cell>
          <cell r="C29360">
            <v>44280</v>
          </cell>
        </row>
        <row r="29361">
          <cell r="A29361" t="str">
            <v>GODREJPROP21MAR1640PE</v>
          </cell>
          <cell r="B29361">
            <v>15429634</v>
          </cell>
          <cell r="C29361">
            <v>44280</v>
          </cell>
        </row>
        <row r="29362">
          <cell r="A29362" t="str">
            <v>GODREJPROP21MAR1660CE</v>
          </cell>
          <cell r="B29362">
            <v>15429890</v>
          </cell>
          <cell r="C29362">
            <v>44280</v>
          </cell>
        </row>
        <row r="29363">
          <cell r="A29363" t="str">
            <v>GODREJPROP21MAR1660PE</v>
          </cell>
          <cell r="B29363">
            <v>15430146</v>
          </cell>
          <cell r="C29363">
            <v>44280</v>
          </cell>
        </row>
        <row r="29364">
          <cell r="A29364" t="str">
            <v>GODREJPROP21MAR1680CE</v>
          </cell>
          <cell r="B29364">
            <v>15430402</v>
          </cell>
          <cell r="C29364">
            <v>44280</v>
          </cell>
        </row>
        <row r="29365">
          <cell r="A29365" t="str">
            <v>GODREJPROP21MAR1680PE</v>
          </cell>
          <cell r="B29365">
            <v>15430658</v>
          </cell>
          <cell r="C29365">
            <v>44280</v>
          </cell>
        </row>
        <row r="29366">
          <cell r="A29366" t="str">
            <v>GODREJPROP21MAR1700CE</v>
          </cell>
          <cell r="B29366">
            <v>15431426</v>
          </cell>
          <cell r="C29366">
            <v>44280</v>
          </cell>
        </row>
        <row r="29367">
          <cell r="A29367" t="str">
            <v>GODREJPROP21MAR1700PE</v>
          </cell>
          <cell r="B29367">
            <v>15431682</v>
          </cell>
          <cell r="C29367">
            <v>44280</v>
          </cell>
        </row>
        <row r="29368">
          <cell r="A29368" t="str">
            <v>GODREJPROP21MAR1720CE</v>
          </cell>
          <cell r="B29368">
            <v>15431938</v>
          </cell>
          <cell r="C29368">
            <v>44280</v>
          </cell>
        </row>
        <row r="29369">
          <cell r="A29369" t="str">
            <v>GODREJPROP21MAR1720PE</v>
          </cell>
          <cell r="B29369">
            <v>15432194</v>
          </cell>
          <cell r="C29369">
            <v>44280</v>
          </cell>
        </row>
        <row r="29370">
          <cell r="A29370" t="str">
            <v>GODREJPROP21MAR1740CE</v>
          </cell>
          <cell r="B29370">
            <v>15432450</v>
          </cell>
          <cell r="C29370">
            <v>44280</v>
          </cell>
        </row>
        <row r="29371">
          <cell r="A29371" t="str">
            <v>GODREJPROP21MAR1740PE</v>
          </cell>
          <cell r="B29371">
            <v>15432706</v>
          </cell>
          <cell r="C29371">
            <v>44280</v>
          </cell>
        </row>
        <row r="29372">
          <cell r="A29372" t="str">
            <v>GODREJPROP21MAR1760CE</v>
          </cell>
          <cell r="B29372">
            <v>15432962</v>
          </cell>
          <cell r="C29372">
            <v>44280</v>
          </cell>
        </row>
        <row r="29373">
          <cell r="A29373" t="str">
            <v>GODREJPROP21MAR1760PE</v>
          </cell>
          <cell r="B29373">
            <v>15433218</v>
          </cell>
          <cell r="C29373">
            <v>44280</v>
          </cell>
        </row>
        <row r="29374">
          <cell r="A29374" t="str">
            <v>GODREJPROP21MAR1780CE</v>
          </cell>
          <cell r="B29374">
            <v>15448834</v>
          </cell>
          <cell r="C29374">
            <v>44280</v>
          </cell>
        </row>
        <row r="29375">
          <cell r="A29375" t="str">
            <v>GODREJPROP21MAR1780PE</v>
          </cell>
          <cell r="B29375">
            <v>15449090</v>
          </cell>
          <cell r="C29375">
            <v>44280</v>
          </cell>
        </row>
        <row r="29376">
          <cell r="A29376" t="str">
            <v>GODREJPROP21MAR920CE</v>
          </cell>
          <cell r="B29376">
            <v>15368962</v>
          </cell>
          <cell r="C29376">
            <v>44280</v>
          </cell>
        </row>
        <row r="29377">
          <cell r="A29377" t="str">
            <v>GODREJPROP21MAR920PE</v>
          </cell>
          <cell r="B29377">
            <v>15369218</v>
          </cell>
          <cell r="C29377">
            <v>44280</v>
          </cell>
        </row>
        <row r="29378">
          <cell r="A29378" t="str">
            <v>GODREJPROP21MAR940CE</v>
          </cell>
          <cell r="B29378">
            <v>15369474</v>
          </cell>
          <cell r="C29378">
            <v>44280</v>
          </cell>
        </row>
        <row r="29379">
          <cell r="A29379" t="str">
            <v>GODREJPROP21MAR940PE</v>
          </cell>
          <cell r="B29379">
            <v>15369730</v>
          </cell>
          <cell r="C29379">
            <v>44280</v>
          </cell>
        </row>
        <row r="29380">
          <cell r="A29380" t="str">
            <v>GODREJPROP21MAR960CE</v>
          </cell>
          <cell r="B29380">
            <v>15380226</v>
          </cell>
          <cell r="C29380">
            <v>44280</v>
          </cell>
        </row>
        <row r="29381">
          <cell r="A29381" t="str">
            <v>GODREJPROP21MAR960PE</v>
          </cell>
          <cell r="B29381">
            <v>15380482</v>
          </cell>
          <cell r="C29381">
            <v>44280</v>
          </cell>
        </row>
        <row r="29382">
          <cell r="A29382" t="str">
            <v>GODREJPROP21MAR980CE</v>
          </cell>
          <cell r="B29382">
            <v>15380738</v>
          </cell>
          <cell r="C29382">
            <v>44280</v>
          </cell>
        </row>
        <row r="29383">
          <cell r="A29383" t="str">
            <v>GODREJPROP21MAR980PE</v>
          </cell>
          <cell r="B29383">
            <v>15380994</v>
          </cell>
          <cell r="C29383">
            <v>44280</v>
          </cell>
        </row>
        <row r="29384">
          <cell r="A29384" t="str">
            <v>GODREJPROP21APR1000CE</v>
          </cell>
          <cell r="B29384">
            <v>20675842</v>
          </cell>
          <cell r="C29384">
            <v>44315</v>
          </cell>
        </row>
        <row r="29385">
          <cell r="A29385" t="str">
            <v>GODREJPROP21APR1000PE</v>
          </cell>
          <cell r="B29385">
            <v>20676098</v>
          </cell>
          <cell r="C29385">
            <v>44315</v>
          </cell>
        </row>
        <row r="29386">
          <cell r="A29386" t="str">
            <v>GODREJPROP21APR1020CE</v>
          </cell>
          <cell r="B29386">
            <v>20676354</v>
          </cell>
          <cell r="C29386">
            <v>44315</v>
          </cell>
        </row>
        <row r="29387">
          <cell r="A29387" t="str">
            <v>GODREJPROP21APR1020PE</v>
          </cell>
          <cell r="B29387">
            <v>20676610</v>
          </cell>
          <cell r="C29387">
            <v>44315</v>
          </cell>
        </row>
        <row r="29388">
          <cell r="A29388" t="str">
            <v>GODREJPROP21APR1040CE</v>
          </cell>
          <cell r="B29388">
            <v>20676866</v>
          </cell>
          <cell r="C29388">
            <v>44315</v>
          </cell>
        </row>
        <row r="29389">
          <cell r="A29389" t="str">
            <v>GODREJPROP21APR1040PE</v>
          </cell>
          <cell r="B29389">
            <v>20677122</v>
          </cell>
          <cell r="C29389">
            <v>44315</v>
          </cell>
        </row>
        <row r="29390">
          <cell r="A29390" t="str">
            <v>GODREJPROP21APR1060CE</v>
          </cell>
          <cell r="B29390">
            <v>20677378</v>
          </cell>
          <cell r="C29390">
            <v>44315</v>
          </cell>
        </row>
        <row r="29391">
          <cell r="A29391" t="str">
            <v>GODREJPROP21APR1060PE</v>
          </cell>
          <cell r="B29391">
            <v>20677634</v>
          </cell>
          <cell r="C29391">
            <v>44315</v>
          </cell>
        </row>
        <row r="29392">
          <cell r="A29392" t="str">
            <v>GODREJPROP21APR1080CE</v>
          </cell>
          <cell r="B29392">
            <v>20678402</v>
          </cell>
          <cell r="C29392">
            <v>44315</v>
          </cell>
        </row>
        <row r="29393">
          <cell r="A29393" t="str">
            <v>GODREJPROP21APR1080PE</v>
          </cell>
          <cell r="B29393">
            <v>20678658</v>
          </cell>
          <cell r="C29393">
            <v>44315</v>
          </cell>
        </row>
        <row r="29394">
          <cell r="A29394" t="str">
            <v>GODREJPROP21APR1100CE</v>
          </cell>
          <cell r="B29394">
            <v>20678914</v>
          </cell>
          <cell r="C29394">
            <v>44315</v>
          </cell>
        </row>
        <row r="29395">
          <cell r="A29395" t="str">
            <v>GODREJPROP21APR1100PE</v>
          </cell>
          <cell r="B29395">
            <v>20679170</v>
          </cell>
          <cell r="C29395">
            <v>44315</v>
          </cell>
        </row>
        <row r="29396">
          <cell r="A29396" t="str">
            <v>GODREJPROP21APR1120CE</v>
          </cell>
          <cell r="B29396">
            <v>20679426</v>
          </cell>
          <cell r="C29396">
            <v>44315</v>
          </cell>
        </row>
        <row r="29397">
          <cell r="A29397" t="str">
            <v>GODREJPROP21APR1120PE</v>
          </cell>
          <cell r="B29397">
            <v>20679682</v>
          </cell>
          <cell r="C29397">
            <v>44315</v>
          </cell>
        </row>
        <row r="29398">
          <cell r="A29398" t="str">
            <v>GODREJPROP21APR1140CE</v>
          </cell>
          <cell r="B29398">
            <v>20679938</v>
          </cell>
          <cell r="C29398">
            <v>44315</v>
          </cell>
        </row>
        <row r="29399">
          <cell r="A29399" t="str">
            <v>GODREJPROP21APR1140PE</v>
          </cell>
          <cell r="B29399">
            <v>20680194</v>
          </cell>
          <cell r="C29399">
            <v>44315</v>
          </cell>
        </row>
        <row r="29400">
          <cell r="A29400" t="str">
            <v>GODREJPROP21APR1160CE</v>
          </cell>
          <cell r="B29400">
            <v>20680450</v>
          </cell>
          <cell r="C29400">
            <v>44315</v>
          </cell>
        </row>
        <row r="29401">
          <cell r="A29401" t="str">
            <v>GODREJPROP21APR1160PE</v>
          </cell>
          <cell r="B29401">
            <v>20681474</v>
          </cell>
          <cell r="C29401">
            <v>44315</v>
          </cell>
        </row>
        <row r="29402">
          <cell r="A29402" t="str">
            <v>GODREJPROP21APR1180CE</v>
          </cell>
          <cell r="B29402">
            <v>20681730</v>
          </cell>
          <cell r="C29402">
            <v>44315</v>
          </cell>
        </row>
        <row r="29403">
          <cell r="A29403" t="str">
            <v>GODREJPROP21APR1180PE</v>
          </cell>
          <cell r="B29403">
            <v>20681986</v>
          </cell>
          <cell r="C29403">
            <v>44315</v>
          </cell>
        </row>
        <row r="29404">
          <cell r="A29404" t="str">
            <v>GODREJPROP21APR1200CE</v>
          </cell>
          <cell r="B29404">
            <v>20682242</v>
          </cell>
          <cell r="C29404">
            <v>44315</v>
          </cell>
        </row>
        <row r="29405">
          <cell r="A29405" t="str">
            <v>GODREJPROP21APR1200PE</v>
          </cell>
          <cell r="B29405">
            <v>20682498</v>
          </cell>
          <cell r="C29405">
            <v>44315</v>
          </cell>
        </row>
        <row r="29406">
          <cell r="A29406" t="str">
            <v>GODREJPROP21APR1220CE</v>
          </cell>
          <cell r="B29406">
            <v>20688386</v>
          </cell>
          <cell r="C29406">
            <v>44315</v>
          </cell>
        </row>
        <row r="29407">
          <cell r="A29407" t="str">
            <v>GODREJPROP21APR1220PE</v>
          </cell>
          <cell r="B29407">
            <v>20688642</v>
          </cell>
          <cell r="C29407">
            <v>44315</v>
          </cell>
        </row>
        <row r="29408">
          <cell r="A29408" t="str">
            <v>GODREJPROP21APR1240CE</v>
          </cell>
          <cell r="B29408">
            <v>20688898</v>
          </cell>
          <cell r="C29408">
            <v>44315</v>
          </cell>
        </row>
        <row r="29409">
          <cell r="A29409" t="str">
            <v>GODREJPROP21APR1240PE</v>
          </cell>
          <cell r="B29409">
            <v>20689154</v>
          </cell>
          <cell r="C29409">
            <v>44315</v>
          </cell>
        </row>
        <row r="29410">
          <cell r="A29410" t="str">
            <v>GODREJPROP21APR1260CE</v>
          </cell>
          <cell r="B29410">
            <v>20689410</v>
          </cell>
          <cell r="C29410">
            <v>44315</v>
          </cell>
        </row>
        <row r="29411">
          <cell r="A29411" t="str">
            <v>GODREJPROP21APR1260PE</v>
          </cell>
          <cell r="B29411">
            <v>20689666</v>
          </cell>
          <cell r="C29411">
            <v>44315</v>
          </cell>
        </row>
        <row r="29412">
          <cell r="A29412" t="str">
            <v>GODREJPROP21APR1280CE</v>
          </cell>
          <cell r="B29412">
            <v>20689922</v>
          </cell>
          <cell r="C29412">
            <v>44315</v>
          </cell>
        </row>
        <row r="29413">
          <cell r="A29413" t="str">
            <v>GODREJPROP21APR1280PE</v>
          </cell>
          <cell r="B29413">
            <v>20690178</v>
          </cell>
          <cell r="C29413">
            <v>44315</v>
          </cell>
        </row>
        <row r="29414">
          <cell r="A29414" t="str">
            <v>GODREJPROP21APR1300CE</v>
          </cell>
          <cell r="B29414">
            <v>20690434</v>
          </cell>
          <cell r="C29414">
            <v>44315</v>
          </cell>
        </row>
        <row r="29415">
          <cell r="A29415" t="str">
            <v>GODREJPROP21APR1300PE</v>
          </cell>
          <cell r="B29415">
            <v>20690690</v>
          </cell>
          <cell r="C29415">
            <v>44315</v>
          </cell>
        </row>
        <row r="29416">
          <cell r="A29416" t="str">
            <v>GODREJPROP21APR1320CE</v>
          </cell>
          <cell r="B29416">
            <v>20690946</v>
          </cell>
          <cell r="C29416">
            <v>44315</v>
          </cell>
        </row>
        <row r="29417">
          <cell r="A29417" t="str">
            <v>GODREJPROP21APR1320PE</v>
          </cell>
          <cell r="B29417">
            <v>20691202</v>
          </cell>
          <cell r="C29417">
            <v>44315</v>
          </cell>
        </row>
        <row r="29418">
          <cell r="A29418" t="str">
            <v>GODREJPROP21APR1340CE</v>
          </cell>
          <cell r="B29418">
            <v>20691458</v>
          </cell>
          <cell r="C29418">
            <v>44315</v>
          </cell>
        </row>
        <row r="29419">
          <cell r="A29419" t="str">
            <v>GODREJPROP21APR1340PE</v>
          </cell>
          <cell r="B29419">
            <v>20691714</v>
          </cell>
          <cell r="C29419">
            <v>44315</v>
          </cell>
        </row>
        <row r="29420">
          <cell r="A29420" t="str">
            <v>GODREJPROP21APR1360CE</v>
          </cell>
          <cell r="B29420">
            <v>20691970</v>
          </cell>
          <cell r="C29420">
            <v>44315</v>
          </cell>
        </row>
        <row r="29421">
          <cell r="A29421" t="str">
            <v>GODREJPROP21APR1360PE</v>
          </cell>
          <cell r="B29421">
            <v>20692226</v>
          </cell>
          <cell r="C29421">
            <v>44315</v>
          </cell>
        </row>
        <row r="29422">
          <cell r="A29422" t="str">
            <v>GODREJPROP21APR1380CE</v>
          </cell>
          <cell r="B29422">
            <v>20692482</v>
          </cell>
          <cell r="C29422">
            <v>44315</v>
          </cell>
        </row>
        <row r="29423">
          <cell r="A29423" t="str">
            <v>GODREJPROP21APR1380PE</v>
          </cell>
          <cell r="B29423">
            <v>20692738</v>
          </cell>
          <cell r="C29423">
            <v>44315</v>
          </cell>
        </row>
        <row r="29424">
          <cell r="A29424" t="str">
            <v>GODREJPROP21APR1400CE</v>
          </cell>
          <cell r="B29424">
            <v>20692994</v>
          </cell>
          <cell r="C29424">
            <v>44315</v>
          </cell>
        </row>
        <row r="29425">
          <cell r="A29425" t="str">
            <v>GODREJPROP21APR1400PE</v>
          </cell>
          <cell r="B29425">
            <v>20693250</v>
          </cell>
          <cell r="C29425">
            <v>44315</v>
          </cell>
        </row>
        <row r="29426">
          <cell r="A29426" t="str">
            <v>GODREJPROP21APR1420CE</v>
          </cell>
          <cell r="B29426">
            <v>20693506</v>
          </cell>
          <cell r="C29426">
            <v>44315</v>
          </cell>
        </row>
        <row r="29427">
          <cell r="A29427" t="str">
            <v>GODREJPROP21APR1420PE</v>
          </cell>
          <cell r="B29427">
            <v>20693762</v>
          </cell>
          <cell r="C29427">
            <v>44315</v>
          </cell>
        </row>
        <row r="29428">
          <cell r="A29428" t="str">
            <v>GODREJPROP21APR1440CE</v>
          </cell>
          <cell r="B29428">
            <v>20694018</v>
          </cell>
          <cell r="C29428">
            <v>44315</v>
          </cell>
        </row>
        <row r="29429">
          <cell r="A29429" t="str">
            <v>GODREJPROP21APR1440PE</v>
          </cell>
          <cell r="B29429">
            <v>20694274</v>
          </cell>
          <cell r="C29429">
            <v>44315</v>
          </cell>
        </row>
        <row r="29430">
          <cell r="A29430" t="str">
            <v>GODREJPROP21APR1460CE</v>
          </cell>
          <cell r="B29430">
            <v>20694530</v>
          </cell>
          <cell r="C29430">
            <v>44315</v>
          </cell>
        </row>
        <row r="29431">
          <cell r="A29431" t="str">
            <v>GODREJPROP21APR1460PE</v>
          </cell>
          <cell r="B29431">
            <v>20694786</v>
          </cell>
          <cell r="C29431">
            <v>44315</v>
          </cell>
        </row>
        <row r="29432">
          <cell r="A29432" t="str">
            <v>GODREJPROP21APR1480CE</v>
          </cell>
          <cell r="B29432">
            <v>20695042</v>
          </cell>
          <cell r="C29432">
            <v>44315</v>
          </cell>
        </row>
        <row r="29433">
          <cell r="A29433" t="str">
            <v>GODREJPROP21APR1480PE</v>
          </cell>
          <cell r="B29433">
            <v>20695298</v>
          </cell>
          <cell r="C29433">
            <v>44315</v>
          </cell>
        </row>
        <row r="29434">
          <cell r="A29434" t="str">
            <v>GODREJPROP21APR1500CE</v>
          </cell>
          <cell r="B29434">
            <v>20695554</v>
          </cell>
          <cell r="C29434">
            <v>44315</v>
          </cell>
        </row>
        <row r="29435">
          <cell r="A29435" t="str">
            <v>GODREJPROP21APR1500PE</v>
          </cell>
          <cell r="B29435">
            <v>20695810</v>
          </cell>
          <cell r="C29435">
            <v>44315</v>
          </cell>
        </row>
        <row r="29436">
          <cell r="A29436" t="str">
            <v>GODREJPROP21APR1520CE</v>
          </cell>
          <cell r="B29436">
            <v>20696066</v>
          </cell>
          <cell r="C29436">
            <v>44315</v>
          </cell>
        </row>
        <row r="29437">
          <cell r="A29437" t="str">
            <v>GODREJPROP21APR1520PE</v>
          </cell>
          <cell r="B29437">
            <v>20696322</v>
          </cell>
          <cell r="C29437">
            <v>44315</v>
          </cell>
        </row>
        <row r="29438">
          <cell r="A29438" t="str">
            <v>GODREJPROP21APR1540CE</v>
          </cell>
          <cell r="B29438">
            <v>20696578</v>
          </cell>
          <cell r="C29438">
            <v>44315</v>
          </cell>
        </row>
        <row r="29439">
          <cell r="A29439" t="str">
            <v>GODREJPROP21APR1540PE</v>
          </cell>
          <cell r="B29439">
            <v>20751874</v>
          </cell>
          <cell r="C29439">
            <v>44315</v>
          </cell>
        </row>
        <row r="29440">
          <cell r="A29440" t="str">
            <v>GODREJPROP21APR1560CE</v>
          </cell>
          <cell r="B29440">
            <v>20752130</v>
          </cell>
          <cell r="C29440">
            <v>44315</v>
          </cell>
        </row>
        <row r="29441">
          <cell r="A29441" t="str">
            <v>GODREJPROP21APR1560PE</v>
          </cell>
          <cell r="B29441">
            <v>20752386</v>
          </cell>
          <cell r="C29441">
            <v>44315</v>
          </cell>
        </row>
        <row r="29442">
          <cell r="A29442" t="str">
            <v>GODREJPROP21APR1580CE</v>
          </cell>
          <cell r="B29442">
            <v>20752642</v>
          </cell>
          <cell r="C29442">
            <v>44315</v>
          </cell>
        </row>
        <row r="29443">
          <cell r="A29443" t="str">
            <v>GODREJPROP21APR1580PE</v>
          </cell>
          <cell r="B29443">
            <v>20752898</v>
          </cell>
          <cell r="C29443">
            <v>44315</v>
          </cell>
        </row>
        <row r="29444">
          <cell r="A29444" t="str">
            <v>GODREJPROP21APR1600CE</v>
          </cell>
          <cell r="B29444">
            <v>20753154</v>
          </cell>
          <cell r="C29444">
            <v>44315</v>
          </cell>
        </row>
        <row r="29445">
          <cell r="A29445" t="str">
            <v>GODREJPROP21APR1600PE</v>
          </cell>
          <cell r="B29445">
            <v>20753410</v>
          </cell>
          <cell r="C29445">
            <v>44315</v>
          </cell>
        </row>
        <row r="29446">
          <cell r="A29446" t="str">
            <v>GODREJPROP21APR1620CE</v>
          </cell>
          <cell r="B29446">
            <v>20753666</v>
          </cell>
          <cell r="C29446">
            <v>44315</v>
          </cell>
        </row>
        <row r="29447">
          <cell r="A29447" t="str">
            <v>GODREJPROP21APR1620PE</v>
          </cell>
          <cell r="B29447">
            <v>20753922</v>
          </cell>
          <cell r="C29447">
            <v>44315</v>
          </cell>
        </row>
        <row r="29448">
          <cell r="A29448" t="str">
            <v>GODREJPROP21APR1640CE</v>
          </cell>
          <cell r="B29448">
            <v>20754178</v>
          </cell>
          <cell r="C29448">
            <v>44315</v>
          </cell>
        </row>
        <row r="29449">
          <cell r="A29449" t="str">
            <v>GODREJPROP21APR1640PE</v>
          </cell>
          <cell r="B29449">
            <v>20754434</v>
          </cell>
          <cell r="C29449">
            <v>44315</v>
          </cell>
        </row>
        <row r="29450">
          <cell r="A29450" t="str">
            <v>GODREJPROP21APR1660CE</v>
          </cell>
          <cell r="B29450">
            <v>20754690</v>
          </cell>
          <cell r="C29450">
            <v>44315</v>
          </cell>
        </row>
        <row r="29451">
          <cell r="A29451" t="str">
            <v>GODREJPROP21APR1660PE</v>
          </cell>
          <cell r="B29451">
            <v>20754946</v>
          </cell>
          <cell r="C29451">
            <v>44315</v>
          </cell>
        </row>
        <row r="29452">
          <cell r="A29452" t="str">
            <v>GODREJPROP21APR1680CE</v>
          </cell>
          <cell r="B29452">
            <v>20755202</v>
          </cell>
          <cell r="C29452">
            <v>44315</v>
          </cell>
        </row>
        <row r="29453">
          <cell r="A29453" t="str">
            <v>GODREJPROP21APR1680PE</v>
          </cell>
          <cell r="B29453">
            <v>20755458</v>
          </cell>
          <cell r="C29453">
            <v>44315</v>
          </cell>
        </row>
        <row r="29454">
          <cell r="A29454" t="str">
            <v>GODREJPROP21APR1700CE</v>
          </cell>
          <cell r="B29454">
            <v>20755714</v>
          </cell>
          <cell r="C29454">
            <v>44315</v>
          </cell>
        </row>
        <row r="29455">
          <cell r="A29455" t="str">
            <v>GODREJPROP21APR1700PE</v>
          </cell>
          <cell r="B29455">
            <v>20755970</v>
          </cell>
          <cell r="C29455">
            <v>44315</v>
          </cell>
        </row>
        <row r="29456">
          <cell r="A29456" t="str">
            <v>GODREJPROP21APR1720CE</v>
          </cell>
          <cell r="B29456">
            <v>20757250</v>
          </cell>
          <cell r="C29456">
            <v>44315</v>
          </cell>
        </row>
        <row r="29457">
          <cell r="A29457" t="str">
            <v>GODREJPROP21APR1720PE</v>
          </cell>
          <cell r="B29457">
            <v>20757506</v>
          </cell>
          <cell r="C29457">
            <v>44315</v>
          </cell>
        </row>
        <row r="29458">
          <cell r="A29458" t="str">
            <v>GODREJPROP21APR1740CE</v>
          </cell>
          <cell r="B29458">
            <v>20757762</v>
          </cell>
          <cell r="C29458">
            <v>44315</v>
          </cell>
        </row>
        <row r="29459">
          <cell r="A29459" t="str">
            <v>GODREJPROP21APR1740PE</v>
          </cell>
          <cell r="B29459">
            <v>20758018</v>
          </cell>
          <cell r="C29459">
            <v>44315</v>
          </cell>
        </row>
        <row r="29460">
          <cell r="A29460" t="str">
            <v>GODREJPROP21APR1760CE</v>
          </cell>
          <cell r="B29460">
            <v>20758274</v>
          </cell>
          <cell r="C29460">
            <v>44315</v>
          </cell>
        </row>
        <row r="29461">
          <cell r="A29461" t="str">
            <v>GODREJPROP21APR1760PE</v>
          </cell>
          <cell r="B29461">
            <v>20758530</v>
          </cell>
          <cell r="C29461">
            <v>44315</v>
          </cell>
        </row>
        <row r="29462">
          <cell r="A29462" t="str">
            <v>GODREJPROP21APR1780CE</v>
          </cell>
          <cell r="B29462">
            <v>9102082</v>
          </cell>
          <cell r="C29462">
            <v>44315</v>
          </cell>
        </row>
        <row r="29463">
          <cell r="A29463" t="str">
            <v>GODREJPROP21APR1780PE</v>
          </cell>
          <cell r="B29463">
            <v>9102338</v>
          </cell>
          <cell r="C29463">
            <v>44315</v>
          </cell>
        </row>
        <row r="29464">
          <cell r="A29464" t="str">
            <v>GODREJPROP21APR920CE</v>
          </cell>
          <cell r="B29464">
            <v>20673794</v>
          </cell>
          <cell r="C29464">
            <v>44315</v>
          </cell>
        </row>
        <row r="29465">
          <cell r="A29465" t="str">
            <v>GODREJPROP21APR920PE</v>
          </cell>
          <cell r="B29465">
            <v>20674050</v>
          </cell>
          <cell r="C29465">
            <v>44315</v>
          </cell>
        </row>
        <row r="29466">
          <cell r="A29466" t="str">
            <v>GODREJPROP21APR940CE</v>
          </cell>
          <cell r="B29466">
            <v>20674306</v>
          </cell>
          <cell r="C29466">
            <v>44315</v>
          </cell>
        </row>
        <row r="29467">
          <cell r="A29467" t="str">
            <v>GODREJPROP21APR940PE</v>
          </cell>
          <cell r="B29467">
            <v>20674562</v>
          </cell>
          <cell r="C29467">
            <v>44315</v>
          </cell>
        </row>
        <row r="29468">
          <cell r="A29468" t="str">
            <v>GODREJPROP21APR960CE</v>
          </cell>
          <cell r="B29468">
            <v>20674818</v>
          </cell>
          <cell r="C29468">
            <v>44315</v>
          </cell>
        </row>
        <row r="29469">
          <cell r="A29469" t="str">
            <v>GODREJPROP21APR960PE</v>
          </cell>
          <cell r="B29469">
            <v>20675074</v>
          </cell>
          <cell r="C29469">
            <v>44315</v>
          </cell>
        </row>
        <row r="29470">
          <cell r="A29470" t="str">
            <v>GODREJPROP21APR980CE</v>
          </cell>
          <cell r="B29470">
            <v>20675330</v>
          </cell>
          <cell r="C29470">
            <v>44315</v>
          </cell>
        </row>
        <row r="29471">
          <cell r="A29471" t="str">
            <v>GODREJPROP21APR980PE</v>
          </cell>
          <cell r="B29471">
            <v>20675586</v>
          </cell>
          <cell r="C29471">
            <v>44315</v>
          </cell>
        </row>
        <row r="29472">
          <cell r="A29472" t="str">
            <v>GRASIM21FEB1000CE</v>
          </cell>
          <cell r="B29472">
            <v>23148034</v>
          </cell>
          <cell r="C29472">
            <v>44252</v>
          </cell>
        </row>
        <row r="29473">
          <cell r="A29473" t="str">
            <v>GRASIM21FEB1000PE</v>
          </cell>
          <cell r="B29473">
            <v>23148290</v>
          </cell>
          <cell r="C29473">
            <v>44252</v>
          </cell>
        </row>
        <row r="29474">
          <cell r="A29474" t="str">
            <v>GRASIM21FEB1010CE</v>
          </cell>
          <cell r="B29474">
            <v>15580674</v>
          </cell>
          <cell r="C29474">
            <v>44252</v>
          </cell>
        </row>
        <row r="29475">
          <cell r="A29475" t="str">
            <v>GRASIM21FEB1010PE</v>
          </cell>
          <cell r="B29475">
            <v>15580930</v>
          </cell>
          <cell r="C29475">
            <v>44252</v>
          </cell>
        </row>
        <row r="29476">
          <cell r="A29476" t="str">
            <v>GRASIM21FEB1020CE</v>
          </cell>
          <cell r="B29476">
            <v>23148546</v>
          </cell>
          <cell r="C29476">
            <v>44252</v>
          </cell>
        </row>
        <row r="29477">
          <cell r="A29477" t="str">
            <v>GRASIM21FEB1020PE</v>
          </cell>
          <cell r="B29477">
            <v>23148802</v>
          </cell>
          <cell r="C29477">
            <v>44252</v>
          </cell>
        </row>
        <row r="29478">
          <cell r="A29478" t="str">
            <v>GRASIM21FEB1030CE</v>
          </cell>
          <cell r="B29478">
            <v>15581186</v>
          </cell>
          <cell r="C29478">
            <v>44252</v>
          </cell>
        </row>
        <row r="29479">
          <cell r="A29479" t="str">
            <v>GRASIM21FEB1030PE</v>
          </cell>
          <cell r="B29479">
            <v>15581442</v>
          </cell>
          <cell r="C29479">
            <v>44252</v>
          </cell>
        </row>
        <row r="29480">
          <cell r="A29480" t="str">
            <v>GRASIM21FEB1040CE</v>
          </cell>
          <cell r="B29480">
            <v>23149058</v>
          </cell>
          <cell r="C29480">
            <v>44252</v>
          </cell>
        </row>
        <row r="29481">
          <cell r="A29481" t="str">
            <v>GRASIM21FEB1040PE</v>
          </cell>
          <cell r="B29481">
            <v>23149314</v>
          </cell>
          <cell r="C29481">
            <v>44252</v>
          </cell>
        </row>
        <row r="29482">
          <cell r="A29482" t="str">
            <v>GRASIM21FEB1050CE</v>
          </cell>
          <cell r="B29482">
            <v>15581698</v>
          </cell>
          <cell r="C29482">
            <v>44252</v>
          </cell>
        </row>
        <row r="29483">
          <cell r="A29483" t="str">
            <v>GRASIM21FEB1050PE</v>
          </cell>
          <cell r="B29483">
            <v>15582210</v>
          </cell>
          <cell r="C29483">
            <v>44252</v>
          </cell>
        </row>
        <row r="29484">
          <cell r="A29484" t="str">
            <v>GRASIM21FEB1060CE</v>
          </cell>
          <cell r="B29484">
            <v>23149570</v>
          </cell>
          <cell r="C29484">
            <v>44252</v>
          </cell>
        </row>
        <row r="29485">
          <cell r="A29485" t="str">
            <v>GRASIM21FEB1060PE</v>
          </cell>
          <cell r="B29485">
            <v>23149826</v>
          </cell>
          <cell r="C29485">
            <v>44252</v>
          </cell>
        </row>
        <row r="29486">
          <cell r="A29486" t="str">
            <v>GRASIM21FEB1070CE</v>
          </cell>
          <cell r="B29486">
            <v>15582466</v>
          </cell>
          <cell r="C29486">
            <v>44252</v>
          </cell>
        </row>
        <row r="29487">
          <cell r="A29487" t="str">
            <v>GRASIM21FEB1070PE</v>
          </cell>
          <cell r="B29487">
            <v>15582722</v>
          </cell>
          <cell r="C29487">
            <v>44252</v>
          </cell>
        </row>
        <row r="29488">
          <cell r="A29488" t="str">
            <v>GRASIM21FEB1080CE</v>
          </cell>
          <cell r="B29488">
            <v>23150082</v>
          </cell>
          <cell r="C29488">
            <v>44252</v>
          </cell>
        </row>
        <row r="29489">
          <cell r="A29489" t="str">
            <v>GRASIM21FEB1080PE</v>
          </cell>
          <cell r="B29489">
            <v>23150338</v>
          </cell>
          <cell r="C29489">
            <v>44252</v>
          </cell>
        </row>
        <row r="29490">
          <cell r="A29490" t="str">
            <v>GRASIM21FEB1090CE</v>
          </cell>
          <cell r="B29490">
            <v>15582978</v>
          </cell>
          <cell r="C29490">
            <v>44252</v>
          </cell>
        </row>
        <row r="29491">
          <cell r="A29491" t="str">
            <v>GRASIM21FEB1090PE</v>
          </cell>
          <cell r="B29491">
            <v>15583234</v>
          </cell>
          <cell r="C29491">
            <v>44252</v>
          </cell>
        </row>
        <row r="29492">
          <cell r="A29492" t="str">
            <v>GRASIM21FEB1100CE</v>
          </cell>
          <cell r="B29492">
            <v>23150594</v>
          </cell>
          <cell r="C29492">
            <v>44252</v>
          </cell>
        </row>
        <row r="29493">
          <cell r="A29493" t="str">
            <v>GRASIM21FEB1100PE</v>
          </cell>
          <cell r="B29493">
            <v>23150850</v>
          </cell>
          <cell r="C29493">
            <v>44252</v>
          </cell>
        </row>
        <row r="29494">
          <cell r="A29494" t="str">
            <v>GRASIM21FEB1110CE</v>
          </cell>
          <cell r="B29494">
            <v>15583490</v>
          </cell>
          <cell r="C29494">
            <v>44252</v>
          </cell>
        </row>
        <row r="29495">
          <cell r="A29495" t="str">
            <v>GRASIM21FEB1110PE</v>
          </cell>
          <cell r="B29495">
            <v>15583746</v>
          </cell>
          <cell r="C29495">
            <v>44252</v>
          </cell>
        </row>
        <row r="29496">
          <cell r="A29496" t="str">
            <v>GRASIM21FEB1120CE</v>
          </cell>
          <cell r="B29496">
            <v>23151106</v>
          </cell>
          <cell r="C29496">
            <v>44252</v>
          </cell>
        </row>
        <row r="29497">
          <cell r="A29497" t="str">
            <v>GRASIM21FEB1120PE</v>
          </cell>
          <cell r="B29497">
            <v>23151362</v>
          </cell>
          <cell r="C29497">
            <v>44252</v>
          </cell>
        </row>
        <row r="29498">
          <cell r="A29498" t="str">
            <v>GRASIM21FEB1130CE</v>
          </cell>
          <cell r="B29498">
            <v>15584002</v>
          </cell>
          <cell r="C29498">
            <v>44252</v>
          </cell>
        </row>
        <row r="29499">
          <cell r="A29499" t="str">
            <v>GRASIM21FEB1130PE</v>
          </cell>
          <cell r="B29499">
            <v>15584258</v>
          </cell>
          <cell r="C29499">
            <v>44252</v>
          </cell>
        </row>
        <row r="29500">
          <cell r="A29500" t="str">
            <v>GRASIM21FEB1140CE</v>
          </cell>
          <cell r="B29500">
            <v>23151618</v>
          </cell>
          <cell r="C29500">
            <v>44252</v>
          </cell>
        </row>
        <row r="29501">
          <cell r="A29501" t="str">
            <v>GRASIM21FEB1140PE</v>
          </cell>
          <cell r="B29501">
            <v>23151874</v>
          </cell>
          <cell r="C29501">
            <v>44252</v>
          </cell>
        </row>
        <row r="29502">
          <cell r="A29502" t="str">
            <v>GRASIM21FEB1150CE</v>
          </cell>
          <cell r="B29502">
            <v>15584514</v>
          </cell>
          <cell r="C29502">
            <v>44252</v>
          </cell>
        </row>
        <row r="29503">
          <cell r="A29503" t="str">
            <v>GRASIM21FEB1150PE</v>
          </cell>
          <cell r="B29503">
            <v>15584770</v>
          </cell>
          <cell r="C29503">
            <v>44252</v>
          </cell>
        </row>
        <row r="29504">
          <cell r="A29504" t="str">
            <v>GRASIM21FEB1160CE</v>
          </cell>
          <cell r="B29504">
            <v>23152130</v>
          </cell>
          <cell r="C29504">
            <v>44252</v>
          </cell>
        </row>
        <row r="29505">
          <cell r="A29505" t="str">
            <v>GRASIM21FEB1160PE</v>
          </cell>
          <cell r="B29505">
            <v>23152386</v>
          </cell>
          <cell r="C29505">
            <v>44252</v>
          </cell>
        </row>
        <row r="29506">
          <cell r="A29506" t="str">
            <v>GRASIM21FEB1170CE</v>
          </cell>
          <cell r="B29506">
            <v>15585026</v>
          </cell>
          <cell r="C29506">
            <v>44252</v>
          </cell>
        </row>
        <row r="29507">
          <cell r="A29507" t="str">
            <v>GRASIM21FEB1170PE</v>
          </cell>
          <cell r="B29507">
            <v>15585282</v>
          </cell>
          <cell r="C29507">
            <v>44252</v>
          </cell>
        </row>
        <row r="29508">
          <cell r="A29508" t="str">
            <v>GRASIM21FEB1180CE</v>
          </cell>
          <cell r="B29508">
            <v>23152642</v>
          </cell>
          <cell r="C29508">
            <v>44252</v>
          </cell>
        </row>
        <row r="29509">
          <cell r="A29509" t="str">
            <v>GRASIM21FEB1180PE</v>
          </cell>
          <cell r="B29509">
            <v>23152898</v>
          </cell>
          <cell r="C29509">
            <v>44252</v>
          </cell>
        </row>
        <row r="29510">
          <cell r="A29510" t="str">
            <v>GRASIM21FEB1190CE</v>
          </cell>
          <cell r="B29510">
            <v>15585538</v>
          </cell>
          <cell r="C29510">
            <v>44252</v>
          </cell>
        </row>
        <row r="29511">
          <cell r="A29511" t="str">
            <v>GRASIM21FEB1190PE</v>
          </cell>
          <cell r="B29511">
            <v>15585794</v>
          </cell>
          <cell r="C29511">
            <v>44252</v>
          </cell>
        </row>
        <row r="29512">
          <cell r="A29512" t="str">
            <v>GRASIM21FEB1200CE</v>
          </cell>
          <cell r="B29512">
            <v>23153154</v>
          </cell>
          <cell r="C29512">
            <v>44252</v>
          </cell>
        </row>
        <row r="29513">
          <cell r="A29513" t="str">
            <v>GRASIM21FEB1200PE</v>
          </cell>
          <cell r="B29513">
            <v>23153410</v>
          </cell>
          <cell r="C29513">
            <v>44252</v>
          </cell>
        </row>
        <row r="29514">
          <cell r="A29514" t="str">
            <v>GRASIM21FEB1210CE</v>
          </cell>
          <cell r="B29514">
            <v>15586050</v>
          </cell>
          <cell r="C29514">
            <v>44252</v>
          </cell>
        </row>
        <row r="29515">
          <cell r="A29515" t="str">
            <v>GRASIM21FEB1210PE</v>
          </cell>
          <cell r="B29515">
            <v>15586306</v>
          </cell>
          <cell r="C29515">
            <v>44252</v>
          </cell>
        </row>
        <row r="29516">
          <cell r="A29516" t="str">
            <v>GRASIM21FEB1220CE</v>
          </cell>
          <cell r="B29516">
            <v>9666562</v>
          </cell>
          <cell r="C29516">
            <v>44252</v>
          </cell>
        </row>
        <row r="29517">
          <cell r="A29517" t="str">
            <v>GRASIM21FEB1220PE</v>
          </cell>
          <cell r="B29517">
            <v>9666818</v>
          </cell>
          <cell r="C29517">
            <v>44252</v>
          </cell>
        </row>
        <row r="29518">
          <cell r="A29518" t="str">
            <v>GRASIM21FEB1230CE</v>
          </cell>
          <cell r="B29518">
            <v>15586562</v>
          </cell>
          <cell r="C29518">
            <v>44252</v>
          </cell>
        </row>
        <row r="29519">
          <cell r="A29519" t="str">
            <v>GRASIM21FEB1230PE</v>
          </cell>
          <cell r="B29519">
            <v>15586818</v>
          </cell>
          <cell r="C29519">
            <v>44252</v>
          </cell>
        </row>
        <row r="29520">
          <cell r="A29520" t="str">
            <v>GRASIM21FEB1240CE</v>
          </cell>
          <cell r="B29520">
            <v>9899522</v>
          </cell>
          <cell r="C29520">
            <v>44252</v>
          </cell>
        </row>
        <row r="29521">
          <cell r="A29521" t="str">
            <v>GRASIM21FEB1240PE</v>
          </cell>
          <cell r="B29521">
            <v>9900034</v>
          </cell>
          <cell r="C29521">
            <v>44252</v>
          </cell>
        </row>
        <row r="29522">
          <cell r="A29522" t="str">
            <v>GRASIM21FEB1250CE</v>
          </cell>
          <cell r="B29522">
            <v>15587074</v>
          </cell>
          <cell r="C29522">
            <v>44252</v>
          </cell>
        </row>
        <row r="29523">
          <cell r="A29523" t="str">
            <v>GRASIM21FEB1250PE</v>
          </cell>
          <cell r="B29523">
            <v>15587330</v>
          </cell>
          <cell r="C29523">
            <v>44252</v>
          </cell>
        </row>
        <row r="29524">
          <cell r="A29524" t="str">
            <v>GRASIM21FEB1260CE</v>
          </cell>
          <cell r="B29524">
            <v>10251010</v>
          </cell>
          <cell r="C29524">
            <v>44252</v>
          </cell>
        </row>
        <row r="29525">
          <cell r="A29525" t="str">
            <v>GRASIM21FEB1260PE</v>
          </cell>
          <cell r="B29525">
            <v>10251778</v>
          </cell>
          <cell r="C29525">
            <v>44252</v>
          </cell>
        </row>
        <row r="29526">
          <cell r="A29526" t="str">
            <v>GRASIM21FEB1270CE</v>
          </cell>
          <cell r="B29526">
            <v>15587586</v>
          </cell>
          <cell r="C29526">
            <v>44252</v>
          </cell>
        </row>
        <row r="29527">
          <cell r="A29527" t="str">
            <v>GRASIM21FEB1270PE</v>
          </cell>
          <cell r="B29527">
            <v>15587842</v>
          </cell>
          <cell r="C29527">
            <v>44252</v>
          </cell>
        </row>
        <row r="29528">
          <cell r="A29528" t="str">
            <v>GRASIM21FEB1280CE</v>
          </cell>
          <cell r="B29528">
            <v>15588098</v>
          </cell>
          <cell r="C29528">
            <v>44252</v>
          </cell>
        </row>
        <row r="29529">
          <cell r="A29529" t="str">
            <v>GRASIM21FEB1280PE</v>
          </cell>
          <cell r="B29529">
            <v>15588354</v>
          </cell>
          <cell r="C29529">
            <v>44252</v>
          </cell>
        </row>
        <row r="29530">
          <cell r="A29530" t="str">
            <v>GRASIM21FEB1290CE</v>
          </cell>
          <cell r="B29530">
            <v>15588610</v>
          </cell>
          <cell r="C29530">
            <v>44252</v>
          </cell>
        </row>
        <row r="29531">
          <cell r="A29531" t="str">
            <v>GRASIM21FEB1290PE</v>
          </cell>
          <cell r="B29531">
            <v>15588866</v>
          </cell>
          <cell r="C29531">
            <v>44252</v>
          </cell>
        </row>
        <row r="29532">
          <cell r="A29532" t="str">
            <v>GRASIM21FEB1300CE</v>
          </cell>
          <cell r="B29532">
            <v>15589122</v>
          </cell>
          <cell r="C29532">
            <v>44252</v>
          </cell>
        </row>
        <row r="29533">
          <cell r="A29533" t="str">
            <v>GRASIM21FEB1300PE</v>
          </cell>
          <cell r="B29533">
            <v>15589378</v>
          </cell>
          <cell r="C29533">
            <v>44252</v>
          </cell>
        </row>
        <row r="29534">
          <cell r="A29534" t="str">
            <v>GRASIM21FEB1310CE</v>
          </cell>
          <cell r="B29534">
            <v>15589634</v>
          </cell>
          <cell r="C29534">
            <v>44252</v>
          </cell>
        </row>
        <row r="29535">
          <cell r="A29535" t="str">
            <v>GRASIM21FEB1310PE</v>
          </cell>
          <cell r="B29535">
            <v>15589890</v>
          </cell>
          <cell r="C29535">
            <v>44252</v>
          </cell>
        </row>
        <row r="29536">
          <cell r="A29536" t="str">
            <v>GRASIM21FEB1320CE</v>
          </cell>
          <cell r="B29536">
            <v>9491970</v>
          </cell>
          <cell r="C29536">
            <v>44252</v>
          </cell>
        </row>
        <row r="29537">
          <cell r="A29537" t="str">
            <v>GRASIM21FEB1320PE</v>
          </cell>
          <cell r="B29537">
            <v>9492226</v>
          </cell>
          <cell r="C29537">
            <v>44252</v>
          </cell>
        </row>
        <row r="29538">
          <cell r="A29538" t="str">
            <v>GRASIM21FEB1330CE</v>
          </cell>
          <cell r="B29538">
            <v>9492482</v>
          </cell>
          <cell r="C29538">
            <v>44252</v>
          </cell>
        </row>
        <row r="29539">
          <cell r="A29539" t="str">
            <v>GRASIM21FEB1330PE</v>
          </cell>
          <cell r="B29539">
            <v>9492738</v>
          </cell>
          <cell r="C29539">
            <v>44252</v>
          </cell>
        </row>
        <row r="29540">
          <cell r="A29540" t="str">
            <v>GRASIM21FEB1340CE</v>
          </cell>
          <cell r="B29540">
            <v>9492994</v>
          </cell>
          <cell r="C29540">
            <v>44252</v>
          </cell>
        </row>
        <row r="29541">
          <cell r="A29541" t="str">
            <v>GRASIM21FEB1340PE</v>
          </cell>
          <cell r="B29541">
            <v>9493250</v>
          </cell>
          <cell r="C29541">
            <v>44252</v>
          </cell>
        </row>
        <row r="29542">
          <cell r="A29542" t="str">
            <v>GRASIM21FEB1350CE</v>
          </cell>
          <cell r="B29542">
            <v>10425090</v>
          </cell>
          <cell r="C29542">
            <v>44252</v>
          </cell>
        </row>
        <row r="29543">
          <cell r="A29543" t="str">
            <v>GRASIM21FEB1350PE</v>
          </cell>
          <cell r="B29543">
            <v>10426370</v>
          </cell>
          <cell r="C29543">
            <v>44252</v>
          </cell>
        </row>
        <row r="29544">
          <cell r="A29544" t="str">
            <v>GRASIM21FEB1360CE</v>
          </cell>
          <cell r="B29544">
            <v>10426626</v>
          </cell>
          <cell r="C29544">
            <v>44252</v>
          </cell>
        </row>
        <row r="29545">
          <cell r="A29545" t="str">
            <v>GRASIM21FEB1360PE</v>
          </cell>
          <cell r="B29545">
            <v>10427394</v>
          </cell>
          <cell r="C29545">
            <v>44252</v>
          </cell>
        </row>
        <row r="29546">
          <cell r="A29546" t="str">
            <v>GRASIM21FEB1370CE</v>
          </cell>
          <cell r="B29546">
            <v>10799618</v>
          </cell>
          <cell r="C29546">
            <v>44252</v>
          </cell>
        </row>
        <row r="29547">
          <cell r="A29547" t="str">
            <v>GRASIM21FEB1370PE</v>
          </cell>
          <cell r="B29547">
            <v>10799874</v>
          </cell>
          <cell r="C29547">
            <v>44252</v>
          </cell>
        </row>
        <row r="29548">
          <cell r="A29548" t="str">
            <v>GRASIM21FEB1380CE</v>
          </cell>
          <cell r="B29548">
            <v>11841026</v>
          </cell>
          <cell r="C29548">
            <v>44252</v>
          </cell>
        </row>
        <row r="29549">
          <cell r="A29549" t="str">
            <v>GRASIM21FEB1380PE</v>
          </cell>
          <cell r="B29549">
            <v>11843074</v>
          </cell>
          <cell r="C29549">
            <v>44252</v>
          </cell>
        </row>
        <row r="29550">
          <cell r="A29550" t="str">
            <v>GRASIM21FEB1390CE</v>
          </cell>
          <cell r="B29550">
            <v>13267202</v>
          </cell>
          <cell r="C29550">
            <v>44252</v>
          </cell>
        </row>
        <row r="29551">
          <cell r="A29551" t="str">
            <v>GRASIM21FEB1390PE</v>
          </cell>
          <cell r="B29551">
            <v>13268738</v>
          </cell>
          <cell r="C29551">
            <v>44252</v>
          </cell>
        </row>
        <row r="29552">
          <cell r="A29552" t="str">
            <v>GRASIM21FEB1400CE</v>
          </cell>
          <cell r="B29552">
            <v>13698818</v>
          </cell>
          <cell r="C29552">
            <v>44252</v>
          </cell>
        </row>
        <row r="29553">
          <cell r="A29553" t="str">
            <v>GRASIM21FEB1400PE</v>
          </cell>
          <cell r="B29553">
            <v>13699074</v>
          </cell>
          <cell r="C29553">
            <v>44252</v>
          </cell>
        </row>
        <row r="29554">
          <cell r="A29554" t="str">
            <v>GRASIM21FEB1410CE</v>
          </cell>
          <cell r="B29554">
            <v>13699330</v>
          </cell>
          <cell r="C29554">
            <v>44252</v>
          </cell>
        </row>
        <row r="29555">
          <cell r="A29555" t="str">
            <v>GRASIM21FEB1410PE</v>
          </cell>
          <cell r="B29555">
            <v>13699586</v>
          </cell>
          <cell r="C29555">
            <v>44252</v>
          </cell>
        </row>
        <row r="29556">
          <cell r="A29556" t="str">
            <v>GRASIM21FEB1420CE</v>
          </cell>
          <cell r="B29556">
            <v>14562562</v>
          </cell>
          <cell r="C29556">
            <v>44252</v>
          </cell>
        </row>
        <row r="29557">
          <cell r="A29557" t="str">
            <v>GRASIM21FEB1420PE</v>
          </cell>
          <cell r="B29557">
            <v>14562818</v>
          </cell>
          <cell r="C29557">
            <v>44252</v>
          </cell>
        </row>
        <row r="29558">
          <cell r="A29558" t="str">
            <v>GRASIM21FEB1430CE</v>
          </cell>
          <cell r="B29558">
            <v>14563074</v>
          </cell>
          <cell r="C29558">
            <v>44252</v>
          </cell>
        </row>
        <row r="29559">
          <cell r="A29559" t="str">
            <v>GRASIM21FEB1430PE</v>
          </cell>
          <cell r="B29559">
            <v>14563330</v>
          </cell>
          <cell r="C29559">
            <v>44252</v>
          </cell>
        </row>
        <row r="29560">
          <cell r="A29560" t="str">
            <v>GRASIM21FEB1440CE</v>
          </cell>
          <cell r="B29560">
            <v>14563586</v>
          </cell>
          <cell r="C29560">
            <v>44252</v>
          </cell>
        </row>
        <row r="29561">
          <cell r="A29561" t="str">
            <v>GRASIM21FEB1440PE</v>
          </cell>
          <cell r="B29561">
            <v>14563842</v>
          </cell>
          <cell r="C29561">
            <v>44252</v>
          </cell>
        </row>
        <row r="29562">
          <cell r="A29562" t="str">
            <v>GRASIM21FEB560CE</v>
          </cell>
          <cell r="B29562">
            <v>23136770</v>
          </cell>
          <cell r="C29562">
            <v>44252</v>
          </cell>
        </row>
        <row r="29563">
          <cell r="A29563" t="str">
            <v>GRASIM21FEB560PE</v>
          </cell>
          <cell r="B29563">
            <v>23137026</v>
          </cell>
          <cell r="C29563">
            <v>44252</v>
          </cell>
        </row>
        <row r="29564">
          <cell r="A29564" t="str">
            <v>GRASIM21FEB580CE</v>
          </cell>
          <cell r="B29564">
            <v>23137282</v>
          </cell>
          <cell r="C29564">
            <v>44252</v>
          </cell>
        </row>
        <row r="29565">
          <cell r="A29565" t="str">
            <v>GRASIM21FEB580PE</v>
          </cell>
          <cell r="B29565">
            <v>23137538</v>
          </cell>
          <cell r="C29565">
            <v>44252</v>
          </cell>
        </row>
        <row r="29566">
          <cell r="A29566" t="str">
            <v>GRASIM21FEB600CE</v>
          </cell>
          <cell r="B29566">
            <v>23137794</v>
          </cell>
          <cell r="C29566">
            <v>44252</v>
          </cell>
        </row>
        <row r="29567">
          <cell r="A29567" t="str">
            <v>GRASIM21FEB600PE</v>
          </cell>
          <cell r="B29567">
            <v>23138050</v>
          </cell>
          <cell r="C29567">
            <v>44252</v>
          </cell>
        </row>
        <row r="29568">
          <cell r="A29568" t="str">
            <v>GRASIM21FEB620CE</v>
          </cell>
          <cell r="B29568">
            <v>23138306</v>
          </cell>
          <cell r="C29568">
            <v>44252</v>
          </cell>
        </row>
        <row r="29569">
          <cell r="A29569" t="str">
            <v>GRASIM21FEB620PE</v>
          </cell>
          <cell r="B29569">
            <v>23138562</v>
          </cell>
          <cell r="C29569">
            <v>44252</v>
          </cell>
        </row>
        <row r="29570">
          <cell r="A29570" t="str">
            <v>GRASIM21FEB640CE</v>
          </cell>
          <cell r="B29570">
            <v>23138818</v>
          </cell>
          <cell r="C29570">
            <v>44252</v>
          </cell>
        </row>
        <row r="29571">
          <cell r="A29571" t="str">
            <v>GRASIM21FEB640PE</v>
          </cell>
          <cell r="B29571">
            <v>23139074</v>
          </cell>
          <cell r="C29571">
            <v>44252</v>
          </cell>
        </row>
        <row r="29572">
          <cell r="A29572" t="str">
            <v>GRASIM21FEB660CE</v>
          </cell>
          <cell r="B29572">
            <v>23139330</v>
          </cell>
          <cell r="C29572">
            <v>44252</v>
          </cell>
        </row>
        <row r="29573">
          <cell r="A29573" t="str">
            <v>GRASIM21FEB660PE</v>
          </cell>
          <cell r="B29573">
            <v>23139586</v>
          </cell>
          <cell r="C29573">
            <v>44252</v>
          </cell>
        </row>
        <row r="29574">
          <cell r="A29574" t="str">
            <v>GRASIM21FEB680CE</v>
          </cell>
          <cell r="B29574">
            <v>23139842</v>
          </cell>
          <cell r="C29574">
            <v>44252</v>
          </cell>
        </row>
        <row r="29575">
          <cell r="A29575" t="str">
            <v>GRASIM21FEB680PE</v>
          </cell>
          <cell r="B29575">
            <v>23140098</v>
          </cell>
          <cell r="C29575">
            <v>44252</v>
          </cell>
        </row>
        <row r="29576">
          <cell r="A29576" t="str">
            <v>GRASIM21FEB700CE</v>
          </cell>
          <cell r="B29576">
            <v>23140354</v>
          </cell>
          <cell r="C29576">
            <v>44252</v>
          </cell>
        </row>
        <row r="29577">
          <cell r="A29577" t="str">
            <v>GRASIM21FEB700PE</v>
          </cell>
          <cell r="B29577">
            <v>23140610</v>
          </cell>
          <cell r="C29577">
            <v>44252</v>
          </cell>
        </row>
        <row r="29578">
          <cell r="A29578" t="str">
            <v>GRASIM21FEB720CE</v>
          </cell>
          <cell r="B29578">
            <v>23140866</v>
          </cell>
          <cell r="C29578">
            <v>44252</v>
          </cell>
        </row>
        <row r="29579">
          <cell r="A29579" t="str">
            <v>GRASIM21FEB720PE</v>
          </cell>
          <cell r="B29579">
            <v>23141122</v>
          </cell>
          <cell r="C29579">
            <v>44252</v>
          </cell>
        </row>
        <row r="29580">
          <cell r="A29580" t="str">
            <v>GRASIM21FEB740CE</v>
          </cell>
          <cell r="B29580">
            <v>23141378</v>
          </cell>
          <cell r="C29580">
            <v>44252</v>
          </cell>
        </row>
        <row r="29581">
          <cell r="A29581" t="str">
            <v>GRASIM21FEB740PE</v>
          </cell>
          <cell r="B29581">
            <v>23141634</v>
          </cell>
          <cell r="C29581">
            <v>44252</v>
          </cell>
        </row>
        <row r="29582">
          <cell r="A29582" t="str">
            <v>GRASIM21FEB750CE</v>
          </cell>
          <cell r="B29582">
            <v>15566850</v>
          </cell>
          <cell r="C29582">
            <v>44252</v>
          </cell>
        </row>
        <row r="29583">
          <cell r="A29583" t="str">
            <v>GRASIM21FEB750PE</v>
          </cell>
          <cell r="B29583">
            <v>15567106</v>
          </cell>
          <cell r="C29583">
            <v>44252</v>
          </cell>
        </row>
        <row r="29584">
          <cell r="A29584" t="str">
            <v>GRASIM21FEB760CE</v>
          </cell>
          <cell r="B29584">
            <v>23141890</v>
          </cell>
          <cell r="C29584">
            <v>44252</v>
          </cell>
        </row>
        <row r="29585">
          <cell r="A29585" t="str">
            <v>GRASIM21FEB760PE</v>
          </cell>
          <cell r="B29585">
            <v>23142146</v>
          </cell>
          <cell r="C29585">
            <v>44252</v>
          </cell>
        </row>
        <row r="29586">
          <cell r="A29586" t="str">
            <v>GRASIM21FEB770CE</v>
          </cell>
          <cell r="B29586">
            <v>15567362</v>
          </cell>
          <cell r="C29586">
            <v>44252</v>
          </cell>
        </row>
        <row r="29587">
          <cell r="A29587" t="str">
            <v>GRASIM21FEB770PE</v>
          </cell>
          <cell r="B29587">
            <v>15568642</v>
          </cell>
          <cell r="C29587">
            <v>44252</v>
          </cell>
        </row>
        <row r="29588">
          <cell r="A29588" t="str">
            <v>GRASIM21FEB780CE</v>
          </cell>
          <cell r="B29588">
            <v>23142402</v>
          </cell>
          <cell r="C29588">
            <v>44252</v>
          </cell>
        </row>
        <row r="29589">
          <cell r="A29589" t="str">
            <v>GRASIM21FEB780PE</v>
          </cell>
          <cell r="B29589">
            <v>23142658</v>
          </cell>
          <cell r="C29589">
            <v>44252</v>
          </cell>
        </row>
        <row r="29590">
          <cell r="A29590" t="str">
            <v>GRASIM21FEB790CE</v>
          </cell>
          <cell r="B29590">
            <v>15568898</v>
          </cell>
          <cell r="C29590">
            <v>44252</v>
          </cell>
        </row>
        <row r="29591">
          <cell r="A29591" t="str">
            <v>GRASIM21FEB790PE</v>
          </cell>
          <cell r="B29591">
            <v>15569154</v>
          </cell>
          <cell r="C29591">
            <v>44252</v>
          </cell>
        </row>
        <row r="29592">
          <cell r="A29592" t="str">
            <v>GRASIM21FEB800CE</v>
          </cell>
          <cell r="B29592">
            <v>23142914</v>
          </cell>
          <cell r="C29592">
            <v>44252</v>
          </cell>
        </row>
        <row r="29593">
          <cell r="A29593" t="str">
            <v>GRASIM21FEB800PE</v>
          </cell>
          <cell r="B29593">
            <v>23143170</v>
          </cell>
          <cell r="C29593">
            <v>44252</v>
          </cell>
        </row>
        <row r="29594">
          <cell r="A29594" t="str">
            <v>GRASIM21FEB810CE</v>
          </cell>
          <cell r="B29594">
            <v>15570434</v>
          </cell>
          <cell r="C29594">
            <v>44252</v>
          </cell>
        </row>
        <row r="29595">
          <cell r="A29595" t="str">
            <v>GRASIM21FEB810PE</v>
          </cell>
          <cell r="B29595">
            <v>15570690</v>
          </cell>
          <cell r="C29595">
            <v>44252</v>
          </cell>
        </row>
        <row r="29596">
          <cell r="A29596" t="str">
            <v>GRASIM21FEB820CE</v>
          </cell>
          <cell r="B29596">
            <v>23143426</v>
          </cell>
          <cell r="C29596">
            <v>44252</v>
          </cell>
        </row>
        <row r="29597">
          <cell r="A29597" t="str">
            <v>GRASIM21FEB820PE</v>
          </cell>
          <cell r="B29597">
            <v>23143682</v>
          </cell>
          <cell r="C29597">
            <v>44252</v>
          </cell>
        </row>
        <row r="29598">
          <cell r="A29598" t="str">
            <v>GRASIM21FEB830CE</v>
          </cell>
          <cell r="B29598">
            <v>15570946</v>
          </cell>
          <cell r="C29598">
            <v>44252</v>
          </cell>
        </row>
        <row r="29599">
          <cell r="A29599" t="str">
            <v>GRASIM21FEB830PE</v>
          </cell>
          <cell r="B29599">
            <v>15571202</v>
          </cell>
          <cell r="C29599">
            <v>44252</v>
          </cell>
        </row>
        <row r="29600">
          <cell r="A29600" t="str">
            <v>GRASIM21FEB840CE</v>
          </cell>
          <cell r="B29600">
            <v>23143938</v>
          </cell>
          <cell r="C29600">
            <v>44252</v>
          </cell>
        </row>
        <row r="29601">
          <cell r="A29601" t="str">
            <v>GRASIM21FEB840PE</v>
          </cell>
          <cell r="B29601">
            <v>23144194</v>
          </cell>
          <cell r="C29601">
            <v>44252</v>
          </cell>
        </row>
        <row r="29602">
          <cell r="A29602" t="str">
            <v>GRASIM21FEB850CE</v>
          </cell>
          <cell r="B29602">
            <v>15575042</v>
          </cell>
          <cell r="C29602">
            <v>44252</v>
          </cell>
        </row>
        <row r="29603">
          <cell r="A29603" t="str">
            <v>GRASIM21FEB850PE</v>
          </cell>
          <cell r="B29603">
            <v>15575810</v>
          </cell>
          <cell r="C29603">
            <v>44252</v>
          </cell>
        </row>
        <row r="29604">
          <cell r="A29604" t="str">
            <v>GRASIM21FEB860CE</v>
          </cell>
          <cell r="B29604">
            <v>23144450</v>
          </cell>
          <cell r="C29604">
            <v>44252</v>
          </cell>
        </row>
        <row r="29605">
          <cell r="A29605" t="str">
            <v>GRASIM21FEB860PE</v>
          </cell>
          <cell r="B29605">
            <v>23144706</v>
          </cell>
          <cell r="C29605">
            <v>44252</v>
          </cell>
        </row>
        <row r="29606">
          <cell r="A29606" t="str">
            <v>GRASIM21FEB870CE</v>
          </cell>
          <cell r="B29606">
            <v>15576066</v>
          </cell>
          <cell r="C29606">
            <v>44252</v>
          </cell>
        </row>
        <row r="29607">
          <cell r="A29607" t="str">
            <v>GRASIM21FEB870PE</v>
          </cell>
          <cell r="B29607">
            <v>15576322</v>
          </cell>
          <cell r="C29607">
            <v>44252</v>
          </cell>
        </row>
        <row r="29608">
          <cell r="A29608" t="str">
            <v>GRASIM21FEB880CE</v>
          </cell>
          <cell r="B29608">
            <v>23144962</v>
          </cell>
          <cell r="C29608">
            <v>44252</v>
          </cell>
        </row>
        <row r="29609">
          <cell r="A29609" t="str">
            <v>GRASIM21FEB880PE</v>
          </cell>
          <cell r="B29609">
            <v>23145218</v>
          </cell>
          <cell r="C29609">
            <v>44252</v>
          </cell>
        </row>
        <row r="29610">
          <cell r="A29610" t="str">
            <v>GRASIM21FEB890CE</v>
          </cell>
          <cell r="B29610">
            <v>15576578</v>
          </cell>
          <cell r="C29610">
            <v>44252</v>
          </cell>
        </row>
        <row r="29611">
          <cell r="A29611" t="str">
            <v>GRASIM21FEB890PE</v>
          </cell>
          <cell r="B29611">
            <v>15577346</v>
          </cell>
          <cell r="C29611">
            <v>44252</v>
          </cell>
        </row>
        <row r="29612">
          <cell r="A29612" t="str">
            <v>GRASIM21FEB900CE</v>
          </cell>
          <cell r="B29612">
            <v>23145474</v>
          </cell>
          <cell r="C29612">
            <v>44252</v>
          </cell>
        </row>
        <row r="29613">
          <cell r="A29613" t="str">
            <v>GRASIM21FEB900PE</v>
          </cell>
          <cell r="B29613">
            <v>23145730</v>
          </cell>
          <cell r="C29613">
            <v>44252</v>
          </cell>
        </row>
        <row r="29614">
          <cell r="A29614" t="str">
            <v>GRASIM21FEB910CE</v>
          </cell>
          <cell r="B29614">
            <v>15577602</v>
          </cell>
          <cell r="C29614">
            <v>44252</v>
          </cell>
        </row>
        <row r="29615">
          <cell r="A29615" t="str">
            <v>GRASIM21FEB910PE</v>
          </cell>
          <cell r="B29615">
            <v>15577858</v>
          </cell>
          <cell r="C29615">
            <v>44252</v>
          </cell>
        </row>
        <row r="29616">
          <cell r="A29616" t="str">
            <v>GRASIM21FEB920CE</v>
          </cell>
          <cell r="B29616">
            <v>23145986</v>
          </cell>
          <cell r="C29616">
            <v>44252</v>
          </cell>
        </row>
        <row r="29617">
          <cell r="A29617" t="str">
            <v>GRASIM21FEB920PE</v>
          </cell>
          <cell r="B29617">
            <v>23146242</v>
          </cell>
          <cell r="C29617">
            <v>44252</v>
          </cell>
        </row>
        <row r="29618">
          <cell r="A29618" t="str">
            <v>GRASIM21FEB930CE</v>
          </cell>
          <cell r="B29618">
            <v>15578114</v>
          </cell>
          <cell r="C29618">
            <v>44252</v>
          </cell>
        </row>
        <row r="29619">
          <cell r="A29619" t="str">
            <v>GRASIM21FEB930PE</v>
          </cell>
          <cell r="B29619">
            <v>15578370</v>
          </cell>
          <cell r="C29619">
            <v>44252</v>
          </cell>
        </row>
        <row r="29620">
          <cell r="A29620" t="str">
            <v>GRASIM21FEB940CE</v>
          </cell>
          <cell r="B29620">
            <v>23146498</v>
          </cell>
          <cell r="C29620">
            <v>44252</v>
          </cell>
        </row>
        <row r="29621">
          <cell r="A29621" t="str">
            <v>GRASIM21FEB940PE</v>
          </cell>
          <cell r="B29621">
            <v>23146754</v>
          </cell>
          <cell r="C29621">
            <v>44252</v>
          </cell>
        </row>
        <row r="29622">
          <cell r="A29622" t="str">
            <v>GRASIM21FEB950CE</v>
          </cell>
          <cell r="B29622">
            <v>15578626</v>
          </cell>
          <cell r="C29622">
            <v>44252</v>
          </cell>
        </row>
        <row r="29623">
          <cell r="A29623" t="str">
            <v>GRASIM21FEB950PE</v>
          </cell>
          <cell r="B29623">
            <v>15578882</v>
          </cell>
          <cell r="C29623">
            <v>44252</v>
          </cell>
        </row>
        <row r="29624">
          <cell r="A29624" t="str">
            <v>GRASIM21FEB960CE</v>
          </cell>
          <cell r="B29624">
            <v>23147010</v>
          </cell>
          <cell r="C29624">
            <v>44252</v>
          </cell>
        </row>
        <row r="29625">
          <cell r="A29625" t="str">
            <v>GRASIM21FEB960PE</v>
          </cell>
          <cell r="B29625">
            <v>23147266</v>
          </cell>
          <cell r="C29625">
            <v>44252</v>
          </cell>
        </row>
        <row r="29626">
          <cell r="A29626" t="str">
            <v>GRASIM21FEB970CE</v>
          </cell>
          <cell r="B29626">
            <v>15579138</v>
          </cell>
          <cell r="C29626">
            <v>44252</v>
          </cell>
        </row>
        <row r="29627">
          <cell r="A29627" t="str">
            <v>GRASIM21FEB970PE</v>
          </cell>
          <cell r="B29627">
            <v>15579394</v>
          </cell>
          <cell r="C29627">
            <v>44252</v>
          </cell>
        </row>
        <row r="29628">
          <cell r="A29628" t="str">
            <v>GRASIM21FEB980CE</v>
          </cell>
          <cell r="B29628">
            <v>23147522</v>
          </cell>
          <cell r="C29628">
            <v>44252</v>
          </cell>
        </row>
        <row r="29629">
          <cell r="A29629" t="str">
            <v>GRASIM21FEB980PE</v>
          </cell>
          <cell r="B29629">
            <v>23147778</v>
          </cell>
          <cell r="C29629">
            <v>44252</v>
          </cell>
        </row>
        <row r="29630">
          <cell r="A29630" t="str">
            <v>GRASIM21FEB990CE</v>
          </cell>
          <cell r="B29630">
            <v>15579650</v>
          </cell>
          <cell r="C29630">
            <v>44252</v>
          </cell>
        </row>
        <row r="29631">
          <cell r="A29631" t="str">
            <v>GRASIM21FEB990PE</v>
          </cell>
          <cell r="B29631">
            <v>15580418</v>
          </cell>
          <cell r="C29631">
            <v>44252</v>
          </cell>
        </row>
        <row r="29632">
          <cell r="A29632" t="str">
            <v>GRASIM21MAR1000CE</v>
          </cell>
          <cell r="B29632">
            <v>15625730</v>
          </cell>
          <cell r="C29632">
            <v>44280</v>
          </cell>
        </row>
        <row r="29633">
          <cell r="A29633" t="str">
            <v>GRASIM21MAR1000PE</v>
          </cell>
          <cell r="B29633">
            <v>15625986</v>
          </cell>
          <cell r="C29633">
            <v>44280</v>
          </cell>
        </row>
        <row r="29634">
          <cell r="A29634" t="str">
            <v>GRASIM21MAR1010CE</v>
          </cell>
          <cell r="B29634">
            <v>15626242</v>
          </cell>
          <cell r="C29634">
            <v>44280</v>
          </cell>
        </row>
        <row r="29635">
          <cell r="A29635" t="str">
            <v>GRASIM21MAR1010PE</v>
          </cell>
          <cell r="B29635">
            <v>15626498</v>
          </cell>
          <cell r="C29635">
            <v>44280</v>
          </cell>
        </row>
        <row r="29636">
          <cell r="A29636" t="str">
            <v>GRASIM21MAR1020CE</v>
          </cell>
          <cell r="B29636">
            <v>15626754</v>
          </cell>
          <cell r="C29636">
            <v>44280</v>
          </cell>
        </row>
        <row r="29637">
          <cell r="A29637" t="str">
            <v>GRASIM21MAR1020PE</v>
          </cell>
          <cell r="B29637">
            <v>15627010</v>
          </cell>
          <cell r="C29637">
            <v>44280</v>
          </cell>
        </row>
        <row r="29638">
          <cell r="A29638" t="str">
            <v>GRASIM21MAR1030CE</v>
          </cell>
          <cell r="B29638">
            <v>15627266</v>
          </cell>
          <cell r="C29638">
            <v>44280</v>
          </cell>
        </row>
        <row r="29639">
          <cell r="A29639" t="str">
            <v>GRASIM21MAR1030PE</v>
          </cell>
          <cell r="B29639">
            <v>15627522</v>
          </cell>
          <cell r="C29639">
            <v>44280</v>
          </cell>
        </row>
        <row r="29640">
          <cell r="A29640" t="str">
            <v>GRASIM21MAR1040CE</v>
          </cell>
          <cell r="B29640">
            <v>15627778</v>
          </cell>
          <cell r="C29640">
            <v>44280</v>
          </cell>
        </row>
        <row r="29641">
          <cell r="A29641" t="str">
            <v>GRASIM21MAR1040PE</v>
          </cell>
          <cell r="B29641">
            <v>15628034</v>
          </cell>
          <cell r="C29641">
            <v>44280</v>
          </cell>
        </row>
        <row r="29642">
          <cell r="A29642" t="str">
            <v>GRASIM21MAR1050CE</v>
          </cell>
          <cell r="B29642">
            <v>15628290</v>
          </cell>
          <cell r="C29642">
            <v>44280</v>
          </cell>
        </row>
        <row r="29643">
          <cell r="A29643" t="str">
            <v>GRASIM21MAR1050PE</v>
          </cell>
          <cell r="B29643">
            <v>15628546</v>
          </cell>
          <cell r="C29643">
            <v>44280</v>
          </cell>
        </row>
        <row r="29644">
          <cell r="A29644" t="str">
            <v>GRASIM21MAR1060CE</v>
          </cell>
          <cell r="B29644">
            <v>15634690</v>
          </cell>
          <cell r="C29644">
            <v>44280</v>
          </cell>
        </row>
        <row r="29645">
          <cell r="A29645" t="str">
            <v>GRASIM21MAR1060PE</v>
          </cell>
          <cell r="B29645">
            <v>15637506</v>
          </cell>
          <cell r="C29645">
            <v>44280</v>
          </cell>
        </row>
        <row r="29646">
          <cell r="A29646" t="str">
            <v>GRASIM21MAR1070CE</v>
          </cell>
          <cell r="B29646">
            <v>15639298</v>
          </cell>
          <cell r="C29646">
            <v>44280</v>
          </cell>
        </row>
        <row r="29647">
          <cell r="A29647" t="str">
            <v>GRASIM21MAR1070PE</v>
          </cell>
          <cell r="B29647">
            <v>15639554</v>
          </cell>
          <cell r="C29647">
            <v>44280</v>
          </cell>
        </row>
        <row r="29648">
          <cell r="A29648" t="str">
            <v>GRASIM21MAR1080CE</v>
          </cell>
          <cell r="B29648">
            <v>15640834</v>
          </cell>
          <cell r="C29648">
            <v>44280</v>
          </cell>
        </row>
        <row r="29649">
          <cell r="A29649" t="str">
            <v>GRASIM21MAR1080PE</v>
          </cell>
          <cell r="B29649">
            <v>15641090</v>
          </cell>
          <cell r="C29649">
            <v>44280</v>
          </cell>
        </row>
        <row r="29650">
          <cell r="A29650" t="str">
            <v>GRASIM21MAR1090CE</v>
          </cell>
          <cell r="B29650">
            <v>15642370</v>
          </cell>
          <cell r="C29650">
            <v>44280</v>
          </cell>
        </row>
        <row r="29651">
          <cell r="A29651" t="str">
            <v>GRASIM21MAR1090PE</v>
          </cell>
          <cell r="B29651">
            <v>15642626</v>
          </cell>
          <cell r="C29651">
            <v>44280</v>
          </cell>
        </row>
        <row r="29652">
          <cell r="A29652" t="str">
            <v>GRASIM21MAR1100CE</v>
          </cell>
          <cell r="B29652">
            <v>15643906</v>
          </cell>
          <cell r="C29652">
            <v>44280</v>
          </cell>
        </row>
        <row r="29653">
          <cell r="A29653" t="str">
            <v>GRASIM21MAR1100PE</v>
          </cell>
          <cell r="B29653">
            <v>15644162</v>
          </cell>
          <cell r="C29653">
            <v>44280</v>
          </cell>
        </row>
        <row r="29654">
          <cell r="A29654" t="str">
            <v>GRASIM21MAR1110CE</v>
          </cell>
          <cell r="B29654">
            <v>15644674</v>
          </cell>
          <cell r="C29654">
            <v>44280</v>
          </cell>
        </row>
        <row r="29655">
          <cell r="A29655" t="str">
            <v>GRASIM21MAR1110PE</v>
          </cell>
          <cell r="B29655">
            <v>15644930</v>
          </cell>
          <cell r="C29655">
            <v>44280</v>
          </cell>
        </row>
        <row r="29656">
          <cell r="A29656" t="str">
            <v>GRASIM21MAR1120CE</v>
          </cell>
          <cell r="B29656">
            <v>15645186</v>
          </cell>
          <cell r="C29656">
            <v>44280</v>
          </cell>
        </row>
        <row r="29657">
          <cell r="A29657" t="str">
            <v>GRASIM21MAR1120PE</v>
          </cell>
          <cell r="B29657">
            <v>15645442</v>
          </cell>
          <cell r="C29657">
            <v>44280</v>
          </cell>
        </row>
        <row r="29658">
          <cell r="A29658" t="str">
            <v>GRASIM21MAR1130CE</v>
          </cell>
          <cell r="B29658">
            <v>15645698</v>
          </cell>
          <cell r="C29658">
            <v>44280</v>
          </cell>
        </row>
        <row r="29659">
          <cell r="A29659" t="str">
            <v>GRASIM21MAR1130PE</v>
          </cell>
          <cell r="B29659">
            <v>15645954</v>
          </cell>
          <cell r="C29659">
            <v>44280</v>
          </cell>
        </row>
        <row r="29660">
          <cell r="A29660" t="str">
            <v>GRASIM21MAR1140CE</v>
          </cell>
          <cell r="B29660">
            <v>15646210</v>
          </cell>
          <cell r="C29660">
            <v>44280</v>
          </cell>
        </row>
        <row r="29661">
          <cell r="A29661" t="str">
            <v>GRASIM21MAR1140PE</v>
          </cell>
          <cell r="B29661">
            <v>15646466</v>
          </cell>
          <cell r="C29661">
            <v>44280</v>
          </cell>
        </row>
        <row r="29662">
          <cell r="A29662" t="str">
            <v>GRASIM21MAR1150CE</v>
          </cell>
          <cell r="B29662">
            <v>15646722</v>
          </cell>
          <cell r="C29662">
            <v>44280</v>
          </cell>
        </row>
        <row r="29663">
          <cell r="A29663" t="str">
            <v>GRASIM21MAR1150PE</v>
          </cell>
          <cell r="B29663">
            <v>15646978</v>
          </cell>
          <cell r="C29663">
            <v>44280</v>
          </cell>
        </row>
        <row r="29664">
          <cell r="A29664" t="str">
            <v>GRASIM21MAR1160CE</v>
          </cell>
          <cell r="B29664">
            <v>15647234</v>
          </cell>
          <cell r="C29664">
            <v>44280</v>
          </cell>
        </row>
        <row r="29665">
          <cell r="A29665" t="str">
            <v>GRASIM21MAR1160PE</v>
          </cell>
          <cell r="B29665">
            <v>15647746</v>
          </cell>
          <cell r="C29665">
            <v>44280</v>
          </cell>
        </row>
        <row r="29666">
          <cell r="A29666" t="str">
            <v>GRASIM21MAR1170CE</v>
          </cell>
          <cell r="B29666">
            <v>15648002</v>
          </cell>
          <cell r="C29666">
            <v>44280</v>
          </cell>
        </row>
        <row r="29667">
          <cell r="A29667" t="str">
            <v>GRASIM21MAR1170PE</v>
          </cell>
          <cell r="B29667">
            <v>15648258</v>
          </cell>
          <cell r="C29667">
            <v>44280</v>
          </cell>
        </row>
        <row r="29668">
          <cell r="A29668" t="str">
            <v>GRASIM21MAR1180CE</v>
          </cell>
          <cell r="B29668">
            <v>15649794</v>
          </cell>
          <cell r="C29668">
            <v>44280</v>
          </cell>
        </row>
        <row r="29669">
          <cell r="A29669" t="str">
            <v>GRASIM21MAR1180PE</v>
          </cell>
          <cell r="B29669">
            <v>15650050</v>
          </cell>
          <cell r="C29669">
            <v>44280</v>
          </cell>
        </row>
        <row r="29670">
          <cell r="A29670" t="str">
            <v>GRASIM21MAR1190CE</v>
          </cell>
          <cell r="B29670">
            <v>15650818</v>
          </cell>
          <cell r="C29670">
            <v>44280</v>
          </cell>
        </row>
        <row r="29671">
          <cell r="A29671" t="str">
            <v>GRASIM21MAR1190PE</v>
          </cell>
          <cell r="B29671">
            <v>15651074</v>
          </cell>
          <cell r="C29671">
            <v>44280</v>
          </cell>
        </row>
        <row r="29672">
          <cell r="A29672" t="str">
            <v>GRASIM21MAR1200CE</v>
          </cell>
          <cell r="B29672">
            <v>15651330</v>
          </cell>
          <cell r="C29672">
            <v>44280</v>
          </cell>
        </row>
        <row r="29673">
          <cell r="A29673" t="str">
            <v>GRASIM21MAR1200PE</v>
          </cell>
          <cell r="B29673">
            <v>15651586</v>
          </cell>
          <cell r="C29673">
            <v>44280</v>
          </cell>
        </row>
        <row r="29674">
          <cell r="A29674" t="str">
            <v>GRASIM21MAR1210CE</v>
          </cell>
          <cell r="B29674">
            <v>15651842</v>
          </cell>
          <cell r="C29674">
            <v>44280</v>
          </cell>
        </row>
        <row r="29675">
          <cell r="A29675" t="str">
            <v>GRASIM21MAR1210PE</v>
          </cell>
          <cell r="B29675">
            <v>15652098</v>
          </cell>
          <cell r="C29675">
            <v>44280</v>
          </cell>
        </row>
        <row r="29676">
          <cell r="A29676" t="str">
            <v>GRASIM21MAR1220CE</v>
          </cell>
          <cell r="B29676">
            <v>15652866</v>
          </cell>
          <cell r="C29676">
            <v>44280</v>
          </cell>
        </row>
        <row r="29677">
          <cell r="A29677" t="str">
            <v>GRASIM21MAR1220PE</v>
          </cell>
          <cell r="B29677">
            <v>15653122</v>
          </cell>
          <cell r="C29677">
            <v>44280</v>
          </cell>
        </row>
        <row r="29678">
          <cell r="A29678" t="str">
            <v>GRASIM21MAR1230CE</v>
          </cell>
          <cell r="B29678">
            <v>15653378</v>
          </cell>
          <cell r="C29678">
            <v>44280</v>
          </cell>
        </row>
        <row r="29679">
          <cell r="A29679" t="str">
            <v>GRASIM21MAR1230PE</v>
          </cell>
          <cell r="B29679">
            <v>15653634</v>
          </cell>
          <cell r="C29679">
            <v>44280</v>
          </cell>
        </row>
        <row r="29680">
          <cell r="A29680" t="str">
            <v>GRASIM21MAR1240CE</v>
          </cell>
          <cell r="B29680">
            <v>15653890</v>
          </cell>
          <cell r="C29680">
            <v>44280</v>
          </cell>
        </row>
        <row r="29681">
          <cell r="A29681" t="str">
            <v>GRASIM21MAR1240PE</v>
          </cell>
          <cell r="B29681">
            <v>15654146</v>
          </cell>
          <cell r="C29681">
            <v>44280</v>
          </cell>
        </row>
        <row r="29682">
          <cell r="A29682" t="str">
            <v>GRASIM21MAR1250CE</v>
          </cell>
          <cell r="B29682">
            <v>15654402</v>
          </cell>
          <cell r="C29682">
            <v>44280</v>
          </cell>
        </row>
        <row r="29683">
          <cell r="A29683" t="str">
            <v>GRASIM21MAR1250PE</v>
          </cell>
          <cell r="B29683">
            <v>15654658</v>
          </cell>
          <cell r="C29683">
            <v>44280</v>
          </cell>
        </row>
        <row r="29684">
          <cell r="A29684" t="str">
            <v>GRASIM21MAR1260CE</v>
          </cell>
          <cell r="B29684">
            <v>15656194</v>
          </cell>
          <cell r="C29684">
            <v>44280</v>
          </cell>
        </row>
        <row r="29685">
          <cell r="A29685" t="str">
            <v>GRASIM21MAR1260PE</v>
          </cell>
          <cell r="B29685">
            <v>15656450</v>
          </cell>
          <cell r="C29685">
            <v>44280</v>
          </cell>
        </row>
        <row r="29686">
          <cell r="A29686" t="str">
            <v>GRASIM21MAR1270CE</v>
          </cell>
          <cell r="B29686">
            <v>15657218</v>
          </cell>
          <cell r="C29686">
            <v>44280</v>
          </cell>
        </row>
        <row r="29687">
          <cell r="A29687" t="str">
            <v>GRASIM21MAR1270PE</v>
          </cell>
          <cell r="B29687">
            <v>15657474</v>
          </cell>
          <cell r="C29687">
            <v>44280</v>
          </cell>
        </row>
        <row r="29688">
          <cell r="A29688" t="str">
            <v>GRASIM21MAR1280CE</v>
          </cell>
          <cell r="B29688">
            <v>15657730</v>
          </cell>
          <cell r="C29688">
            <v>44280</v>
          </cell>
        </row>
        <row r="29689">
          <cell r="A29689" t="str">
            <v>GRASIM21MAR1280PE</v>
          </cell>
          <cell r="B29689">
            <v>15657986</v>
          </cell>
          <cell r="C29689">
            <v>44280</v>
          </cell>
        </row>
        <row r="29690">
          <cell r="A29690" t="str">
            <v>GRASIM21MAR1290CE</v>
          </cell>
          <cell r="B29690">
            <v>15658242</v>
          </cell>
          <cell r="C29690">
            <v>44280</v>
          </cell>
        </row>
        <row r="29691">
          <cell r="A29691" t="str">
            <v>GRASIM21MAR1290PE</v>
          </cell>
          <cell r="B29691">
            <v>15658498</v>
          </cell>
          <cell r="C29691">
            <v>44280</v>
          </cell>
        </row>
        <row r="29692">
          <cell r="A29692" t="str">
            <v>GRASIM21MAR1300CE</v>
          </cell>
          <cell r="B29692">
            <v>15658754</v>
          </cell>
          <cell r="C29692">
            <v>44280</v>
          </cell>
        </row>
        <row r="29693">
          <cell r="A29693" t="str">
            <v>GRASIM21MAR1300PE</v>
          </cell>
          <cell r="B29693">
            <v>15659010</v>
          </cell>
          <cell r="C29693">
            <v>44280</v>
          </cell>
        </row>
        <row r="29694">
          <cell r="A29694" t="str">
            <v>GRASIM21MAR1310CE</v>
          </cell>
          <cell r="B29694">
            <v>15659266</v>
          </cell>
          <cell r="C29694">
            <v>44280</v>
          </cell>
        </row>
        <row r="29695">
          <cell r="A29695" t="str">
            <v>GRASIM21MAR1310PE</v>
          </cell>
          <cell r="B29695">
            <v>15659522</v>
          </cell>
          <cell r="C29695">
            <v>44280</v>
          </cell>
        </row>
        <row r="29696">
          <cell r="A29696" t="str">
            <v>GRASIM21MAR1320CE</v>
          </cell>
          <cell r="B29696">
            <v>9494018</v>
          </cell>
          <cell r="C29696">
            <v>44280</v>
          </cell>
        </row>
        <row r="29697">
          <cell r="A29697" t="str">
            <v>GRASIM21MAR1320PE</v>
          </cell>
          <cell r="B29697">
            <v>9494274</v>
          </cell>
          <cell r="C29697">
            <v>44280</v>
          </cell>
        </row>
        <row r="29698">
          <cell r="A29698" t="str">
            <v>GRASIM21MAR1330CE</v>
          </cell>
          <cell r="B29698">
            <v>9494530</v>
          </cell>
          <cell r="C29698">
            <v>44280</v>
          </cell>
        </row>
        <row r="29699">
          <cell r="A29699" t="str">
            <v>GRASIM21MAR1330PE</v>
          </cell>
          <cell r="B29699">
            <v>9494786</v>
          </cell>
          <cell r="C29699">
            <v>44280</v>
          </cell>
        </row>
        <row r="29700">
          <cell r="A29700" t="str">
            <v>GRASIM21MAR1340CE</v>
          </cell>
          <cell r="B29700">
            <v>9498882</v>
          </cell>
          <cell r="C29700">
            <v>44280</v>
          </cell>
        </row>
        <row r="29701">
          <cell r="A29701" t="str">
            <v>GRASIM21MAR1340PE</v>
          </cell>
          <cell r="B29701">
            <v>9499650</v>
          </cell>
          <cell r="C29701">
            <v>44280</v>
          </cell>
        </row>
        <row r="29702">
          <cell r="A29702" t="str">
            <v>GRASIM21MAR1350CE</v>
          </cell>
          <cell r="B29702">
            <v>10427650</v>
          </cell>
          <cell r="C29702">
            <v>44280</v>
          </cell>
        </row>
        <row r="29703">
          <cell r="A29703" t="str">
            <v>GRASIM21MAR1350PE</v>
          </cell>
          <cell r="B29703">
            <v>10427906</v>
          </cell>
          <cell r="C29703">
            <v>44280</v>
          </cell>
        </row>
        <row r="29704">
          <cell r="A29704" t="str">
            <v>GRASIM21MAR1360CE</v>
          </cell>
          <cell r="B29704">
            <v>10428162</v>
          </cell>
          <cell r="C29704">
            <v>44280</v>
          </cell>
        </row>
        <row r="29705">
          <cell r="A29705" t="str">
            <v>GRASIM21MAR1360PE</v>
          </cell>
          <cell r="B29705">
            <v>10430978</v>
          </cell>
          <cell r="C29705">
            <v>44280</v>
          </cell>
        </row>
        <row r="29706">
          <cell r="A29706" t="str">
            <v>GRASIM21MAR1370CE</v>
          </cell>
          <cell r="B29706">
            <v>10800130</v>
          </cell>
          <cell r="C29706">
            <v>44280</v>
          </cell>
        </row>
        <row r="29707">
          <cell r="A29707" t="str">
            <v>GRASIM21MAR1370PE</v>
          </cell>
          <cell r="B29707">
            <v>10800386</v>
          </cell>
          <cell r="C29707">
            <v>44280</v>
          </cell>
        </row>
        <row r="29708">
          <cell r="A29708" t="str">
            <v>GRASIM21MAR1380CE</v>
          </cell>
          <cell r="B29708">
            <v>11843330</v>
          </cell>
          <cell r="C29708">
            <v>44280</v>
          </cell>
        </row>
        <row r="29709">
          <cell r="A29709" t="str">
            <v>GRASIM21MAR1380PE</v>
          </cell>
          <cell r="B29709">
            <v>11844354</v>
          </cell>
          <cell r="C29709">
            <v>44280</v>
          </cell>
        </row>
        <row r="29710">
          <cell r="A29710" t="str">
            <v>GRASIM21MAR1390CE</v>
          </cell>
          <cell r="B29710">
            <v>13270530</v>
          </cell>
          <cell r="C29710">
            <v>44280</v>
          </cell>
        </row>
        <row r="29711">
          <cell r="A29711" t="str">
            <v>GRASIM21MAR1390PE</v>
          </cell>
          <cell r="B29711">
            <v>13274114</v>
          </cell>
          <cell r="C29711">
            <v>44280</v>
          </cell>
        </row>
        <row r="29712">
          <cell r="A29712" t="str">
            <v>GRASIM21MAR1400CE</v>
          </cell>
          <cell r="B29712">
            <v>13699842</v>
          </cell>
          <cell r="C29712">
            <v>44280</v>
          </cell>
        </row>
        <row r="29713">
          <cell r="A29713" t="str">
            <v>GRASIM21MAR1400PE</v>
          </cell>
          <cell r="B29713">
            <v>13700098</v>
          </cell>
          <cell r="C29713">
            <v>44280</v>
          </cell>
        </row>
        <row r="29714">
          <cell r="A29714" t="str">
            <v>GRASIM21MAR1410CE</v>
          </cell>
          <cell r="B29714">
            <v>13700354</v>
          </cell>
          <cell r="C29714">
            <v>44280</v>
          </cell>
        </row>
        <row r="29715">
          <cell r="A29715" t="str">
            <v>GRASIM21MAR1410PE</v>
          </cell>
          <cell r="B29715">
            <v>13701378</v>
          </cell>
          <cell r="C29715">
            <v>44280</v>
          </cell>
        </row>
        <row r="29716">
          <cell r="A29716" t="str">
            <v>GRASIM21MAR1420CE</v>
          </cell>
          <cell r="B29716">
            <v>14564610</v>
          </cell>
          <cell r="C29716">
            <v>44280</v>
          </cell>
        </row>
        <row r="29717">
          <cell r="A29717" t="str">
            <v>GRASIM21MAR1420PE</v>
          </cell>
          <cell r="B29717">
            <v>14564866</v>
          </cell>
          <cell r="C29717">
            <v>44280</v>
          </cell>
        </row>
        <row r="29718">
          <cell r="A29718" t="str">
            <v>GRASIM21MAR1430CE</v>
          </cell>
          <cell r="B29718">
            <v>14565122</v>
          </cell>
          <cell r="C29718">
            <v>44280</v>
          </cell>
        </row>
        <row r="29719">
          <cell r="A29719" t="str">
            <v>GRASIM21MAR1430PE</v>
          </cell>
          <cell r="B29719">
            <v>14565378</v>
          </cell>
          <cell r="C29719">
            <v>44280</v>
          </cell>
        </row>
        <row r="29720">
          <cell r="A29720" t="str">
            <v>GRASIM21MAR1440CE</v>
          </cell>
          <cell r="B29720">
            <v>14565634</v>
          </cell>
          <cell r="C29720">
            <v>44280</v>
          </cell>
        </row>
        <row r="29721">
          <cell r="A29721" t="str">
            <v>GRASIM21MAR1440PE</v>
          </cell>
          <cell r="B29721">
            <v>14567426</v>
          </cell>
          <cell r="C29721">
            <v>44280</v>
          </cell>
        </row>
        <row r="29722">
          <cell r="A29722" t="str">
            <v>GRASIM21MAR560CE</v>
          </cell>
          <cell r="B29722">
            <v>15590658</v>
          </cell>
          <cell r="C29722">
            <v>44280</v>
          </cell>
        </row>
        <row r="29723">
          <cell r="A29723" t="str">
            <v>GRASIM21MAR560PE</v>
          </cell>
          <cell r="B29723">
            <v>15590914</v>
          </cell>
          <cell r="C29723">
            <v>44280</v>
          </cell>
        </row>
        <row r="29724">
          <cell r="A29724" t="str">
            <v>GRASIM21MAR570CE</v>
          </cell>
          <cell r="B29724">
            <v>15591170</v>
          </cell>
          <cell r="C29724">
            <v>44280</v>
          </cell>
        </row>
        <row r="29725">
          <cell r="A29725" t="str">
            <v>GRASIM21MAR570PE</v>
          </cell>
          <cell r="B29725">
            <v>15591426</v>
          </cell>
          <cell r="C29725">
            <v>44280</v>
          </cell>
        </row>
        <row r="29726">
          <cell r="A29726" t="str">
            <v>GRASIM21MAR580CE</v>
          </cell>
          <cell r="B29726">
            <v>15591682</v>
          </cell>
          <cell r="C29726">
            <v>44280</v>
          </cell>
        </row>
        <row r="29727">
          <cell r="A29727" t="str">
            <v>GRASIM21MAR580PE</v>
          </cell>
          <cell r="B29727">
            <v>15591938</v>
          </cell>
          <cell r="C29727">
            <v>44280</v>
          </cell>
        </row>
        <row r="29728">
          <cell r="A29728" t="str">
            <v>GRASIM21MAR590CE</v>
          </cell>
          <cell r="B29728">
            <v>15592194</v>
          </cell>
          <cell r="C29728">
            <v>44280</v>
          </cell>
        </row>
        <row r="29729">
          <cell r="A29729" t="str">
            <v>GRASIM21MAR590PE</v>
          </cell>
          <cell r="B29729">
            <v>15592450</v>
          </cell>
          <cell r="C29729">
            <v>44280</v>
          </cell>
        </row>
        <row r="29730">
          <cell r="A29730" t="str">
            <v>GRASIM21MAR600CE</v>
          </cell>
          <cell r="B29730">
            <v>15592706</v>
          </cell>
          <cell r="C29730">
            <v>44280</v>
          </cell>
        </row>
        <row r="29731">
          <cell r="A29731" t="str">
            <v>GRASIM21MAR600PE</v>
          </cell>
          <cell r="B29731">
            <v>15592962</v>
          </cell>
          <cell r="C29731">
            <v>44280</v>
          </cell>
        </row>
        <row r="29732">
          <cell r="A29732" t="str">
            <v>GRASIM21MAR610CE</v>
          </cell>
          <cell r="B29732">
            <v>15593218</v>
          </cell>
          <cell r="C29732">
            <v>44280</v>
          </cell>
        </row>
        <row r="29733">
          <cell r="A29733" t="str">
            <v>GRASIM21MAR610PE</v>
          </cell>
          <cell r="B29733">
            <v>15593474</v>
          </cell>
          <cell r="C29733">
            <v>44280</v>
          </cell>
        </row>
        <row r="29734">
          <cell r="A29734" t="str">
            <v>GRASIM21MAR620CE</v>
          </cell>
          <cell r="B29734">
            <v>15593730</v>
          </cell>
          <cell r="C29734">
            <v>44280</v>
          </cell>
        </row>
        <row r="29735">
          <cell r="A29735" t="str">
            <v>GRASIM21MAR620PE</v>
          </cell>
          <cell r="B29735">
            <v>15596290</v>
          </cell>
          <cell r="C29735">
            <v>44280</v>
          </cell>
        </row>
        <row r="29736">
          <cell r="A29736" t="str">
            <v>GRASIM21MAR630CE</v>
          </cell>
          <cell r="B29736">
            <v>15596546</v>
          </cell>
          <cell r="C29736">
            <v>44280</v>
          </cell>
        </row>
        <row r="29737">
          <cell r="A29737" t="str">
            <v>GRASIM21MAR630PE</v>
          </cell>
          <cell r="B29737">
            <v>15596802</v>
          </cell>
          <cell r="C29737">
            <v>44280</v>
          </cell>
        </row>
        <row r="29738">
          <cell r="A29738" t="str">
            <v>GRASIM21MAR640CE</v>
          </cell>
          <cell r="B29738">
            <v>15597058</v>
          </cell>
          <cell r="C29738">
            <v>44280</v>
          </cell>
        </row>
        <row r="29739">
          <cell r="A29739" t="str">
            <v>GRASIM21MAR640PE</v>
          </cell>
          <cell r="B29739">
            <v>15597314</v>
          </cell>
          <cell r="C29739">
            <v>44280</v>
          </cell>
        </row>
        <row r="29740">
          <cell r="A29740" t="str">
            <v>GRASIM21MAR650CE</v>
          </cell>
          <cell r="B29740">
            <v>15603714</v>
          </cell>
          <cell r="C29740">
            <v>44280</v>
          </cell>
        </row>
        <row r="29741">
          <cell r="A29741" t="str">
            <v>GRASIM21MAR650PE</v>
          </cell>
          <cell r="B29741">
            <v>15603970</v>
          </cell>
          <cell r="C29741">
            <v>44280</v>
          </cell>
        </row>
        <row r="29742">
          <cell r="A29742" t="str">
            <v>GRASIM21MAR660CE</v>
          </cell>
          <cell r="B29742">
            <v>15604482</v>
          </cell>
          <cell r="C29742">
            <v>44280</v>
          </cell>
        </row>
        <row r="29743">
          <cell r="A29743" t="str">
            <v>GRASIM21MAR660PE</v>
          </cell>
          <cell r="B29743">
            <v>15604738</v>
          </cell>
          <cell r="C29743">
            <v>44280</v>
          </cell>
        </row>
        <row r="29744">
          <cell r="A29744" t="str">
            <v>GRASIM21MAR670CE</v>
          </cell>
          <cell r="B29744">
            <v>15604994</v>
          </cell>
          <cell r="C29744">
            <v>44280</v>
          </cell>
        </row>
        <row r="29745">
          <cell r="A29745" t="str">
            <v>GRASIM21MAR670PE</v>
          </cell>
          <cell r="B29745">
            <v>15605250</v>
          </cell>
          <cell r="C29745">
            <v>44280</v>
          </cell>
        </row>
        <row r="29746">
          <cell r="A29746" t="str">
            <v>GRASIM21MAR680CE</v>
          </cell>
          <cell r="B29746">
            <v>15605506</v>
          </cell>
          <cell r="C29746">
            <v>44280</v>
          </cell>
        </row>
        <row r="29747">
          <cell r="A29747" t="str">
            <v>GRASIM21MAR680PE</v>
          </cell>
          <cell r="B29747">
            <v>15605762</v>
          </cell>
          <cell r="C29747">
            <v>44280</v>
          </cell>
        </row>
        <row r="29748">
          <cell r="A29748" t="str">
            <v>GRASIM21MAR690CE</v>
          </cell>
          <cell r="B29748">
            <v>15606018</v>
          </cell>
          <cell r="C29748">
            <v>44280</v>
          </cell>
        </row>
        <row r="29749">
          <cell r="A29749" t="str">
            <v>GRASIM21MAR690PE</v>
          </cell>
          <cell r="B29749">
            <v>15606274</v>
          </cell>
          <cell r="C29749">
            <v>44280</v>
          </cell>
        </row>
        <row r="29750">
          <cell r="A29750" t="str">
            <v>GRASIM21MAR700CE</v>
          </cell>
          <cell r="B29750">
            <v>15606530</v>
          </cell>
          <cell r="C29750">
            <v>44280</v>
          </cell>
        </row>
        <row r="29751">
          <cell r="A29751" t="str">
            <v>GRASIM21MAR700PE</v>
          </cell>
          <cell r="B29751">
            <v>15606786</v>
          </cell>
          <cell r="C29751">
            <v>44280</v>
          </cell>
        </row>
        <row r="29752">
          <cell r="A29752" t="str">
            <v>GRASIM21MAR710CE</v>
          </cell>
          <cell r="B29752">
            <v>15607042</v>
          </cell>
          <cell r="C29752">
            <v>44280</v>
          </cell>
        </row>
        <row r="29753">
          <cell r="A29753" t="str">
            <v>GRASIM21MAR710PE</v>
          </cell>
          <cell r="B29753">
            <v>15607298</v>
          </cell>
          <cell r="C29753">
            <v>44280</v>
          </cell>
        </row>
        <row r="29754">
          <cell r="A29754" t="str">
            <v>GRASIM21MAR720CE</v>
          </cell>
          <cell r="B29754">
            <v>15607554</v>
          </cell>
          <cell r="C29754">
            <v>44280</v>
          </cell>
        </row>
        <row r="29755">
          <cell r="A29755" t="str">
            <v>GRASIM21MAR720PE</v>
          </cell>
          <cell r="B29755">
            <v>15607810</v>
          </cell>
          <cell r="C29755">
            <v>44280</v>
          </cell>
        </row>
        <row r="29756">
          <cell r="A29756" t="str">
            <v>GRASIM21MAR730CE</v>
          </cell>
          <cell r="B29756">
            <v>15608066</v>
          </cell>
          <cell r="C29756">
            <v>44280</v>
          </cell>
        </row>
        <row r="29757">
          <cell r="A29757" t="str">
            <v>GRASIM21MAR730PE</v>
          </cell>
          <cell r="B29757">
            <v>15608322</v>
          </cell>
          <cell r="C29757">
            <v>44280</v>
          </cell>
        </row>
        <row r="29758">
          <cell r="A29758" t="str">
            <v>GRASIM21MAR740CE</v>
          </cell>
          <cell r="B29758">
            <v>15608578</v>
          </cell>
          <cell r="C29758">
            <v>44280</v>
          </cell>
        </row>
        <row r="29759">
          <cell r="A29759" t="str">
            <v>GRASIM21MAR740PE</v>
          </cell>
          <cell r="B29759">
            <v>15608834</v>
          </cell>
          <cell r="C29759">
            <v>44280</v>
          </cell>
        </row>
        <row r="29760">
          <cell r="A29760" t="str">
            <v>GRASIM21MAR750CE</v>
          </cell>
          <cell r="B29760">
            <v>15609090</v>
          </cell>
          <cell r="C29760">
            <v>44280</v>
          </cell>
        </row>
        <row r="29761">
          <cell r="A29761" t="str">
            <v>GRASIM21MAR750PE</v>
          </cell>
          <cell r="B29761">
            <v>15609346</v>
          </cell>
          <cell r="C29761">
            <v>44280</v>
          </cell>
        </row>
        <row r="29762">
          <cell r="A29762" t="str">
            <v>GRASIM21MAR760CE</v>
          </cell>
          <cell r="B29762">
            <v>15609602</v>
          </cell>
          <cell r="C29762">
            <v>44280</v>
          </cell>
        </row>
        <row r="29763">
          <cell r="A29763" t="str">
            <v>GRASIM21MAR760PE</v>
          </cell>
          <cell r="B29763">
            <v>15609858</v>
          </cell>
          <cell r="C29763">
            <v>44280</v>
          </cell>
        </row>
        <row r="29764">
          <cell r="A29764" t="str">
            <v>GRASIM21MAR770CE</v>
          </cell>
          <cell r="B29764">
            <v>15610114</v>
          </cell>
          <cell r="C29764">
            <v>44280</v>
          </cell>
        </row>
        <row r="29765">
          <cell r="A29765" t="str">
            <v>GRASIM21MAR770PE</v>
          </cell>
          <cell r="B29765">
            <v>15610370</v>
          </cell>
          <cell r="C29765">
            <v>44280</v>
          </cell>
        </row>
        <row r="29766">
          <cell r="A29766" t="str">
            <v>GRASIM21MAR780CE</v>
          </cell>
          <cell r="B29766">
            <v>15610626</v>
          </cell>
          <cell r="C29766">
            <v>44280</v>
          </cell>
        </row>
        <row r="29767">
          <cell r="A29767" t="str">
            <v>GRASIM21MAR780PE</v>
          </cell>
          <cell r="B29767">
            <v>15610882</v>
          </cell>
          <cell r="C29767">
            <v>44280</v>
          </cell>
        </row>
        <row r="29768">
          <cell r="A29768" t="str">
            <v>GRASIM21MAR790CE</v>
          </cell>
          <cell r="B29768">
            <v>15611138</v>
          </cell>
          <cell r="C29768">
            <v>44280</v>
          </cell>
        </row>
        <row r="29769">
          <cell r="A29769" t="str">
            <v>GRASIM21MAR790PE</v>
          </cell>
          <cell r="B29769">
            <v>15611394</v>
          </cell>
          <cell r="C29769">
            <v>44280</v>
          </cell>
        </row>
        <row r="29770">
          <cell r="A29770" t="str">
            <v>GRASIM21MAR800CE</v>
          </cell>
          <cell r="B29770">
            <v>15611650</v>
          </cell>
          <cell r="C29770">
            <v>44280</v>
          </cell>
        </row>
        <row r="29771">
          <cell r="A29771" t="str">
            <v>GRASIM21MAR800PE</v>
          </cell>
          <cell r="B29771">
            <v>15611906</v>
          </cell>
          <cell r="C29771">
            <v>44280</v>
          </cell>
        </row>
        <row r="29772">
          <cell r="A29772" t="str">
            <v>GRASIM21MAR810CE</v>
          </cell>
          <cell r="B29772">
            <v>15612162</v>
          </cell>
          <cell r="C29772">
            <v>44280</v>
          </cell>
        </row>
        <row r="29773">
          <cell r="A29773" t="str">
            <v>GRASIM21MAR810PE</v>
          </cell>
          <cell r="B29773">
            <v>15612418</v>
          </cell>
          <cell r="C29773">
            <v>44280</v>
          </cell>
        </row>
        <row r="29774">
          <cell r="A29774" t="str">
            <v>GRASIM21MAR820CE</v>
          </cell>
          <cell r="B29774">
            <v>15612674</v>
          </cell>
          <cell r="C29774">
            <v>44280</v>
          </cell>
        </row>
        <row r="29775">
          <cell r="A29775" t="str">
            <v>GRASIM21MAR820PE</v>
          </cell>
          <cell r="B29775">
            <v>15612930</v>
          </cell>
          <cell r="C29775">
            <v>44280</v>
          </cell>
        </row>
        <row r="29776">
          <cell r="A29776" t="str">
            <v>GRASIM21MAR830CE</v>
          </cell>
          <cell r="B29776">
            <v>15613186</v>
          </cell>
          <cell r="C29776">
            <v>44280</v>
          </cell>
        </row>
        <row r="29777">
          <cell r="A29777" t="str">
            <v>GRASIM21MAR830PE</v>
          </cell>
          <cell r="B29777">
            <v>15613442</v>
          </cell>
          <cell r="C29777">
            <v>44280</v>
          </cell>
        </row>
        <row r="29778">
          <cell r="A29778" t="str">
            <v>GRASIM21MAR840CE</v>
          </cell>
          <cell r="B29778">
            <v>15613698</v>
          </cell>
          <cell r="C29778">
            <v>44280</v>
          </cell>
        </row>
        <row r="29779">
          <cell r="A29779" t="str">
            <v>GRASIM21MAR840PE</v>
          </cell>
          <cell r="B29779">
            <v>15613954</v>
          </cell>
          <cell r="C29779">
            <v>44280</v>
          </cell>
        </row>
        <row r="29780">
          <cell r="A29780" t="str">
            <v>GRASIM21MAR850CE</v>
          </cell>
          <cell r="B29780">
            <v>15614210</v>
          </cell>
          <cell r="C29780">
            <v>44280</v>
          </cell>
        </row>
        <row r="29781">
          <cell r="A29781" t="str">
            <v>GRASIM21MAR850PE</v>
          </cell>
          <cell r="B29781">
            <v>15614466</v>
          </cell>
          <cell r="C29781">
            <v>44280</v>
          </cell>
        </row>
        <row r="29782">
          <cell r="A29782" t="str">
            <v>GRASIM21MAR860CE</v>
          </cell>
          <cell r="B29782">
            <v>15614722</v>
          </cell>
          <cell r="C29782">
            <v>44280</v>
          </cell>
        </row>
        <row r="29783">
          <cell r="A29783" t="str">
            <v>GRASIM21MAR860PE</v>
          </cell>
          <cell r="B29783">
            <v>15614978</v>
          </cell>
          <cell r="C29783">
            <v>44280</v>
          </cell>
        </row>
        <row r="29784">
          <cell r="A29784" t="str">
            <v>GRASIM21MAR870CE</v>
          </cell>
          <cell r="B29784">
            <v>15615234</v>
          </cell>
          <cell r="C29784">
            <v>44280</v>
          </cell>
        </row>
        <row r="29785">
          <cell r="A29785" t="str">
            <v>GRASIM21MAR870PE</v>
          </cell>
          <cell r="B29785">
            <v>15615490</v>
          </cell>
          <cell r="C29785">
            <v>44280</v>
          </cell>
        </row>
        <row r="29786">
          <cell r="A29786" t="str">
            <v>GRASIM21MAR880CE</v>
          </cell>
          <cell r="B29786">
            <v>15615746</v>
          </cell>
          <cell r="C29786">
            <v>44280</v>
          </cell>
        </row>
        <row r="29787">
          <cell r="A29787" t="str">
            <v>GRASIM21MAR880PE</v>
          </cell>
          <cell r="B29787">
            <v>15616002</v>
          </cell>
          <cell r="C29787">
            <v>44280</v>
          </cell>
        </row>
        <row r="29788">
          <cell r="A29788" t="str">
            <v>GRASIM21MAR890CE</v>
          </cell>
          <cell r="B29788">
            <v>15616258</v>
          </cell>
          <cell r="C29788">
            <v>44280</v>
          </cell>
        </row>
        <row r="29789">
          <cell r="A29789" t="str">
            <v>GRASIM21MAR890PE</v>
          </cell>
          <cell r="B29789">
            <v>15616514</v>
          </cell>
          <cell r="C29789">
            <v>44280</v>
          </cell>
        </row>
        <row r="29790">
          <cell r="A29790" t="str">
            <v>GRASIM21MAR900CE</v>
          </cell>
          <cell r="B29790">
            <v>15616770</v>
          </cell>
          <cell r="C29790">
            <v>44280</v>
          </cell>
        </row>
        <row r="29791">
          <cell r="A29791" t="str">
            <v>GRASIM21MAR900PE</v>
          </cell>
          <cell r="B29791">
            <v>15617026</v>
          </cell>
          <cell r="C29791">
            <v>44280</v>
          </cell>
        </row>
        <row r="29792">
          <cell r="A29792" t="str">
            <v>GRASIM21MAR910CE</v>
          </cell>
          <cell r="B29792">
            <v>15617282</v>
          </cell>
          <cell r="C29792">
            <v>44280</v>
          </cell>
        </row>
        <row r="29793">
          <cell r="A29793" t="str">
            <v>GRASIM21MAR910PE</v>
          </cell>
          <cell r="B29793">
            <v>15617538</v>
          </cell>
          <cell r="C29793">
            <v>44280</v>
          </cell>
        </row>
        <row r="29794">
          <cell r="A29794" t="str">
            <v>GRASIM21MAR920CE</v>
          </cell>
          <cell r="B29794">
            <v>15617794</v>
          </cell>
          <cell r="C29794">
            <v>44280</v>
          </cell>
        </row>
        <row r="29795">
          <cell r="A29795" t="str">
            <v>GRASIM21MAR920PE</v>
          </cell>
          <cell r="B29795">
            <v>15618050</v>
          </cell>
          <cell r="C29795">
            <v>44280</v>
          </cell>
        </row>
        <row r="29796">
          <cell r="A29796" t="str">
            <v>GRASIM21MAR930CE</v>
          </cell>
          <cell r="B29796">
            <v>15618306</v>
          </cell>
          <cell r="C29796">
            <v>44280</v>
          </cell>
        </row>
        <row r="29797">
          <cell r="A29797" t="str">
            <v>GRASIM21MAR930PE</v>
          </cell>
          <cell r="B29797">
            <v>15618562</v>
          </cell>
          <cell r="C29797">
            <v>44280</v>
          </cell>
        </row>
        <row r="29798">
          <cell r="A29798" t="str">
            <v>GRASIM21MAR940CE</v>
          </cell>
          <cell r="B29798">
            <v>15618818</v>
          </cell>
          <cell r="C29798">
            <v>44280</v>
          </cell>
        </row>
        <row r="29799">
          <cell r="A29799" t="str">
            <v>GRASIM21MAR940PE</v>
          </cell>
          <cell r="B29799">
            <v>15619074</v>
          </cell>
          <cell r="C29799">
            <v>44280</v>
          </cell>
        </row>
        <row r="29800">
          <cell r="A29800" t="str">
            <v>GRASIM21MAR950CE</v>
          </cell>
          <cell r="B29800">
            <v>15619330</v>
          </cell>
          <cell r="C29800">
            <v>44280</v>
          </cell>
        </row>
        <row r="29801">
          <cell r="A29801" t="str">
            <v>GRASIM21MAR950PE</v>
          </cell>
          <cell r="B29801">
            <v>15623426</v>
          </cell>
          <cell r="C29801">
            <v>44280</v>
          </cell>
        </row>
        <row r="29802">
          <cell r="A29802" t="str">
            <v>GRASIM21MAR960CE</v>
          </cell>
          <cell r="B29802">
            <v>15623682</v>
          </cell>
          <cell r="C29802">
            <v>44280</v>
          </cell>
        </row>
        <row r="29803">
          <cell r="A29803" t="str">
            <v>GRASIM21MAR960PE</v>
          </cell>
          <cell r="B29803">
            <v>15623938</v>
          </cell>
          <cell r="C29803">
            <v>44280</v>
          </cell>
        </row>
        <row r="29804">
          <cell r="A29804" t="str">
            <v>GRASIM21MAR970CE</v>
          </cell>
          <cell r="B29804">
            <v>15624194</v>
          </cell>
          <cell r="C29804">
            <v>44280</v>
          </cell>
        </row>
        <row r="29805">
          <cell r="A29805" t="str">
            <v>GRASIM21MAR970PE</v>
          </cell>
          <cell r="B29805">
            <v>15624450</v>
          </cell>
          <cell r="C29805">
            <v>44280</v>
          </cell>
        </row>
        <row r="29806">
          <cell r="A29806" t="str">
            <v>GRASIM21MAR980CE</v>
          </cell>
          <cell r="B29806">
            <v>15624706</v>
          </cell>
          <cell r="C29806">
            <v>44280</v>
          </cell>
        </row>
        <row r="29807">
          <cell r="A29807" t="str">
            <v>GRASIM21MAR980PE</v>
          </cell>
          <cell r="B29807">
            <v>15624962</v>
          </cell>
          <cell r="C29807">
            <v>44280</v>
          </cell>
        </row>
        <row r="29808">
          <cell r="A29808" t="str">
            <v>GRASIM21MAR990CE</v>
          </cell>
          <cell r="B29808">
            <v>15625218</v>
          </cell>
          <cell r="C29808">
            <v>44280</v>
          </cell>
        </row>
        <row r="29809">
          <cell r="A29809" t="str">
            <v>GRASIM21MAR990PE</v>
          </cell>
          <cell r="B29809">
            <v>15625474</v>
          </cell>
          <cell r="C29809">
            <v>44280</v>
          </cell>
        </row>
        <row r="29810">
          <cell r="A29810" t="str">
            <v>GRASIM21APR1000CE</v>
          </cell>
          <cell r="B29810">
            <v>20820994</v>
          </cell>
          <cell r="C29810">
            <v>44315</v>
          </cell>
        </row>
        <row r="29811">
          <cell r="A29811" t="str">
            <v>GRASIM21APR1000PE</v>
          </cell>
          <cell r="B29811">
            <v>20821250</v>
          </cell>
          <cell r="C29811">
            <v>44315</v>
          </cell>
        </row>
        <row r="29812">
          <cell r="A29812" t="str">
            <v>GRASIM21APR1010CE</v>
          </cell>
          <cell r="B29812">
            <v>20821506</v>
          </cell>
          <cell r="C29812">
            <v>44315</v>
          </cell>
        </row>
        <row r="29813">
          <cell r="A29813" t="str">
            <v>GRASIM21APR1010PE</v>
          </cell>
          <cell r="B29813">
            <v>20821762</v>
          </cell>
          <cell r="C29813">
            <v>44315</v>
          </cell>
        </row>
        <row r="29814">
          <cell r="A29814" t="str">
            <v>GRASIM21APR1020CE</v>
          </cell>
          <cell r="B29814">
            <v>20822530</v>
          </cell>
          <cell r="C29814">
            <v>44315</v>
          </cell>
        </row>
        <row r="29815">
          <cell r="A29815" t="str">
            <v>GRASIM21APR1020PE</v>
          </cell>
          <cell r="B29815">
            <v>20822786</v>
          </cell>
          <cell r="C29815">
            <v>44315</v>
          </cell>
        </row>
        <row r="29816">
          <cell r="A29816" t="str">
            <v>GRASIM21APR1030CE</v>
          </cell>
          <cell r="B29816">
            <v>20823042</v>
          </cell>
          <cell r="C29816">
            <v>44315</v>
          </cell>
        </row>
        <row r="29817">
          <cell r="A29817" t="str">
            <v>GRASIM21APR1030PE</v>
          </cell>
          <cell r="B29817">
            <v>20823298</v>
          </cell>
          <cell r="C29817">
            <v>44315</v>
          </cell>
        </row>
        <row r="29818">
          <cell r="A29818" t="str">
            <v>GRASIM21APR1040CE</v>
          </cell>
          <cell r="B29818">
            <v>20824066</v>
          </cell>
          <cell r="C29818">
            <v>44315</v>
          </cell>
        </row>
        <row r="29819">
          <cell r="A29819" t="str">
            <v>GRASIM21APR1040PE</v>
          </cell>
          <cell r="B29819">
            <v>20824322</v>
          </cell>
          <cell r="C29819">
            <v>44315</v>
          </cell>
        </row>
        <row r="29820">
          <cell r="A29820" t="str">
            <v>GRASIM21APR1050CE</v>
          </cell>
          <cell r="B29820">
            <v>20824578</v>
          </cell>
          <cell r="C29820">
            <v>44315</v>
          </cell>
        </row>
        <row r="29821">
          <cell r="A29821" t="str">
            <v>GRASIM21APR1050PE</v>
          </cell>
          <cell r="B29821">
            <v>20824834</v>
          </cell>
          <cell r="C29821">
            <v>44315</v>
          </cell>
        </row>
        <row r="29822">
          <cell r="A29822" t="str">
            <v>GRASIM21APR1060CE</v>
          </cell>
          <cell r="B29822">
            <v>20825602</v>
          </cell>
          <cell r="C29822">
            <v>44315</v>
          </cell>
        </row>
        <row r="29823">
          <cell r="A29823" t="str">
            <v>GRASIM21APR1060PE</v>
          </cell>
          <cell r="B29823">
            <v>20825858</v>
          </cell>
          <cell r="C29823">
            <v>44315</v>
          </cell>
        </row>
        <row r="29824">
          <cell r="A29824" t="str">
            <v>GRASIM21APR1070CE</v>
          </cell>
          <cell r="B29824">
            <v>20826114</v>
          </cell>
          <cell r="C29824">
            <v>44315</v>
          </cell>
        </row>
        <row r="29825">
          <cell r="A29825" t="str">
            <v>GRASIM21APR1070PE</v>
          </cell>
          <cell r="B29825">
            <v>20826370</v>
          </cell>
          <cell r="C29825">
            <v>44315</v>
          </cell>
        </row>
        <row r="29826">
          <cell r="A29826" t="str">
            <v>GRASIM21APR1080CE</v>
          </cell>
          <cell r="B29826">
            <v>20826626</v>
          </cell>
          <cell r="C29826">
            <v>44315</v>
          </cell>
        </row>
        <row r="29827">
          <cell r="A29827" t="str">
            <v>GRASIM21APR1080PE</v>
          </cell>
          <cell r="B29827">
            <v>20826882</v>
          </cell>
          <cell r="C29827">
            <v>44315</v>
          </cell>
        </row>
        <row r="29828">
          <cell r="A29828" t="str">
            <v>GRASIM21APR1090CE</v>
          </cell>
          <cell r="B29828">
            <v>20827138</v>
          </cell>
          <cell r="C29828">
            <v>44315</v>
          </cell>
        </row>
        <row r="29829">
          <cell r="A29829" t="str">
            <v>GRASIM21APR1090PE</v>
          </cell>
          <cell r="B29829">
            <v>20827394</v>
          </cell>
          <cell r="C29829">
            <v>44315</v>
          </cell>
        </row>
        <row r="29830">
          <cell r="A29830" t="str">
            <v>GRASIM21APR1100CE</v>
          </cell>
          <cell r="B29830">
            <v>20828674</v>
          </cell>
          <cell r="C29830">
            <v>44315</v>
          </cell>
        </row>
        <row r="29831">
          <cell r="A29831" t="str">
            <v>GRASIM21APR1100PE</v>
          </cell>
          <cell r="B29831">
            <v>20828930</v>
          </cell>
          <cell r="C29831">
            <v>44315</v>
          </cell>
        </row>
        <row r="29832">
          <cell r="A29832" t="str">
            <v>GRASIM21APR1110CE</v>
          </cell>
          <cell r="B29832">
            <v>20829186</v>
          </cell>
          <cell r="C29832">
            <v>44315</v>
          </cell>
        </row>
        <row r="29833">
          <cell r="A29833" t="str">
            <v>GRASIM21APR1110PE</v>
          </cell>
          <cell r="B29833">
            <v>20829442</v>
          </cell>
          <cell r="C29833">
            <v>44315</v>
          </cell>
        </row>
        <row r="29834">
          <cell r="A29834" t="str">
            <v>GRASIM21APR1120CE</v>
          </cell>
          <cell r="B29834">
            <v>20829698</v>
          </cell>
          <cell r="C29834">
            <v>44315</v>
          </cell>
        </row>
        <row r="29835">
          <cell r="A29835" t="str">
            <v>GRASIM21APR1120PE</v>
          </cell>
          <cell r="B29835">
            <v>20829954</v>
          </cell>
          <cell r="C29835">
            <v>44315</v>
          </cell>
        </row>
        <row r="29836">
          <cell r="A29836" t="str">
            <v>GRASIM21APR1130CE</v>
          </cell>
          <cell r="B29836">
            <v>20830210</v>
          </cell>
          <cell r="C29836">
            <v>44315</v>
          </cell>
        </row>
        <row r="29837">
          <cell r="A29837" t="str">
            <v>GRASIM21APR1130PE</v>
          </cell>
          <cell r="B29837">
            <v>20830466</v>
          </cell>
          <cell r="C29837">
            <v>44315</v>
          </cell>
        </row>
        <row r="29838">
          <cell r="A29838" t="str">
            <v>GRASIM21APR1140CE</v>
          </cell>
          <cell r="B29838">
            <v>20830722</v>
          </cell>
          <cell r="C29838">
            <v>44315</v>
          </cell>
        </row>
        <row r="29839">
          <cell r="A29839" t="str">
            <v>GRASIM21APR1140PE</v>
          </cell>
          <cell r="B29839">
            <v>20830978</v>
          </cell>
          <cell r="C29839">
            <v>44315</v>
          </cell>
        </row>
        <row r="29840">
          <cell r="A29840" t="str">
            <v>GRASIM21APR1150CE</v>
          </cell>
          <cell r="B29840">
            <v>20831234</v>
          </cell>
          <cell r="C29840">
            <v>44315</v>
          </cell>
        </row>
        <row r="29841">
          <cell r="A29841" t="str">
            <v>GRASIM21APR1150PE</v>
          </cell>
          <cell r="B29841">
            <v>20831490</v>
          </cell>
          <cell r="C29841">
            <v>44315</v>
          </cell>
        </row>
        <row r="29842">
          <cell r="A29842" t="str">
            <v>GRASIM21APR1160CE</v>
          </cell>
          <cell r="B29842">
            <v>20831746</v>
          </cell>
          <cell r="C29842">
            <v>44315</v>
          </cell>
        </row>
        <row r="29843">
          <cell r="A29843" t="str">
            <v>GRASIM21APR1160PE</v>
          </cell>
          <cell r="B29843">
            <v>20832002</v>
          </cell>
          <cell r="C29843">
            <v>44315</v>
          </cell>
        </row>
        <row r="29844">
          <cell r="A29844" t="str">
            <v>GRASIM21APR1170CE</v>
          </cell>
          <cell r="B29844">
            <v>20832258</v>
          </cell>
          <cell r="C29844">
            <v>44315</v>
          </cell>
        </row>
        <row r="29845">
          <cell r="A29845" t="str">
            <v>GRASIM21APR1170PE</v>
          </cell>
          <cell r="B29845">
            <v>20832514</v>
          </cell>
          <cell r="C29845">
            <v>44315</v>
          </cell>
        </row>
        <row r="29846">
          <cell r="A29846" t="str">
            <v>GRASIM21APR1180CE</v>
          </cell>
          <cell r="B29846">
            <v>20832770</v>
          </cell>
          <cell r="C29846">
            <v>44315</v>
          </cell>
        </row>
        <row r="29847">
          <cell r="A29847" t="str">
            <v>GRASIM21APR1180PE</v>
          </cell>
          <cell r="B29847">
            <v>20833026</v>
          </cell>
          <cell r="C29847">
            <v>44315</v>
          </cell>
        </row>
        <row r="29848">
          <cell r="A29848" t="str">
            <v>GRASIM21APR1190CE</v>
          </cell>
          <cell r="B29848">
            <v>20833282</v>
          </cell>
          <cell r="C29848">
            <v>44315</v>
          </cell>
        </row>
        <row r="29849">
          <cell r="A29849" t="str">
            <v>GRASIM21APR1190PE</v>
          </cell>
          <cell r="B29849">
            <v>20833538</v>
          </cell>
          <cell r="C29849">
            <v>44315</v>
          </cell>
        </row>
        <row r="29850">
          <cell r="A29850" t="str">
            <v>GRASIM21APR1200CE</v>
          </cell>
          <cell r="B29850">
            <v>20833794</v>
          </cell>
          <cell r="C29850">
            <v>44315</v>
          </cell>
        </row>
        <row r="29851">
          <cell r="A29851" t="str">
            <v>GRASIM21APR1200PE</v>
          </cell>
          <cell r="B29851">
            <v>20834050</v>
          </cell>
          <cell r="C29851">
            <v>44315</v>
          </cell>
        </row>
        <row r="29852">
          <cell r="A29852" t="str">
            <v>GRASIM21APR1210CE</v>
          </cell>
          <cell r="B29852">
            <v>20834306</v>
          </cell>
          <cell r="C29852">
            <v>44315</v>
          </cell>
        </row>
        <row r="29853">
          <cell r="A29853" t="str">
            <v>GRASIM21APR1210PE</v>
          </cell>
          <cell r="B29853">
            <v>20834562</v>
          </cell>
          <cell r="C29853">
            <v>44315</v>
          </cell>
        </row>
        <row r="29854">
          <cell r="A29854" t="str">
            <v>GRASIM21APR1220CE</v>
          </cell>
          <cell r="B29854">
            <v>20834818</v>
          </cell>
          <cell r="C29854">
            <v>44315</v>
          </cell>
        </row>
        <row r="29855">
          <cell r="A29855" t="str">
            <v>GRASIM21APR1220PE</v>
          </cell>
          <cell r="B29855">
            <v>20835074</v>
          </cell>
          <cell r="C29855">
            <v>44315</v>
          </cell>
        </row>
        <row r="29856">
          <cell r="A29856" t="str">
            <v>GRASIM21APR1230CE</v>
          </cell>
          <cell r="B29856">
            <v>20835330</v>
          </cell>
          <cell r="C29856">
            <v>44315</v>
          </cell>
        </row>
        <row r="29857">
          <cell r="A29857" t="str">
            <v>GRASIM21APR1230PE</v>
          </cell>
          <cell r="B29857">
            <v>20835586</v>
          </cell>
          <cell r="C29857">
            <v>44315</v>
          </cell>
        </row>
        <row r="29858">
          <cell r="A29858" t="str">
            <v>GRASIM21APR1240CE</v>
          </cell>
          <cell r="B29858">
            <v>20835842</v>
          </cell>
          <cell r="C29858">
            <v>44315</v>
          </cell>
        </row>
        <row r="29859">
          <cell r="A29859" t="str">
            <v>GRASIM21APR1240PE</v>
          </cell>
          <cell r="B29859">
            <v>20836098</v>
          </cell>
          <cell r="C29859">
            <v>44315</v>
          </cell>
        </row>
        <row r="29860">
          <cell r="A29860" t="str">
            <v>GRASIM21APR1250CE</v>
          </cell>
          <cell r="B29860">
            <v>20836354</v>
          </cell>
          <cell r="C29860">
            <v>44315</v>
          </cell>
        </row>
        <row r="29861">
          <cell r="A29861" t="str">
            <v>GRASIM21APR1250PE</v>
          </cell>
          <cell r="B29861">
            <v>20836610</v>
          </cell>
          <cell r="C29861">
            <v>44315</v>
          </cell>
        </row>
        <row r="29862">
          <cell r="A29862" t="str">
            <v>GRASIM21APR1260CE</v>
          </cell>
          <cell r="B29862">
            <v>20836866</v>
          </cell>
          <cell r="C29862">
            <v>44315</v>
          </cell>
        </row>
        <row r="29863">
          <cell r="A29863" t="str">
            <v>GRASIM21APR1260PE</v>
          </cell>
          <cell r="B29863">
            <v>20837122</v>
          </cell>
          <cell r="C29863">
            <v>44315</v>
          </cell>
        </row>
        <row r="29864">
          <cell r="A29864" t="str">
            <v>GRASIM21APR1270CE</v>
          </cell>
          <cell r="B29864">
            <v>20837378</v>
          </cell>
          <cell r="C29864">
            <v>44315</v>
          </cell>
        </row>
        <row r="29865">
          <cell r="A29865" t="str">
            <v>GRASIM21APR1270PE</v>
          </cell>
          <cell r="B29865">
            <v>20837634</v>
          </cell>
          <cell r="C29865">
            <v>44315</v>
          </cell>
        </row>
        <row r="29866">
          <cell r="A29866" t="str">
            <v>GRASIM21APR1280CE</v>
          </cell>
          <cell r="B29866">
            <v>20837890</v>
          </cell>
          <cell r="C29866">
            <v>44315</v>
          </cell>
        </row>
        <row r="29867">
          <cell r="A29867" t="str">
            <v>GRASIM21APR1280PE</v>
          </cell>
          <cell r="B29867">
            <v>20838146</v>
          </cell>
          <cell r="C29867">
            <v>44315</v>
          </cell>
        </row>
        <row r="29868">
          <cell r="A29868" t="str">
            <v>GRASIM21APR1290CE</v>
          </cell>
          <cell r="B29868">
            <v>20838402</v>
          </cell>
          <cell r="C29868">
            <v>44315</v>
          </cell>
        </row>
        <row r="29869">
          <cell r="A29869" t="str">
            <v>GRASIM21APR1290PE</v>
          </cell>
          <cell r="B29869">
            <v>20838658</v>
          </cell>
          <cell r="C29869">
            <v>44315</v>
          </cell>
        </row>
        <row r="29870">
          <cell r="A29870" t="str">
            <v>GRASIM21APR1300CE</v>
          </cell>
          <cell r="B29870">
            <v>20838914</v>
          </cell>
          <cell r="C29870">
            <v>44315</v>
          </cell>
        </row>
        <row r="29871">
          <cell r="A29871" t="str">
            <v>GRASIM21APR1300PE</v>
          </cell>
          <cell r="B29871">
            <v>20839170</v>
          </cell>
          <cell r="C29871">
            <v>44315</v>
          </cell>
        </row>
        <row r="29872">
          <cell r="A29872" t="str">
            <v>GRASIM21APR1310CE</v>
          </cell>
          <cell r="B29872">
            <v>20839426</v>
          </cell>
          <cell r="C29872">
            <v>44315</v>
          </cell>
        </row>
        <row r="29873">
          <cell r="A29873" t="str">
            <v>GRASIM21APR1310PE</v>
          </cell>
          <cell r="B29873">
            <v>20839682</v>
          </cell>
          <cell r="C29873">
            <v>44315</v>
          </cell>
        </row>
        <row r="29874">
          <cell r="A29874" t="str">
            <v>GRASIM21APR1320CE</v>
          </cell>
          <cell r="B29874">
            <v>20839938</v>
          </cell>
          <cell r="C29874">
            <v>44315</v>
          </cell>
        </row>
        <row r="29875">
          <cell r="A29875" t="str">
            <v>GRASIM21APR1320PE</v>
          </cell>
          <cell r="B29875">
            <v>20840194</v>
          </cell>
          <cell r="C29875">
            <v>44315</v>
          </cell>
        </row>
        <row r="29876">
          <cell r="A29876" t="str">
            <v>GRASIM21APR1330CE</v>
          </cell>
          <cell r="B29876">
            <v>20840450</v>
          </cell>
          <cell r="C29876">
            <v>44315</v>
          </cell>
        </row>
        <row r="29877">
          <cell r="A29877" t="str">
            <v>GRASIM21APR1330PE</v>
          </cell>
          <cell r="B29877">
            <v>20840706</v>
          </cell>
          <cell r="C29877">
            <v>44315</v>
          </cell>
        </row>
        <row r="29878">
          <cell r="A29878" t="str">
            <v>GRASIM21APR1340CE</v>
          </cell>
          <cell r="B29878">
            <v>20840962</v>
          </cell>
          <cell r="C29878">
            <v>44315</v>
          </cell>
        </row>
        <row r="29879">
          <cell r="A29879" t="str">
            <v>GRASIM21APR1340PE</v>
          </cell>
          <cell r="B29879">
            <v>20841218</v>
          </cell>
          <cell r="C29879">
            <v>44315</v>
          </cell>
        </row>
        <row r="29880">
          <cell r="A29880" t="str">
            <v>GRASIM21APR1350CE</v>
          </cell>
          <cell r="B29880">
            <v>20841474</v>
          </cell>
          <cell r="C29880">
            <v>44315</v>
          </cell>
        </row>
        <row r="29881">
          <cell r="A29881" t="str">
            <v>GRASIM21APR1350PE</v>
          </cell>
          <cell r="B29881">
            <v>20841730</v>
          </cell>
          <cell r="C29881">
            <v>44315</v>
          </cell>
        </row>
        <row r="29882">
          <cell r="A29882" t="str">
            <v>GRASIM21APR1360CE</v>
          </cell>
          <cell r="B29882">
            <v>20841986</v>
          </cell>
          <cell r="C29882">
            <v>44315</v>
          </cell>
        </row>
        <row r="29883">
          <cell r="A29883" t="str">
            <v>GRASIM21APR1360PE</v>
          </cell>
          <cell r="B29883">
            <v>20842242</v>
          </cell>
          <cell r="C29883">
            <v>44315</v>
          </cell>
        </row>
        <row r="29884">
          <cell r="A29884" t="str">
            <v>GRASIM21APR1370CE</v>
          </cell>
          <cell r="B29884">
            <v>20842498</v>
          </cell>
          <cell r="C29884">
            <v>44315</v>
          </cell>
        </row>
        <row r="29885">
          <cell r="A29885" t="str">
            <v>GRASIM21APR1370PE</v>
          </cell>
          <cell r="B29885">
            <v>20842754</v>
          </cell>
          <cell r="C29885">
            <v>44315</v>
          </cell>
        </row>
        <row r="29886">
          <cell r="A29886" t="str">
            <v>GRASIM21APR1380CE</v>
          </cell>
          <cell r="B29886">
            <v>20843010</v>
          </cell>
          <cell r="C29886">
            <v>44315</v>
          </cell>
        </row>
        <row r="29887">
          <cell r="A29887" t="str">
            <v>GRASIM21APR1380PE</v>
          </cell>
          <cell r="B29887">
            <v>20843266</v>
          </cell>
          <cell r="C29887">
            <v>44315</v>
          </cell>
        </row>
        <row r="29888">
          <cell r="A29888" t="str">
            <v>GRASIM21APR1390CE</v>
          </cell>
          <cell r="B29888">
            <v>20843522</v>
          </cell>
          <cell r="C29888">
            <v>44315</v>
          </cell>
        </row>
        <row r="29889">
          <cell r="A29889" t="str">
            <v>GRASIM21APR1390PE</v>
          </cell>
          <cell r="B29889">
            <v>20843778</v>
          </cell>
          <cell r="C29889">
            <v>44315</v>
          </cell>
        </row>
        <row r="29890">
          <cell r="A29890" t="str">
            <v>GRASIM21APR1400CE</v>
          </cell>
          <cell r="B29890">
            <v>20844034</v>
          </cell>
          <cell r="C29890">
            <v>44315</v>
          </cell>
        </row>
        <row r="29891">
          <cell r="A29891" t="str">
            <v>GRASIM21APR1400PE</v>
          </cell>
          <cell r="B29891">
            <v>20844290</v>
          </cell>
          <cell r="C29891">
            <v>44315</v>
          </cell>
        </row>
        <row r="29892">
          <cell r="A29892" t="str">
            <v>GRASIM21APR1410CE</v>
          </cell>
          <cell r="B29892">
            <v>20844546</v>
          </cell>
          <cell r="C29892">
            <v>44315</v>
          </cell>
        </row>
        <row r="29893">
          <cell r="A29893" t="str">
            <v>GRASIM21APR1410PE</v>
          </cell>
          <cell r="B29893">
            <v>20844802</v>
          </cell>
          <cell r="C29893">
            <v>44315</v>
          </cell>
        </row>
        <row r="29894">
          <cell r="A29894" t="str">
            <v>GRASIM21APR1420CE</v>
          </cell>
          <cell r="B29894">
            <v>20845058</v>
          </cell>
          <cell r="C29894">
            <v>44315</v>
          </cell>
        </row>
        <row r="29895">
          <cell r="A29895" t="str">
            <v>GRASIM21APR1420PE</v>
          </cell>
          <cell r="B29895">
            <v>20845314</v>
          </cell>
          <cell r="C29895">
            <v>44315</v>
          </cell>
        </row>
        <row r="29896">
          <cell r="A29896" t="str">
            <v>GRASIM21APR1430CE</v>
          </cell>
          <cell r="B29896">
            <v>20845570</v>
          </cell>
          <cell r="C29896">
            <v>44315</v>
          </cell>
        </row>
        <row r="29897">
          <cell r="A29897" t="str">
            <v>GRASIM21APR1430PE</v>
          </cell>
          <cell r="B29897">
            <v>20845826</v>
          </cell>
          <cell r="C29897">
            <v>44315</v>
          </cell>
        </row>
        <row r="29898">
          <cell r="A29898" t="str">
            <v>GRASIM21APR1440CE</v>
          </cell>
          <cell r="B29898">
            <v>20846082</v>
          </cell>
          <cell r="C29898">
            <v>44315</v>
          </cell>
        </row>
        <row r="29899">
          <cell r="A29899" t="str">
            <v>GRASIM21APR1440PE</v>
          </cell>
          <cell r="B29899">
            <v>20846338</v>
          </cell>
          <cell r="C29899">
            <v>44315</v>
          </cell>
        </row>
        <row r="29900">
          <cell r="A29900" t="str">
            <v>GRASIM21APR690CE</v>
          </cell>
          <cell r="B29900">
            <v>20758786</v>
          </cell>
          <cell r="C29900">
            <v>44315</v>
          </cell>
        </row>
        <row r="29901">
          <cell r="A29901" t="str">
            <v>GRASIM21APR690PE</v>
          </cell>
          <cell r="B29901">
            <v>20759042</v>
          </cell>
          <cell r="C29901">
            <v>44315</v>
          </cell>
        </row>
        <row r="29902">
          <cell r="A29902" t="str">
            <v>GRASIM21APR700CE</v>
          </cell>
          <cell r="B29902">
            <v>20759298</v>
          </cell>
          <cell r="C29902">
            <v>44315</v>
          </cell>
        </row>
        <row r="29903">
          <cell r="A29903" t="str">
            <v>GRASIM21APR700PE</v>
          </cell>
          <cell r="B29903">
            <v>20759554</v>
          </cell>
          <cell r="C29903">
            <v>44315</v>
          </cell>
        </row>
        <row r="29904">
          <cell r="A29904" t="str">
            <v>GRASIM21APR710CE</v>
          </cell>
          <cell r="B29904">
            <v>20759810</v>
          </cell>
          <cell r="C29904">
            <v>44315</v>
          </cell>
        </row>
        <row r="29905">
          <cell r="A29905" t="str">
            <v>GRASIM21APR710PE</v>
          </cell>
          <cell r="B29905">
            <v>20760066</v>
          </cell>
          <cell r="C29905">
            <v>44315</v>
          </cell>
        </row>
        <row r="29906">
          <cell r="A29906" t="str">
            <v>GRASIM21APR720CE</v>
          </cell>
          <cell r="B29906">
            <v>20760322</v>
          </cell>
          <cell r="C29906">
            <v>44315</v>
          </cell>
        </row>
        <row r="29907">
          <cell r="A29907" t="str">
            <v>GRASIM21APR720PE</v>
          </cell>
          <cell r="B29907">
            <v>20760578</v>
          </cell>
          <cell r="C29907">
            <v>44315</v>
          </cell>
        </row>
        <row r="29908">
          <cell r="A29908" t="str">
            <v>GRASIM21APR730CE</v>
          </cell>
          <cell r="B29908">
            <v>20760834</v>
          </cell>
          <cell r="C29908">
            <v>44315</v>
          </cell>
        </row>
        <row r="29909">
          <cell r="A29909" t="str">
            <v>GRASIM21APR730PE</v>
          </cell>
          <cell r="B29909">
            <v>20761090</v>
          </cell>
          <cell r="C29909">
            <v>44315</v>
          </cell>
        </row>
        <row r="29910">
          <cell r="A29910" t="str">
            <v>GRASIM21APR740CE</v>
          </cell>
          <cell r="B29910">
            <v>20761346</v>
          </cell>
          <cell r="C29910">
            <v>44315</v>
          </cell>
        </row>
        <row r="29911">
          <cell r="A29911" t="str">
            <v>GRASIM21APR740PE</v>
          </cell>
          <cell r="B29911">
            <v>20761602</v>
          </cell>
          <cell r="C29911">
            <v>44315</v>
          </cell>
        </row>
        <row r="29912">
          <cell r="A29912" t="str">
            <v>GRASIM21APR750CE</v>
          </cell>
          <cell r="B29912">
            <v>20761858</v>
          </cell>
          <cell r="C29912">
            <v>44315</v>
          </cell>
        </row>
        <row r="29913">
          <cell r="A29913" t="str">
            <v>GRASIM21APR750PE</v>
          </cell>
          <cell r="B29913">
            <v>20762114</v>
          </cell>
          <cell r="C29913">
            <v>44315</v>
          </cell>
        </row>
        <row r="29914">
          <cell r="A29914" t="str">
            <v>GRASIM21APR760CE</v>
          </cell>
          <cell r="B29914">
            <v>20762370</v>
          </cell>
          <cell r="C29914">
            <v>44315</v>
          </cell>
        </row>
        <row r="29915">
          <cell r="A29915" t="str">
            <v>GRASIM21APR760PE</v>
          </cell>
          <cell r="B29915">
            <v>20764674</v>
          </cell>
          <cell r="C29915">
            <v>44315</v>
          </cell>
        </row>
        <row r="29916">
          <cell r="A29916" t="str">
            <v>GRASIM21APR770CE</v>
          </cell>
          <cell r="B29916">
            <v>20764930</v>
          </cell>
          <cell r="C29916">
            <v>44315</v>
          </cell>
        </row>
        <row r="29917">
          <cell r="A29917" t="str">
            <v>GRASIM21APR770PE</v>
          </cell>
          <cell r="B29917">
            <v>20765186</v>
          </cell>
          <cell r="C29917">
            <v>44315</v>
          </cell>
        </row>
        <row r="29918">
          <cell r="A29918" t="str">
            <v>GRASIM21APR780CE</v>
          </cell>
          <cell r="B29918">
            <v>20765442</v>
          </cell>
          <cell r="C29918">
            <v>44315</v>
          </cell>
        </row>
        <row r="29919">
          <cell r="A29919" t="str">
            <v>GRASIM21APR780PE</v>
          </cell>
          <cell r="B29919">
            <v>20765698</v>
          </cell>
          <cell r="C29919">
            <v>44315</v>
          </cell>
        </row>
        <row r="29920">
          <cell r="A29920" t="str">
            <v>GRASIM21APR790CE</v>
          </cell>
          <cell r="B29920">
            <v>20765954</v>
          </cell>
          <cell r="C29920">
            <v>44315</v>
          </cell>
        </row>
        <row r="29921">
          <cell r="A29921" t="str">
            <v>GRASIM21APR790PE</v>
          </cell>
          <cell r="B29921">
            <v>20766210</v>
          </cell>
          <cell r="C29921">
            <v>44315</v>
          </cell>
        </row>
        <row r="29922">
          <cell r="A29922" t="str">
            <v>GRASIM21APR800CE</v>
          </cell>
          <cell r="B29922">
            <v>20766466</v>
          </cell>
          <cell r="C29922">
            <v>44315</v>
          </cell>
        </row>
        <row r="29923">
          <cell r="A29923" t="str">
            <v>GRASIM21APR800PE</v>
          </cell>
          <cell r="B29923">
            <v>20766722</v>
          </cell>
          <cell r="C29923">
            <v>44315</v>
          </cell>
        </row>
        <row r="29924">
          <cell r="A29924" t="str">
            <v>GRASIM21APR810CE</v>
          </cell>
          <cell r="B29924">
            <v>20766978</v>
          </cell>
          <cell r="C29924">
            <v>44315</v>
          </cell>
        </row>
        <row r="29925">
          <cell r="A29925" t="str">
            <v>GRASIM21APR810PE</v>
          </cell>
          <cell r="B29925">
            <v>20767234</v>
          </cell>
          <cell r="C29925">
            <v>44315</v>
          </cell>
        </row>
        <row r="29926">
          <cell r="A29926" t="str">
            <v>GRASIM21APR820CE</v>
          </cell>
          <cell r="B29926">
            <v>20767490</v>
          </cell>
          <cell r="C29926">
            <v>44315</v>
          </cell>
        </row>
        <row r="29927">
          <cell r="A29927" t="str">
            <v>GRASIM21APR820PE</v>
          </cell>
          <cell r="B29927">
            <v>20767746</v>
          </cell>
          <cell r="C29927">
            <v>44315</v>
          </cell>
        </row>
        <row r="29928">
          <cell r="A29928" t="str">
            <v>GRASIM21APR830CE</v>
          </cell>
          <cell r="B29928">
            <v>20768514</v>
          </cell>
          <cell r="C29928">
            <v>44315</v>
          </cell>
        </row>
        <row r="29929">
          <cell r="A29929" t="str">
            <v>GRASIM21APR830PE</v>
          </cell>
          <cell r="B29929">
            <v>20768770</v>
          </cell>
          <cell r="C29929">
            <v>44315</v>
          </cell>
        </row>
        <row r="29930">
          <cell r="A29930" t="str">
            <v>GRASIM21APR840CE</v>
          </cell>
          <cell r="B29930">
            <v>20769026</v>
          </cell>
          <cell r="C29930">
            <v>44315</v>
          </cell>
        </row>
        <row r="29931">
          <cell r="A29931" t="str">
            <v>GRASIM21APR840PE</v>
          </cell>
          <cell r="B29931">
            <v>20769282</v>
          </cell>
          <cell r="C29931">
            <v>44315</v>
          </cell>
        </row>
        <row r="29932">
          <cell r="A29932" t="str">
            <v>GRASIM21APR850CE</v>
          </cell>
          <cell r="B29932">
            <v>20791298</v>
          </cell>
          <cell r="C29932">
            <v>44315</v>
          </cell>
        </row>
        <row r="29933">
          <cell r="A29933" t="str">
            <v>GRASIM21APR850PE</v>
          </cell>
          <cell r="B29933">
            <v>20791554</v>
          </cell>
          <cell r="C29933">
            <v>44315</v>
          </cell>
        </row>
        <row r="29934">
          <cell r="A29934" t="str">
            <v>GRASIM21APR860CE</v>
          </cell>
          <cell r="B29934">
            <v>20791810</v>
          </cell>
          <cell r="C29934">
            <v>44315</v>
          </cell>
        </row>
        <row r="29935">
          <cell r="A29935" t="str">
            <v>GRASIM21APR860PE</v>
          </cell>
          <cell r="B29935">
            <v>20792066</v>
          </cell>
          <cell r="C29935">
            <v>44315</v>
          </cell>
        </row>
        <row r="29936">
          <cell r="A29936" t="str">
            <v>GRASIM21APR870CE</v>
          </cell>
          <cell r="B29936">
            <v>20813826</v>
          </cell>
          <cell r="C29936">
            <v>44315</v>
          </cell>
        </row>
        <row r="29937">
          <cell r="A29937" t="str">
            <v>GRASIM21APR870PE</v>
          </cell>
          <cell r="B29937">
            <v>20814082</v>
          </cell>
          <cell r="C29937">
            <v>44315</v>
          </cell>
        </row>
        <row r="29938">
          <cell r="A29938" t="str">
            <v>GRASIM21APR880CE</v>
          </cell>
          <cell r="B29938">
            <v>20814338</v>
          </cell>
          <cell r="C29938">
            <v>44315</v>
          </cell>
        </row>
        <row r="29939">
          <cell r="A29939" t="str">
            <v>GRASIM21APR880PE</v>
          </cell>
          <cell r="B29939">
            <v>20814594</v>
          </cell>
          <cell r="C29939">
            <v>44315</v>
          </cell>
        </row>
        <row r="29940">
          <cell r="A29940" t="str">
            <v>GRASIM21APR890CE</v>
          </cell>
          <cell r="B29940">
            <v>20814850</v>
          </cell>
          <cell r="C29940">
            <v>44315</v>
          </cell>
        </row>
        <row r="29941">
          <cell r="A29941" t="str">
            <v>GRASIM21APR890PE</v>
          </cell>
          <cell r="B29941">
            <v>20815106</v>
          </cell>
          <cell r="C29941">
            <v>44315</v>
          </cell>
        </row>
        <row r="29942">
          <cell r="A29942" t="str">
            <v>GRASIM21APR900CE</v>
          </cell>
          <cell r="B29942">
            <v>20815362</v>
          </cell>
          <cell r="C29942">
            <v>44315</v>
          </cell>
        </row>
        <row r="29943">
          <cell r="A29943" t="str">
            <v>GRASIM21APR900PE</v>
          </cell>
          <cell r="B29943">
            <v>20815618</v>
          </cell>
          <cell r="C29943">
            <v>44315</v>
          </cell>
        </row>
        <row r="29944">
          <cell r="A29944" t="str">
            <v>GRASIM21APR910CE</v>
          </cell>
          <cell r="B29944">
            <v>20815874</v>
          </cell>
          <cell r="C29944">
            <v>44315</v>
          </cell>
        </row>
        <row r="29945">
          <cell r="A29945" t="str">
            <v>GRASIM21APR910PE</v>
          </cell>
          <cell r="B29945">
            <v>20816130</v>
          </cell>
          <cell r="C29945">
            <v>44315</v>
          </cell>
        </row>
        <row r="29946">
          <cell r="A29946" t="str">
            <v>GRASIM21APR920CE</v>
          </cell>
          <cell r="B29946">
            <v>20816386</v>
          </cell>
          <cell r="C29946">
            <v>44315</v>
          </cell>
        </row>
        <row r="29947">
          <cell r="A29947" t="str">
            <v>GRASIM21APR920PE</v>
          </cell>
          <cell r="B29947">
            <v>20816642</v>
          </cell>
          <cell r="C29947">
            <v>44315</v>
          </cell>
        </row>
        <row r="29948">
          <cell r="A29948" t="str">
            <v>GRASIM21APR930CE</v>
          </cell>
          <cell r="B29948">
            <v>20816898</v>
          </cell>
          <cell r="C29948">
            <v>44315</v>
          </cell>
        </row>
        <row r="29949">
          <cell r="A29949" t="str">
            <v>GRASIM21APR930PE</v>
          </cell>
          <cell r="B29949">
            <v>20817154</v>
          </cell>
          <cell r="C29949">
            <v>44315</v>
          </cell>
        </row>
        <row r="29950">
          <cell r="A29950" t="str">
            <v>GRASIM21APR940CE</v>
          </cell>
          <cell r="B29950">
            <v>20817410</v>
          </cell>
          <cell r="C29950">
            <v>44315</v>
          </cell>
        </row>
        <row r="29951">
          <cell r="A29951" t="str">
            <v>GRASIM21APR940PE</v>
          </cell>
          <cell r="B29951">
            <v>20817666</v>
          </cell>
          <cell r="C29951">
            <v>44315</v>
          </cell>
        </row>
        <row r="29952">
          <cell r="A29952" t="str">
            <v>GRASIM21APR950CE</v>
          </cell>
          <cell r="B29952">
            <v>20817922</v>
          </cell>
          <cell r="C29952">
            <v>44315</v>
          </cell>
        </row>
        <row r="29953">
          <cell r="A29953" t="str">
            <v>GRASIM21APR950PE</v>
          </cell>
          <cell r="B29953">
            <v>20818178</v>
          </cell>
          <cell r="C29953">
            <v>44315</v>
          </cell>
        </row>
        <row r="29954">
          <cell r="A29954" t="str">
            <v>GRASIM21APR960CE</v>
          </cell>
          <cell r="B29954">
            <v>20818434</v>
          </cell>
          <cell r="C29954">
            <v>44315</v>
          </cell>
        </row>
        <row r="29955">
          <cell r="A29955" t="str">
            <v>GRASIM21APR960PE</v>
          </cell>
          <cell r="B29955">
            <v>20818690</v>
          </cell>
          <cell r="C29955">
            <v>44315</v>
          </cell>
        </row>
        <row r="29956">
          <cell r="A29956" t="str">
            <v>GRASIM21APR970CE</v>
          </cell>
          <cell r="B29956">
            <v>20818946</v>
          </cell>
          <cell r="C29956">
            <v>44315</v>
          </cell>
        </row>
        <row r="29957">
          <cell r="A29957" t="str">
            <v>GRASIM21APR970PE</v>
          </cell>
          <cell r="B29957">
            <v>20819202</v>
          </cell>
          <cell r="C29957">
            <v>44315</v>
          </cell>
        </row>
        <row r="29958">
          <cell r="A29958" t="str">
            <v>GRASIM21APR980CE</v>
          </cell>
          <cell r="B29958">
            <v>20819458</v>
          </cell>
          <cell r="C29958">
            <v>44315</v>
          </cell>
        </row>
        <row r="29959">
          <cell r="A29959" t="str">
            <v>GRASIM21APR980PE</v>
          </cell>
          <cell r="B29959">
            <v>20819714</v>
          </cell>
          <cell r="C29959">
            <v>44315</v>
          </cell>
        </row>
        <row r="29960">
          <cell r="A29960" t="str">
            <v>GRASIM21APR990CE</v>
          </cell>
          <cell r="B29960">
            <v>20819970</v>
          </cell>
          <cell r="C29960">
            <v>44315</v>
          </cell>
        </row>
        <row r="29961">
          <cell r="A29961" t="str">
            <v>GRASIM21APR990PE</v>
          </cell>
          <cell r="B29961">
            <v>20820226</v>
          </cell>
          <cell r="C29961">
            <v>44315</v>
          </cell>
        </row>
        <row r="29962">
          <cell r="A29962" t="str">
            <v>HAVELLS21FEB1000CE</v>
          </cell>
          <cell r="B29962">
            <v>23178754</v>
          </cell>
          <cell r="C29962">
            <v>44252</v>
          </cell>
        </row>
        <row r="29963">
          <cell r="A29963" t="str">
            <v>HAVELLS21FEB1000PE</v>
          </cell>
          <cell r="B29963">
            <v>23179010</v>
          </cell>
          <cell r="C29963">
            <v>44252</v>
          </cell>
        </row>
        <row r="29964">
          <cell r="A29964" t="str">
            <v>HAVELLS21FEB1010CE</v>
          </cell>
          <cell r="B29964">
            <v>23179266</v>
          </cell>
          <cell r="C29964">
            <v>44252</v>
          </cell>
        </row>
        <row r="29965">
          <cell r="A29965" t="str">
            <v>HAVELLS21FEB1010PE</v>
          </cell>
          <cell r="B29965">
            <v>23179522</v>
          </cell>
          <cell r="C29965">
            <v>44252</v>
          </cell>
        </row>
        <row r="29966">
          <cell r="A29966" t="str">
            <v>HAVELLS21FEB1020CE</v>
          </cell>
          <cell r="B29966">
            <v>23179778</v>
          </cell>
          <cell r="C29966">
            <v>44252</v>
          </cell>
        </row>
        <row r="29967">
          <cell r="A29967" t="str">
            <v>HAVELLS21FEB1020PE</v>
          </cell>
          <cell r="B29967">
            <v>23180034</v>
          </cell>
          <cell r="C29967">
            <v>44252</v>
          </cell>
        </row>
        <row r="29968">
          <cell r="A29968" t="str">
            <v>HAVELLS21FEB1030CE</v>
          </cell>
          <cell r="B29968">
            <v>23180290</v>
          </cell>
          <cell r="C29968">
            <v>44252</v>
          </cell>
        </row>
        <row r="29969">
          <cell r="A29969" t="str">
            <v>HAVELLS21FEB1030PE</v>
          </cell>
          <cell r="B29969">
            <v>23180546</v>
          </cell>
          <cell r="C29969">
            <v>44252</v>
          </cell>
        </row>
        <row r="29970">
          <cell r="A29970" t="str">
            <v>HAVELLS21FEB1040CE</v>
          </cell>
          <cell r="B29970">
            <v>23180802</v>
          </cell>
          <cell r="C29970">
            <v>44252</v>
          </cell>
        </row>
        <row r="29971">
          <cell r="A29971" t="str">
            <v>HAVELLS21FEB1040PE</v>
          </cell>
          <cell r="B29971">
            <v>23181058</v>
          </cell>
          <cell r="C29971">
            <v>44252</v>
          </cell>
        </row>
        <row r="29972">
          <cell r="A29972" t="str">
            <v>HAVELLS21FEB1050CE</v>
          </cell>
          <cell r="B29972">
            <v>23181314</v>
          </cell>
          <cell r="C29972">
            <v>44252</v>
          </cell>
        </row>
        <row r="29973">
          <cell r="A29973" t="str">
            <v>HAVELLS21FEB1050PE</v>
          </cell>
          <cell r="B29973">
            <v>23181570</v>
          </cell>
          <cell r="C29973">
            <v>44252</v>
          </cell>
        </row>
        <row r="29974">
          <cell r="A29974" t="str">
            <v>HAVELLS21FEB1060CE</v>
          </cell>
          <cell r="B29974">
            <v>23181826</v>
          </cell>
          <cell r="C29974">
            <v>44252</v>
          </cell>
        </row>
        <row r="29975">
          <cell r="A29975" t="str">
            <v>HAVELLS21FEB1060PE</v>
          </cell>
          <cell r="B29975">
            <v>23182082</v>
          </cell>
          <cell r="C29975">
            <v>44252</v>
          </cell>
        </row>
        <row r="29976">
          <cell r="A29976" t="str">
            <v>HAVELLS21FEB1070CE</v>
          </cell>
          <cell r="B29976">
            <v>23182338</v>
          </cell>
          <cell r="C29976">
            <v>44252</v>
          </cell>
        </row>
        <row r="29977">
          <cell r="A29977" t="str">
            <v>HAVELLS21FEB1070PE</v>
          </cell>
          <cell r="B29977">
            <v>23182594</v>
          </cell>
          <cell r="C29977">
            <v>44252</v>
          </cell>
        </row>
        <row r="29978">
          <cell r="A29978" t="str">
            <v>HAVELLS21FEB1080CE</v>
          </cell>
          <cell r="B29978">
            <v>23182850</v>
          </cell>
          <cell r="C29978">
            <v>44252</v>
          </cell>
        </row>
        <row r="29979">
          <cell r="A29979" t="str">
            <v>HAVELLS21FEB1080PE</v>
          </cell>
          <cell r="B29979">
            <v>23183106</v>
          </cell>
          <cell r="C29979">
            <v>44252</v>
          </cell>
        </row>
        <row r="29980">
          <cell r="A29980" t="str">
            <v>HAVELLS21FEB1090CE</v>
          </cell>
          <cell r="B29980">
            <v>9669122</v>
          </cell>
          <cell r="C29980">
            <v>44252</v>
          </cell>
        </row>
        <row r="29981">
          <cell r="A29981" t="str">
            <v>HAVELLS21FEB1090PE</v>
          </cell>
          <cell r="B29981">
            <v>9669378</v>
          </cell>
          <cell r="C29981">
            <v>44252</v>
          </cell>
        </row>
        <row r="29982">
          <cell r="A29982" t="str">
            <v>HAVELLS21FEB1100CE</v>
          </cell>
          <cell r="B29982">
            <v>9669634</v>
          </cell>
          <cell r="C29982">
            <v>44252</v>
          </cell>
        </row>
        <row r="29983">
          <cell r="A29983" t="str">
            <v>HAVELLS21FEB1100PE</v>
          </cell>
          <cell r="B29983">
            <v>9669890</v>
          </cell>
          <cell r="C29983">
            <v>44252</v>
          </cell>
        </row>
        <row r="29984">
          <cell r="A29984" t="str">
            <v>HAVELLS21FEB1110CE</v>
          </cell>
          <cell r="B29984">
            <v>9900290</v>
          </cell>
          <cell r="C29984">
            <v>44252</v>
          </cell>
        </row>
        <row r="29985">
          <cell r="A29985" t="str">
            <v>HAVELLS21FEB1110PE</v>
          </cell>
          <cell r="B29985">
            <v>9900546</v>
          </cell>
          <cell r="C29985">
            <v>44252</v>
          </cell>
        </row>
        <row r="29986">
          <cell r="A29986" t="str">
            <v>HAVELLS21FEB1120CE</v>
          </cell>
          <cell r="B29986">
            <v>9900802</v>
          </cell>
          <cell r="C29986">
            <v>44252</v>
          </cell>
        </row>
        <row r="29987">
          <cell r="A29987" t="str">
            <v>HAVELLS21FEB1120PE</v>
          </cell>
          <cell r="B29987">
            <v>9902082</v>
          </cell>
          <cell r="C29987">
            <v>44252</v>
          </cell>
        </row>
        <row r="29988">
          <cell r="A29988" t="str">
            <v>HAVELLS21FEB1130CE</v>
          </cell>
          <cell r="B29988">
            <v>11736322</v>
          </cell>
          <cell r="C29988">
            <v>44252</v>
          </cell>
        </row>
        <row r="29989">
          <cell r="A29989" t="str">
            <v>HAVELLS21FEB1130PE</v>
          </cell>
          <cell r="B29989">
            <v>11737090</v>
          </cell>
          <cell r="C29989">
            <v>44252</v>
          </cell>
        </row>
        <row r="29990">
          <cell r="A29990" t="str">
            <v>HAVELLS21FEB1140CE</v>
          </cell>
          <cell r="B29990">
            <v>11737346</v>
          </cell>
          <cell r="C29990">
            <v>44252</v>
          </cell>
        </row>
        <row r="29991">
          <cell r="A29991" t="str">
            <v>HAVELLS21FEB1140PE</v>
          </cell>
          <cell r="B29991">
            <v>11737602</v>
          </cell>
          <cell r="C29991">
            <v>44252</v>
          </cell>
        </row>
        <row r="29992">
          <cell r="A29992" t="str">
            <v>HAVELLS21FEB1150CE</v>
          </cell>
          <cell r="B29992">
            <v>12055810</v>
          </cell>
          <cell r="C29992">
            <v>44252</v>
          </cell>
        </row>
        <row r="29993">
          <cell r="A29993" t="str">
            <v>HAVELLS21FEB1150PE</v>
          </cell>
          <cell r="B29993">
            <v>12057346</v>
          </cell>
          <cell r="C29993">
            <v>44252</v>
          </cell>
        </row>
        <row r="29994">
          <cell r="A29994" t="str">
            <v>HAVELLS21FEB1160CE</v>
          </cell>
          <cell r="B29994">
            <v>12057602</v>
          </cell>
          <cell r="C29994">
            <v>44252</v>
          </cell>
        </row>
        <row r="29995">
          <cell r="A29995" t="str">
            <v>HAVELLS21FEB1160PE</v>
          </cell>
          <cell r="B29995">
            <v>12064514</v>
          </cell>
          <cell r="C29995">
            <v>44252</v>
          </cell>
        </row>
        <row r="29996">
          <cell r="A29996" t="str">
            <v>HAVELLS21FEB1170CE</v>
          </cell>
          <cell r="B29996">
            <v>12064770</v>
          </cell>
          <cell r="C29996">
            <v>44252</v>
          </cell>
        </row>
        <row r="29997">
          <cell r="A29997" t="str">
            <v>HAVELLS21FEB1170PE</v>
          </cell>
          <cell r="B29997">
            <v>12065026</v>
          </cell>
          <cell r="C29997">
            <v>44252</v>
          </cell>
        </row>
        <row r="29998">
          <cell r="A29998" t="str">
            <v>HAVELLS21FEB1180CE</v>
          </cell>
          <cell r="B29998">
            <v>12065282</v>
          </cell>
          <cell r="C29998">
            <v>44252</v>
          </cell>
        </row>
        <row r="29999">
          <cell r="A29999" t="str">
            <v>HAVELLS21FEB1180PE</v>
          </cell>
          <cell r="B29999">
            <v>12069634</v>
          </cell>
          <cell r="C29999">
            <v>44252</v>
          </cell>
        </row>
        <row r="30000">
          <cell r="A30000" t="str">
            <v>HAVELLS21FEB1190CE</v>
          </cell>
          <cell r="B30000">
            <v>12239362</v>
          </cell>
          <cell r="C30000">
            <v>44252</v>
          </cell>
        </row>
        <row r="30001">
          <cell r="A30001" t="str">
            <v>HAVELLS21FEB1190PE</v>
          </cell>
          <cell r="B30001">
            <v>12239618</v>
          </cell>
          <cell r="C30001">
            <v>44252</v>
          </cell>
        </row>
        <row r="30002">
          <cell r="A30002" t="str">
            <v>HAVELLS21FEB1200CE</v>
          </cell>
          <cell r="B30002">
            <v>10230786</v>
          </cell>
          <cell r="C30002">
            <v>44252</v>
          </cell>
        </row>
        <row r="30003">
          <cell r="A30003" t="str">
            <v>HAVELLS21FEB1200PE</v>
          </cell>
          <cell r="B30003">
            <v>10231042</v>
          </cell>
          <cell r="C30003">
            <v>44252</v>
          </cell>
        </row>
        <row r="30004">
          <cell r="A30004" t="str">
            <v>HAVELLS21FEB1210CE</v>
          </cell>
          <cell r="B30004">
            <v>15672578</v>
          </cell>
          <cell r="C30004">
            <v>44252</v>
          </cell>
        </row>
        <row r="30005">
          <cell r="A30005" t="str">
            <v>HAVELLS21FEB1210PE</v>
          </cell>
          <cell r="B30005">
            <v>15672834</v>
          </cell>
          <cell r="C30005">
            <v>44252</v>
          </cell>
        </row>
        <row r="30006">
          <cell r="A30006" t="str">
            <v>HAVELLS21FEB1220CE</v>
          </cell>
          <cell r="B30006">
            <v>15675650</v>
          </cell>
          <cell r="C30006">
            <v>44252</v>
          </cell>
        </row>
        <row r="30007">
          <cell r="A30007" t="str">
            <v>HAVELLS21FEB1220PE</v>
          </cell>
          <cell r="B30007">
            <v>15675906</v>
          </cell>
          <cell r="C30007">
            <v>44252</v>
          </cell>
        </row>
        <row r="30008">
          <cell r="A30008" t="str">
            <v>HAVELLS21FEB1230CE</v>
          </cell>
          <cell r="B30008">
            <v>15676162</v>
          </cell>
          <cell r="C30008">
            <v>44252</v>
          </cell>
        </row>
        <row r="30009">
          <cell r="A30009" t="str">
            <v>HAVELLS21FEB1230PE</v>
          </cell>
          <cell r="B30009">
            <v>15676418</v>
          </cell>
          <cell r="C30009">
            <v>44252</v>
          </cell>
        </row>
        <row r="30010">
          <cell r="A30010" t="str">
            <v>HAVELLS21FEB1240CE</v>
          </cell>
          <cell r="B30010">
            <v>15678722</v>
          </cell>
          <cell r="C30010">
            <v>44252</v>
          </cell>
        </row>
        <row r="30011">
          <cell r="A30011" t="str">
            <v>HAVELLS21FEB1240PE</v>
          </cell>
          <cell r="B30011">
            <v>15678978</v>
          </cell>
          <cell r="C30011">
            <v>44252</v>
          </cell>
        </row>
        <row r="30012">
          <cell r="A30012" t="str">
            <v>HAVELLS21FEB1250CE</v>
          </cell>
          <cell r="B30012">
            <v>15679234</v>
          </cell>
          <cell r="C30012">
            <v>44252</v>
          </cell>
        </row>
        <row r="30013">
          <cell r="A30013" t="str">
            <v>HAVELLS21FEB1250PE</v>
          </cell>
          <cell r="B30013">
            <v>15679490</v>
          </cell>
          <cell r="C30013">
            <v>44252</v>
          </cell>
        </row>
        <row r="30014">
          <cell r="A30014" t="str">
            <v>HAVELLS21FEB1260CE</v>
          </cell>
          <cell r="B30014">
            <v>15679746</v>
          </cell>
          <cell r="C30014">
            <v>44252</v>
          </cell>
        </row>
        <row r="30015">
          <cell r="A30015" t="str">
            <v>HAVELLS21FEB1260PE</v>
          </cell>
          <cell r="B30015">
            <v>15680002</v>
          </cell>
          <cell r="C30015">
            <v>44252</v>
          </cell>
        </row>
        <row r="30016">
          <cell r="A30016" t="str">
            <v>HAVELLS21FEB1270CE</v>
          </cell>
          <cell r="B30016">
            <v>15680258</v>
          </cell>
          <cell r="C30016">
            <v>44252</v>
          </cell>
        </row>
        <row r="30017">
          <cell r="A30017" t="str">
            <v>HAVELLS21FEB1270PE</v>
          </cell>
          <cell r="B30017">
            <v>15680514</v>
          </cell>
          <cell r="C30017">
            <v>44252</v>
          </cell>
        </row>
        <row r="30018">
          <cell r="A30018" t="str">
            <v>HAVELLS21FEB1280CE</v>
          </cell>
          <cell r="B30018">
            <v>15680770</v>
          </cell>
          <cell r="C30018">
            <v>44252</v>
          </cell>
        </row>
        <row r="30019">
          <cell r="A30019" t="str">
            <v>HAVELLS21FEB1280PE</v>
          </cell>
          <cell r="B30019">
            <v>15681026</v>
          </cell>
          <cell r="C30019">
            <v>44252</v>
          </cell>
        </row>
        <row r="30020">
          <cell r="A30020" t="str">
            <v>HAVELLS21FEB1290CE</v>
          </cell>
          <cell r="B30020">
            <v>10027778</v>
          </cell>
          <cell r="C30020">
            <v>44252</v>
          </cell>
        </row>
        <row r="30021">
          <cell r="A30021" t="str">
            <v>HAVELLS21FEB1290PE</v>
          </cell>
          <cell r="B30021">
            <v>10028034</v>
          </cell>
          <cell r="C30021">
            <v>44252</v>
          </cell>
        </row>
        <row r="30022">
          <cell r="A30022" t="str">
            <v>HAVELLS21FEB1300CE</v>
          </cell>
          <cell r="B30022">
            <v>10028290</v>
          </cell>
          <cell r="C30022">
            <v>44252</v>
          </cell>
        </row>
        <row r="30023">
          <cell r="A30023" t="str">
            <v>HAVELLS21FEB1300PE</v>
          </cell>
          <cell r="B30023">
            <v>10029058</v>
          </cell>
          <cell r="C30023">
            <v>44252</v>
          </cell>
        </row>
        <row r="30024">
          <cell r="A30024" t="str">
            <v>HAVELLS21FEB1310CE</v>
          </cell>
          <cell r="B30024">
            <v>10431746</v>
          </cell>
          <cell r="C30024">
            <v>44252</v>
          </cell>
        </row>
        <row r="30025">
          <cell r="A30025" t="str">
            <v>HAVELLS21FEB1310PE</v>
          </cell>
          <cell r="B30025">
            <v>10433026</v>
          </cell>
          <cell r="C30025">
            <v>44252</v>
          </cell>
        </row>
        <row r="30026">
          <cell r="A30026" t="str">
            <v>HAVELLS21FEB1320CE</v>
          </cell>
          <cell r="B30026">
            <v>10801666</v>
          </cell>
          <cell r="C30026">
            <v>44252</v>
          </cell>
        </row>
        <row r="30027">
          <cell r="A30027" t="str">
            <v>HAVELLS21FEB1320PE</v>
          </cell>
          <cell r="B30027">
            <v>10804226</v>
          </cell>
          <cell r="C30027">
            <v>44252</v>
          </cell>
        </row>
        <row r="30028">
          <cell r="A30028" t="str">
            <v>HAVELLS21FEB1330CE</v>
          </cell>
          <cell r="B30028">
            <v>10804482</v>
          </cell>
          <cell r="C30028">
            <v>44252</v>
          </cell>
        </row>
        <row r="30029">
          <cell r="A30029" t="str">
            <v>HAVELLS21FEB1330PE</v>
          </cell>
          <cell r="B30029">
            <v>10805506</v>
          </cell>
          <cell r="C30029">
            <v>44252</v>
          </cell>
        </row>
        <row r="30030">
          <cell r="A30030" t="str">
            <v>HAVELLS21FEB1340CE</v>
          </cell>
          <cell r="B30030">
            <v>11849730</v>
          </cell>
          <cell r="C30030">
            <v>44252</v>
          </cell>
        </row>
        <row r="30031">
          <cell r="A30031" t="str">
            <v>HAVELLS21FEB1340PE</v>
          </cell>
          <cell r="B30031">
            <v>11849986</v>
          </cell>
          <cell r="C30031">
            <v>44252</v>
          </cell>
        </row>
        <row r="30032">
          <cell r="A30032" t="str">
            <v>HAVELLS21FEB1350CE</v>
          </cell>
          <cell r="B30032">
            <v>11850242</v>
          </cell>
          <cell r="C30032">
            <v>44252</v>
          </cell>
        </row>
        <row r="30033">
          <cell r="A30033" t="str">
            <v>HAVELLS21FEB1350PE</v>
          </cell>
          <cell r="B30033">
            <v>11851010</v>
          </cell>
          <cell r="C30033">
            <v>44252</v>
          </cell>
        </row>
        <row r="30034">
          <cell r="A30034" t="str">
            <v>HAVELLS21FEB1360CE</v>
          </cell>
          <cell r="B30034">
            <v>11851266</v>
          </cell>
          <cell r="C30034">
            <v>44252</v>
          </cell>
        </row>
        <row r="30035">
          <cell r="A30035" t="str">
            <v>HAVELLS21FEB1360PE</v>
          </cell>
          <cell r="B30035">
            <v>11856898</v>
          </cell>
          <cell r="C30035">
            <v>44252</v>
          </cell>
        </row>
        <row r="30036">
          <cell r="A30036" t="str">
            <v>HAVELLS21FEB1370CE</v>
          </cell>
          <cell r="B30036">
            <v>11858434</v>
          </cell>
          <cell r="C30036">
            <v>44252</v>
          </cell>
        </row>
        <row r="30037">
          <cell r="A30037" t="str">
            <v>HAVELLS21FEB1370PE</v>
          </cell>
          <cell r="B30037">
            <v>11860226</v>
          </cell>
          <cell r="C30037">
            <v>44252</v>
          </cell>
        </row>
        <row r="30038">
          <cell r="A30038" t="str">
            <v>HAVELLS21FEB1380CE</v>
          </cell>
          <cell r="B30038">
            <v>13278210</v>
          </cell>
          <cell r="C30038">
            <v>44252</v>
          </cell>
        </row>
        <row r="30039">
          <cell r="A30039" t="str">
            <v>HAVELLS21FEB1380PE</v>
          </cell>
          <cell r="B30039">
            <v>13278466</v>
          </cell>
          <cell r="C30039">
            <v>44252</v>
          </cell>
        </row>
        <row r="30040">
          <cell r="A30040" t="str">
            <v>HAVELLS21FEB1390CE</v>
          </cell>
          <cell r="B30040">
            <v>15451138</v>
          </cell>
          <cell r="C30040">
            <v>44252</v>
          </cell>
        </row>
        <row r="30041">
          <cell r="A30041" t="str">
            <v>HAVELLS21FEB1390PE</v>
          </cell>
          <cell r="B30041">
            <v>15451394</v>
          </cell>
          <cell r="C30041">
            <v>44252</v>
          </cell>
        </row>
        <row r="30042">
          <cell r="A30042" t="str">
            <v>HAVELLS21FEB1400CE</v>
          </cell>
          <cell r="B30042">
            <v>15451650</v>
          </cell>
          <cell r="C30042">
            <v>44252</v>
          </cell>
        </row>
        <row r="30043">
          <cell r="A30043" t="str">
            <v>HAVELLS21FEB1400PE</v>
          </cell>
          <cell r="B30043">
            <v>15451906</v>
          </cell>
          <cell r="C30043">
            <v>44252</v>
          </cell>
        </row>
        <row r="30044">
          <cell r="A30044" t="str">
            <v>HAVELLS21FEB520CE</v>
          </cell>
          <cell r="B30044">
            <v>23153666</v>
          </cell>
          <cell r="C30044">
            <v>44252</v>
          </cell>
        </row>
        <row r="30045">
          <cell r="A30045" t="str">
            <v>HAVELLS21FEB520PE</v>
          </cell>
          <cell r="B30045">
            <v>23153922</v>
          </cell>
          <cell r="C30045">
            <v>44252</v>
          </cell>
        </row>
        <row r="30046">
          <cell r="A30046" t="str">
            <v>HAVELLS21FEB530CE</v>
          </cell>
          <cell r="B30046">
            <v>23154178</v>
          </cell>
          <cell r="C30046">
            <v>44252</v>
          </cell>
        </row>
        <row r="30047">
          <cell r="A30047" t="str">
            <v>HAVELLS21FEB530PE</v>
          </cell>
          <cell r="B30047">
            <v>23154434</v>
          </cell>
          <cell r="C30047">
            <v>44252</v>
          </cell>
        </row>
        <row r="30048">
          <cell r="A30048" t="str">
            <v>HAVELLS21FEB540CE</v>
          </cell>
          <cell r="B30048">
            <v>23154690</v>
          </cell>
          <cell r="C30048">
            <v>44252</v>
          </cell>
        </row>
        <row r="30049">
          <cell r="A30049" t="str">
            <v>HAVELLS21FEB540PE</v>
          </cell>
          <cell r="B30049">
            <v>23154946</v>
          </cell>
          <cell r="C30049">
            <v>44252</v>
          </cell>
        </row>
        <row r="30050">
          <cell r="A30050" t="str">
            <v>HAVELLS21FEB550CE</v>
          </cell>
          <cell r="B30050">
            <v>23155202</v>
          </cell>
          <cell r="C30050">
            <v>44252</v>
          </cell>
        </row>
        <row r="30051">
          <cell r="A30051" t="str">
            <v>HAVELLS21FEB550PE</v>
          </cell>
          <cell r="B30051">
            <v>23155458</v>
          </cell>
          <cell r="C30051">
            <v>44252</v>
          </cell>
        </row>
        <row r="30052">
          <cell r="A30052" t="str">
            <v>HAVELLS21FEB560CE</v>
          </cell>
          <cell r="B30052">
            <v>23155714</v>
          </cell>
          <cell r="C30052">
            <v>44252</v>
          </cell>
        </row>
        <row r="30053">
          <cell r="A30053" t="str">
            <v>HAVELLS21FEB560PE</v>
          </cell>
          <cell r="B30053">
            <v>23155970</v>
          </cell>
          <cell r="C30053">
            <v>44252</v>
          </cell>
        </row>
        <row r="30054">
          <cell r="A30054" t="str">
            <v>HAVELLS21FEB570CE</v>
          </cell>
          <cell r="B30054">
            <v>23156226</v>
          </cell>
          <cell r="C30054">
            <v>44252</v>
          </cell>
        </row>
        <row r="30055">
          <cell r="A30055" t="str">
            <v>HAVELLS21FEB570PE</v>
          </cell>
          <cell r="B30055">
            <v>23156482</v>
          </cell>
          <cell r="C30055">
            <v>44252</v>
          </cell>
        </row>
        <row r="30056">
          <cell r="A30056" t="str">
            <v>HAVELLS21FEB580CE</v>
          </cell>
          <cell r="B30056">
            <v>23156738</v>
          </cell>
          <cell r="C30056">
            <v>44252</v>
          </cell>
        </row>
        <row r="30057">
          <cell r="A30057" t="str">
            <v>HAVELLS21FEB580PE</v>
          </cell>
          <cell r="B30057">
            <v>23156994</v>
          </cell>
          <cell r="C30057">
            <v>44252</v>
          </cell>
        </row>
        <row r="30058">
          <cell r="A30058" t="str">
            <v>HAVELLS21FEB590CE</v>
          </cell>
          <cell r="B30058">
            <v>23157250</v>
          </cell>
          <cell r="C30058">
            <v>44252</v>
          </cell>
        </row>
        <row r="30059">
          <cell r="A30059" t="str">
            <v>HAVELLS21FEB590PE</v>
          </cell>
          <cell r="B30059">
            <v>23157506</v>
          </cell>
          <cell r="C30059">
            <v>44252</v>
          </cell>
        </row>
        <row r="30060">
          <cell r="A30060" t="str">
            <v>HAVELLS21FEB600CE</v>
          </cell>
          <cell r="B30060">
            <v>23157762</v>
          </cell>
          <cell r="C30060">
            <v>44252</v>
          </cell>
        </row>
        <row r="30061">
          <cell r="A30061" t="str">
            <v>HAVELLS21FEB600PE</v>
          </cell>
          <cell r="B30061">
            <v>23158018</v>
          </cell>
          <cell r="C30061">
            <v>44252</v>
          </cell>
        </row>
        <row r="30062">
          <cell r="A30062" t="str">
            <v>HAVELLS21FEB610CE</v>
          </cell>
          <cell r="B30062">
            <v>23158274</v>
          </cell>
          <cell r="C30062">
            <v>44252</v>
          </cell>
        </row>
        <row r="30063">
          <cell r="A30063" t="str">
            <v>HAVELLS21FEB610PE</v>
          </cell>
          <cell r="B30063">
            <v>23158530</v>
          </cell>
          <cell r="C30063">
            <v>44252</v>
          </cell>
        </row>
        <row r="30064">
          <cell r="A30064" t="str">
            <v>HAVELLS21FEB620CE</v>
          </cell>
          <cell r="B30064">
            <v>23158786</v>
          </cell>
          <cell r="C30064">
            <v>44252</v>
          </cell>
        </row>
        <row r="30065">
          <cell r="A30065" t="str">
            <v>HAVELLS21FEB620PE</v>
          </cell>
          <cell r="B30065">
            <v>23159042</v>
          </cell>
          <cell r="C30065">
            <v>44252</v>
          </cell>
        </row>
        <row r="30066">
          <cell r="A30066" t="str">
            <v>HAVELLS21FEB630CE</v>
          </cell>
          <cell r="B30066">
            <v>23159298</v>
          </cell>
          <cell r="C30066">
            <v>44252</v>
          </cell>
        </row>
        <row r="30067">
          <cell r="A30067" t="str">
            <v>HAVELLS21FEB630PE</v>
          </cell>
          <cell r="B30067">
            <v>23159554</v>
          </cell>
          <cell r="C30067">
            <v>44252</v>
          </cell>
        </row>
        <row r="30068">
          <cell r="A30068" t="str">
            <v>HAVELLS21FEB640CE</v>
          </cell>
          <cell r="B30068">
            <v>23159810</v>
          </cell>
          <cell r="C30068">
            <v>44252</v>
          </cell>
        </row>
        <row r="30069">
          <cell r="A30069" t="str">
            <v>HAVELLS21FEB640PE</v>
          </cell>
          <cell r="B30069">
            <v>23160066</v>
          </cell>
          <cell r="C30069">
            <v>44252</v>
          </cell>
        </row>
        <row r="30070">
          <cell r="A30070" t="str">
            <v>HAVELLS21FEB650CE</v>
          </cell>
          <cell r="B30070">
            <v>23160322</v>
          </cell>
          <cell r="C30070">
            <v>44252</v>
          </cell>
        </row>
        <row r="30071">
          <cell r="A30071" t="str">
            <v>HAVELLS21FEB650PE</v>
          </cell>
          <cell r="B30071">
            <v>23160578</v>
          </cell>
          <cell r="C30071">
            <v>44252</v>
          </cell>
        </row>
        <row r="30072">
          <cell r="A30072" t="str">
            <v>HAVELLS21FEB660CE</v>
          </cell>
          <cell r="B30072">
            <v>23160834</v>
          </cell>
          <cell r="C30072">
            <v>44252</v>
          </cell>
        </row>
        <row r="30073">
          <cell r="A30073" t="str">
            <v>HAVELLS21FEB660PE</v>
          </cell>
          <cell r="B30073">
            <v>23161090</v>
          </cell>
          <cell r="C30073">
            <v>44252</v>
          </cell>
        </row>
        <row r="30074">
          <cell r="A30074" t="str">
            <v>HAVELLS21FEB670CE</v>
          </cell>
          <cell r="B30074">
            <v>23161346</v>
          </cell>
          <cell r="C30074">
            <v>44252</v>
          </cell>
        </row>
        <row r="30075">
          <cell r="A30075" t="str">
            <v>HAVELLS21FEB670PE</v>
          </cell>
          <cell r="B30075">
            <v>23162114</v>
          </cell>
          <cell r="C30075">
            <v>44252</v>
          </cell>
        </row>
        <row r="30076">
          <cell r="A30076" t="str">
            <v>HAVELLS21FEB680CE</v>
          </cell>
          <cell r="B30076">
            <v>23162370</v>
          </cell>
          <cell r="C30076">
            <v>44252</v>
          </cell>
        </row>
        <row r="30077">
          <cell r="A30077" t="str">
            <v>HAVELLS21FEB680PE</v>
          </cell>
          <cell r="B30077">
            <v>23162626</v>
          </cell>
          <cell r="C30077">
            <v>44252</v>
          </cell>
        </row>
        <row r="30078">
          <cell r="A30078" t="str">
            <v>HAVELLS21FEB690CE</v>
          </cell>
          <cell r="B30078">
            <v>23162882</v>
          </cell>
          <cell r="C30078">
            <v>44252</v>
          </cell>
        </row>
        <row r="30079">
          <cell r="A30079" t="str">
            <v>HAVELLS21FEB690PE</v>
          </cell>
          <cell r="B30079">
            <v>23163138</v>
          </cell>
          <cell r="C30079">
            <v>44252</v>
          </cell>
        </row>
        <row r="30080">
          <cell r="A30080" t="str">
            <v>HAVELLS21FEB700CE</v>
          </cell>
          <cell r="B30080">
            <v>23163394</v>
          </cell>
          <cell r="C30080">
            <v>44252</v>
          </cell>
        </row>
        <row r="30081">
          <cell r="A30081" t="str">
            <v>HAVELLS21FEB700PE</v>
          </cell>
          <cell r="B30081">
            <v>23163650</v>
          </cell>
          <cell r="C30081">
            <v>44252</v>
          </cell>
        </row>
        <row r="30082">
          <cell r="A30082" t="str">
            <v>HAVELLS21FEB710CE</v>
          </cell>
          <cell r="B30082">
            <v>23163906</v>
          </cell>
          <cell r="C30082">
            <v>44252</v>
          </cell>
        </row>
        <row r="30083">
          <cell r="A30083" t="str">
            <v>HAVELLS21FEB710PE</v>
          </cell>
          <cell r="B30083">
            <v>23164162</v>
          </cell>
          <cell r="C30083">
            <v>44252</v>
          </cell>
        </row>
        <row r="30084">
          <cell r="A30084" t="str">
            <v>HAVELLS21FEB720CE</v>
          </cell>
          <cell r="B30084">
            <v>23164418</v>
          </cell>
          <cell r="C30084">
            <v>44252</v>
          </cell>
        </row>
        <row r="30085">
          <cell r="A30085" t="str">
            <v>HAVELLS21FEB720PE</v>
          </cell>
          <cell r="B30085">
            <v>23164674</v>
          </cell>
          <cell r="C30085">
            <v>44252</v>
          </cell>
        </row>
        <row r="30086">
          <cell r="A30086" t="str">
            <v>HAVELLS21FEB730CE</v>
          </cell>
          <cell r="B30086">
            <v>23164930</v>
          </cell>
          <cell r="C30086">
            <v>44252</v>
          </cell>
        </row>
        <row r="30087">
          <cell r="A30087" t="str">
            <v>HAVELLS21FEB730PE</v>
          </cell>
          <cell r="B30087">
            <v>23165186</v>
          </cell>
          <cell r="C30087">
            <v>44252</v>
          </cell>
        </row>
        <row r="30088">
          <cell r="A30088" t="str">
            <v>HAVELLS21FEB740CE</v>
          </cell>
          <cell r="B30088">
            <v>23165442</v>
          </cell>
          <cell r="C30088">
            <v>44252</v>
          </cell>
        </row>
        <row r="30089">
          <cell r="A30089" t="str">
            <v>HAVELLS21FEB740PE</v>
          </cell>
          <cell r="B30089">
            <v>23165698</v>
          </cell>
          <cell r="C30089">
            <v>44252</v>
          </cell>
        </row>
        <row r="30090">
          <cell r="A30090" t="str">
            <v>HAVELLS21FEB750CE</v>
          </cell>
          <cell r="B30090">
            <v>23165954</v>
          </cell>
          <cell r="C30090">
            <v>44252</v>
          </cell>
        </row>
        <row r="30091">
          <cell r="A30091" t="str">
            <v>HAVELLS21FEB750PE</v>
          </cell>
          <cell r="B30091">
            <v>23166210</v>
          </cell>
          <cell r="C30091">
            <v>44252</v>
          </cell>
        </row>
        <row r="30092">
          <cell r="A30092" t="str">
            <v>HAVELLS21FEB760CE</v>
          </cell>
          <cell r="B30092">
            <v>23166466</v>
          </cell>
          <cell r="C30092">
            <v>44252</v>
          </cell>
        </row>
        <row r="30093">
          <cell r="A30093" t="str">
            <v>HAVELLS21FEB760PE</v>
          </cell>
          <cell r="B30093">
            <v>23166722</v>
          </cell>
          <cell r="C30093">
            <v>44252</v>
          </cell>
        </row>
        <row r="30094">
          <cell r="A30094" t="str">
            <v>HAVELLS21FEB770CE</v>
          </cell>
          <cell r="B30094">
            <v>23166978</v>
          </cell>
          <cell r="C30094">
            <v>44252</v>
          </cell>
        </row>
        <row r="30095">
          <cell r="A30095" t="str">
            <v>HAVELLS21FEB770PE</v>
          </cell>
          <cell r="B30095">
            <v>23167234</v>
          </cell>
          <cell r="C30095">
            <v>44252</v>
          </cell>
        </row>
        <row r="30096">
          <cell r="A30096" t="str">
            <v>HAVELLS21FEB780CE</v>
          </cell>
          <cell r="B30096">
            <v>23167490</v>
          </cell>
          <cell r="C30096">
            <v>44252</v>
          </cell>
        </row>
        <row r="30097">
          <cell r="A30097" t="str">
            <v>HAVELLS21FEB780PE</v>
          </cell>
          <cell r="B30097">
            <v>23167746</v>
          </cell>
          <cell r="C30097">
            <v>44252</v>
          </cell>
        </row>
        <row r="30098">
          <cell r="A30098" t="str">
            <v>HAVELLS21FEB790CE</v>
          </cell>
          <cell r="B30098">
            <v>23168002</v>
          </cell>
          <cell r="C30098">
            <v>44252</v>
          </cell>
        </row>
        <row r="30099">
          <cell r="A30099" t="str">
            <v>HAVELLS21FEB790PE</v>
          </cell>
          <cell r="B30099">
            <v>23168258</v>
          </cell>
          <cell r="C30099">
            <v>44252</v>
          </cell>
        </row>
        <row r="30100">
          <cell r="A30100" t="str">
            <v>HAVELLS21FEB800CE</v>
          </cell>
          <cell r="B30100">
            <v>23168514</v>
          </cell>
          <cell r="C30100">
            <v>44252</v>
          </cell>
        </row>
        <row r="30101">
          <cell r="A30101" t="str">
            <v>HAVELLS21FEB800PE</v>
          </cell>
          <cell r="B30101">
            <v>23168770</v>
          </cell>
          <cell r="C30101">
            <v>44252</v>
          </cell>
        </row>
        <row r="30102">
          <cell r="A30102" t="str">
            <v>HAVELLS21FEB810CE</v>
          </cell>
          <cell r="B30102">
            <v>23169026</v>
          </cell>
          <cell r="C30102">
            <v>44252</v>
          </cell>
        </row>
        <row r="30103">
          <cell r="A30103" t="str">
            <v>HAVELLS21FEB810PE</v>
          </cell>
          <cell r="B30103">
            <v>23169282</v>
          </cell>
          <cell r="C30103">
            <v>44252</v>
          </cell>
        </row>
        <row r="30104">
          <cell r="A30104" t="str">
            <v>HAVELLS21FEB820CE</v>
          </cell>
          <cell r="B30104">
            <v>23169538</v>
          </cell>
          <cell r="C30104">
            <v>44252</v>
          </cell>
        </row>
        <row r="30105">
          <cell r="A30105" t="str">
            <v>HAVELLS21FEB820PE</v>
          </cell>
          <cell r="B30105">
            <v>23169794</v>
          </cell>
          <cell r="C30105">
            <v>44252</v>
          </cell>
        </row>
        <row r="30106">
          <cell r="A30106" t="str">
            <v>HAVELLS21FEB830CE</v>
          </cell>
          <cell r="B30106">
            <v>23170050</v>
          </cell>
          <cell r="C30106">
            <v>44252</v>
          </cell>
        </row>
        <row r="30107">
          <cell r="A30107" t="str">
            <v>HAVELLS21FEB830PE</v>
          </cell>
          <cell r="B30107">
            <v>23170306</v>
          </cell>
          <cell r="C30107">
            <v>44252</v>
          </cell>
        </row>
        <row r="30108">
          <cell r="A30108" t="str">
            <v>HAVELLS21FEB840CE</v>
          </cell>
          <cell r="B30108">
            <v>23170562</v>
          </cell>
          <cell r="C30108">
            <v>44252</v>
          </cell>
        </row>
        <row r="30109">
          <cell r="A30109" t="str">
            <v>HAVELLS21FEB840PE</v>
          </cell>
          <cell r="B30109">
            <v>23170818</v>
          </cell>
          <cell r="C30109">
            <v>44252</v>
          </cell>
        </row>
        <row r="30110">
          <cell r="A30110" t="str">
            <v>HAVELLS21FEB850CE</v>
          </cell>
          <cell r="B30110">
            <v>23171074</v>
          </cell>
          <cell r="C30110">
            <v>44252</v>
          </cell>
        </row>
        <row r="30111">
          <cell r="A30111" t="str">
            <v>HAVELLS21FEB850PE</v>
          </cell>
          <cell r="B30111">
            <v>23171330</v>
          </cell>
          <cell r="C30111">
            <v>44252</v>
          </cell>
        </row>
        <row r="30112">
          <cell r="A30112" t="str">
            <v>HAVELLS21FEB860CE</v>
          </cell>
          <cell r="B30112">
            <v>23171586</v>
          </cell>
          <cell r="C30112">
            <v>44252</v>
          </cell>
        </row>
        <row r="30113">
          <cell r="A30113" t="str">
            <v>HAVELLS21FEB860PE</v>
          </cell>
          <cell r="B30113">
            <v>23171842</v>
          </cell>
          <cell r="C30113">
            <v>44252</v>
          </cell>
        </row>
        <row r="30114">
          <cell r="A30114" t="str">
            <v>HAVELLS21FEB870CE</v>
          </cell>
          <cell r="B30114">
            <v>23172098</v>
          </cell>
          <cell r="C30114">
            <v>44252</v>
          </cell>
        </row>
        <row r="30115">
          <cell r="A30115" t="str">
            <v>HAVELLS21FEB870PE</v>
          </cell>
          <cell r="B30115">
            <v>23172354</v>
          </cell>
          <cell r="C30115">
            <v>44252</v>
          </cell>
        </row>
        <row r="30116">
          <cell r="A30116" t="str">
            <v>HAVELLS21FEB880CE</v>
          </cell>
          <cell r="B30116">
            <v>23172610</v>
          </cell>
          <cell r="C30116">
            <v>44252</v>
          </cell>
        </row>
        <row r="30117">
          <cell r="A30117" t="str">
            <v>HAVELLS21FEB880PE</v>
          </cell>
          <cell r="B30117">
            <v>23172866</v>
          </cell>
          <cell r="C30117">
            <v>44252</v>
          </cell>
        </row>
        <row r="30118">
          <cell r="A30118" t="str">
            <v>HAVELLS21FEB890CE</v>
          </cell>
          <cell r="B30118">
            <v>23173122</v>
          </cell>
          <cell r="C30118">
            <v>44252</v>
          </cell>
        </row>
        <row r="30119">
          <cell r="A30119" t="str">
            <v>HAVELLS21FEB890PE</v>
          </cell>
          <cell r="B30119">
            <v>23173378</v>
          </cell>
          <cell r="C30119">
            <v>44252</v>
          </cell>
        </row>
        <row r="30120">
          <cell r="A30120" t="str">
            <v>HAVELLS21FEB900CE</v>
          </cell>
          <cell r="B30120">
            <v>23173634</v>
          </cell>
          <cell r="C30120">
            <v>44252</v>
          </cell>
        </row>
        <row r="30121">
          <cell r="A30121" t="str">
            <v>HAVELLS21FEB900PE</v>
          </cell>
          <cell r="B30121">
            <v>23173890</v>
          </cell>
          <cell r="C30121">
            <v>44252</v>
          </cell>
        </row>
        <row r="30122">
          <cell r="A30122" t="str">
            <v>HAVELLS21FEB910CE</v>
          </cell>
          <cell r="B30122">
            <v>23174146</v>
          </cell>
          <cell r="C30122">
            <v>44252</v>
          </cell>
        </row>
        <row r="30123">
          <cell r="A30123" t="str">
            <v>HAVELLS21FEB910PE</v>
          </cell>
          <cell r="B30123">
            <v>23174402</v>
          </cell>
          <cell r="C30123">
            <v>44252</v>
          </cell>
        </row>
        <row r="30124">
          <cell r="A30124" t="str">
            <v>HAVELLS21FEB920CE</v>
          </cell>
          <cell r="B30124">
            <v>23174658</v>
          </cell>
          <cell r="C30124">
            <v>44252</v>
          </cell>
        </row>
        <row r="30125">
          <cell r="A30125" t="str">
            <v>HAVELLS21FEB920PE</v>
          </cell>
          <cell r="B30125">
            <v>23174914</v>
          </cell>
          <cell r="C30125">
            <v>44252</v>
          </cell>
        </row>
        <row r="30126">
          <cell r="A30126" t="str">
            <v>HAVELLS21FEB930CE</v>
          </cell>
          <cell r="B30126">
            <v>23175170</v>
          </cell>
          <cell r="C30126">
            <v>44252</v>
          </cell>
        </row>
        <row r="30127">
          <cell r="A30127" t="str">
            <v>HAVELLS21FEB930PE</v>
          </cell>
          <cell r="B30127">
            <v>23175426</v>
          </cell>
          <cell r="C30127">
            <v>44252</v>
          </cell>
        </row>
        <row r="30128">
          <cell r="A30128" t="str">
            <v>HAVELLS21FEB940CE</v>
          </cell>
          <cell r="B30128">
            <v>23175682</v>
          </cell>
          <cell r="C30128">
            <v>44252</v>
          </cell>
        </row>
        <row r="30129">
          <cell r="A30129" t="str">
            <v>HAVELLS21FEB940PE</v>
          </cell>
          <cell r="B30129">
            <v>23175938</v>
          </cell>
          <cell r="C30129">
            <v>44252</v>
          </cell>
        </row>
        <row r="30130">
          <cell r="A30130" t="str">
            <v>HAVELLS21FEB950CE</v>
          </cell>
          <cell r="B30130">
            <v>23176194</v>
          </cell>
          <cell r="C30130">
            <v>44252</v>
          </cell>
        </row>
        <row r="30131">
          <cell r="A30131" t="str">
            <v>HAVELLS21FEB950PE</v>
          </cell>
          <cell r="B30131">
            <v>23176450</v>
          </cell>
          <cell r="C30131">
            <v>44252</v>
          </cell>
        </row>
        <row r="30132">
          <cell r="A30132" t="str">
            <v>HAVELLS21FEB960CE</v>
          </cell>
          <cell r="B30132">
            <v>23176706</v>
          </cell>
          <cell r="C30132">
            <v>44252</v>
          </cell>
        </row>
        <row r="30133">
          <cell r="A30133" t="str">
            <v>HAVELLS21FEB960PE</v>
          </cell>
          <cell r="B30133">
            <v>23176962</v>
          </cell>
          <cell r="C30133">
            <v>44252</v>
          </cell>
        </row>
        <row r="30134">
          <cell r="A30134" t="str">
            <v>HAVELLS21FEB970CE</v>
          </cell>
          <cell r="B30134">
            <v>23177218</v>
          </cell>
          <cell r="C30134">
            <v>44252</v>
          </cell>
        </row>
        <row r="30135">
          <cell r="A30135" t="str">
            <v>HAVELLS21FEB970PE</v>
          </cell>
          <cell r="B30135">
            <v>23177474</v>
          </cell>
          <cell r="C30135">
            <v>44252</v>
          </cell>
        </row>
        <row r="30136">
          <cell r="A30136" t="str">
            <v>HAVELLS21FEB980CE</v>
          </cell>
          <cell r="B30136">
            <v>23177730</v>
          </cell>
          <cell r="C30136">
            <v>44252</v>
          </cell>
        </row>
        <row r="30137">
          <cell r="A30137" t="str">
            <v>HAVELLS21FEB980PE</v>
          </cell>
          <cell r="B30137">
            <v>23177986</v>
          </cell>
          <cell r="C30137">
            <v>44252</v>
          </cell>
        </row>
        <row r="30138">
          <cell r="A30138" t="str">
            <v>HAVELLS21FEB990CE</v>
          </cell>
          <cell r="B30138">
            <v>23178242</v>
          </cell>
          <cell r="C30138">
            <v>44252</v>
          </cell>
        </row>
        <row r="30139">
          <cell r="A30139" t="str">
            <v>HAVELLS21FEB990PE</v>
          </cell>
          <cell r="B30139">
            <v>23178498</v>
          </cell>
          <cell r="C30139">
            <v>44252</v>
          </cell>
        </row>
        <row r="30140">
          <cell r="A30140" t="str">
            <v>HAVELLS21MAR1000CE</v>
          </cell>
          <cell r="B30140">
            <v>15741442</v>
          </cell>
          <cell r="C30140">
            <v>44280</v>
          </cell>
        </row>
        <row r="30141">
          <cell r="A30141" t="str">
            <v>HAVELLS21MAR1000PE</v>
          </cell>
          <cell r="B30141">
            <v>15741698</v>
          </cell>
          <cell r="C30141">
            <v>44280</v>
          </cell>
        </row>
        <row r="30142">
          <cell r="A30142" t="str">
            <v>HAVELLS21MAR1010CE</v>
          </cell>
          <cell r="B30142">
            <v>15750658</v>
          </cell>
          <cell r="C30142">
            <v>44280</v>
          </cell>
        </row>
        <row r="30143">
          <cell r="A30143" t="str">
            <v>HAVELLS21MAR1010PE</v>
          </cell>
          <cell r="B30143">
            <v>15750914</v>
          </cell>
          <cell r="C30143">
            <v>44280</v>
          </cell>
        </row>
        <row r="30144">
          <cell r="A30144" t="str">
            <v>HAVELLS21MAR1020CE</v>
          </cell>
          <cell r="B30144">
            <v>15751170</v>
          </cell>
          <cell r="C30144">
            <v>44280</v>
          </cell>
        </row>
        <row r="30145">
          <cell r="A30145" t="str">
            <v>HAVELLS21MAR1020PE</v>
          </cell>
          <cell r="B30145">
            <v>15751426</v>
          </cell>
          <cell r="C30145">
            <v>44280</v>
          </cell>
        </row>
        <row r="30146">
          <cell r="A30146" t="str">
            <v>HAVELLS21MAR1030CE</v>
          </cell>
          <cell r="B30146">
            <v>15751682</v>
          </cell>
          <cell r="C30146">
            <v>44280</v>
          </cell>
        </row>
        <row r="30147">
          <cell r="A30147" t="str">
            <v>HAVELLS21MAR1030PE</v>
          </cell>
          <cell r="B30147">
            <v>15751938</v>
          </cell>
          <cell r="C30147">
            <v>44280</v>
          </cell>
        </row>
        <row r="30148">
          <cell r="A30148" t="str">
            <v>HAVELLS21MAR1040CE</v>
          </cell>
          <cell r="B30148">
            <v>15752194</v>
          </cell>
          <cell r="C30148">
            <v>44280</v>
          </cell>
        </row>
        <row r="30149">
          <cell r="A30149" t="str">
            <v>HAVELLS21MAR1040PE</v>
          </cell>
          <cell r="B30149">
            <v>15752450</v>
          </cell>
          <cell r="C30149">
            <v>44280</v>
          </cell>
        </row>
        <row r="30150">
          <cell r="A30150" t="str">
            <v>HAVELLS21MAR1050CE</v>
          </cell>
          <cell r="B30150">
            <v>15752706</v>
          </cell>
          <cell r="C30150">
            <v>44280</v>
          </cell>
        </row>
        <row r="30151">
          <cell r="A30151" t="str">
            <v>HAVELLS21MAR1050PE</v>
          </cell>
          <cell r="B30151">
            <v>15752962</v>
          </cell>
          <cell r="C30151">
            <v>44280</v>
          </cell>
        </row>
        <row r="30152">
          <cell r="A30152" t="str">
            <v>HAVELLS21MAR1060CE</v>
          </cell>
          <cell r="B30152">
            <v>15753218</v>
          </cell>
          <cell r="C30152">
            <v>44280</v>
          </cell>
        </row>
        <row r="30153">
          <cell r="A30153" t="str">
            <v>HAVELLS21MAR1060PE</v>
          </cell>
          <cell r="B30153">
            <v>15753474</v>
          </cell>
          <cell r="C30153">
            <v>44280</v>
          </cell>
        </row>
        <row r="30154">
          <cell r="A30154" t="str">
            <v>HAVELLS21MAR1070CE</v>
          </cell>
          <cell r="B30154">
            <v>15753730</v>
          </cell>
          <cell r="C30154">
            <v>44280</v>
          </cell>
        </row>
        <row r="30155">
          <cell r="A30155" t="str">
            <v>HAVELLS21MAR1070PE</v>
          </cell>
          <cell r="B30155">
            <v>15753986</v>
          </cell>
          <cell r="C30155">
            <v>44280</v>
          </cell>
        </row>
        <row r="30156">
          <cell r="A30156" t="str">
            <v>HAVELLS21MAR1080CE</v>
          </cell>
          <cell r="B30156">
            <v>15754242</v>
          </cell>
          <cell r="C30156">
            <v>44280</v>
          </cell>
        </row>
        <row r="30157">
          <cell r="A30157" t="str">
            <v>HAVELLS21MAR1080PE</v>
          </cell>
          <cell r="B30157">
            <v>15754498</v>
          </cell>
          <cell r="C30157">
            <v>44280</v>
          </cell>
        </row>
        <row r="30158">
          <cell r="A30158" t="str">
            <v>HAVELLS21MAR1090CE</v>
          </cell>
          <cell r="B30158">
            <v>15754754</v>
          </cell>
          <cell r="C30158">
            <v>44280</v>
          </cell>
        </row>
        <row r="30159">
          <cell r="A30159" t="str">
            <v>HAVELLS21MAR1090PE</v>
          </cell>
          <cell r="B30159">
            <v>15755010</v>
          </cell>
          <cell r="C30159">
            <v>44280</v>
          </cell>
        </row>
        <row r="30160">
          <cell r="A30160" t="str">
            <v>HAVELLS21MAR1100CE</v>
          </cell>
          <cell r="B30160">
            <v>15755266</v>
          </cell>
          <cell r="C30160">
            <v>44280</v>
          </cell>
        </row>
        <row r="30161">
          <cell r="A30161" t="str">
            <v>HAVELLS21MAR1100PE</v>
          </cell>
          <cell r="B30161">
            <v>15755522</v>
          </cell>
          <cell r="C30161">
            <v>44280</v>
          </cell>
        </row>
        <row r="30162">
          <cell r="A30162" t="str">
            <v>HAVELLS21MAR1110CE</v>
          </cell>
          <cell r="B30162">
            <v>15755778</v>
          </cell>
          <cell r="C30162">
            <v>44280</v>
          </cell>
        </row>
        <row r="30163">
          <cell r="A30163" t="str">
            <v>HAVELLS21MAR1110PE</v>
          </cell>
          <cell r="B30163">
            <v>15756034</v>
          </cell>
          <cell r="C30163">
            <v>44280</v>
          </cell>
        </row>
        <row r="30164">
          <cell r="A30164" t="str">
            <v>HAVELLS21MAR1120CE</v>
          </cell>
          <cell r="B30164">
            <v>15756290</v>
          </cell>
          <cell r="C30164">
            <v>44280</v>
          </cell>
        </row>
        <row r="30165">
          <cell r="A30165" t="str">
            <v>HAVELLS21MAR1120PE</v>
          </cell>
          <cell r="B30165">
            <v>15756546</v>
          </cell>
          <cell r="C30165">
            <v>44280</v>
          </cell>
        </row>
        <row r="30166">
          <cell r="A30166" t="str">
            <v>HAVELLS21MAR1130CE</v>
          </cell>
          <cell r="B30166">
            <v>15756802</v>
          </cell>
          <cell r="C30166">
            <v>44280</v>
          </cell>
        </row>
        <row r="30167">
          <cell r="A30167" t="str">
            <v>HAVELLS21MAR1130PE</v>
          </cell>
          <cell r="B30167">
            <v>15757058</v>
          </cell>
          <cell r="C30167">
            <v>44280</v>
          </cell>
        </row>
        <row r="30168">
          <cell r="A30168" t="str">
            <v>HAVELLS21MAR1140CE</v>
          </cell>
          <cell r="B30168">
            <v>15757314</v>
          </cell>
          <cell r="C30168">
            <v>44280</v>
          </cell>
        </row>
        <row r="30169">
          <cell r="A30169" t="str">
            <v>HAVELLS21MAR1140PE</v>
          </cell>
          <cell r="B30169">
            <v>15757570</v>
          </cell>
          <cell r="C30169">
            <v>44280</v>
          </cell>
        </row>
        <row r="30170">
          <cell r="A30170" t="str">
            <v>HAVELLS21MAR1150CE</v>
          </cell>
          <cell r="B30170">
            <v>15757826</v>
          </cell>
          <cell r="C30170">
            <v>44280</v>
          </cell>
        </row>
        <row r="30171">
          <cell r="A30171" t="str">
            <v>HAVELLS21MAR1150PE</v>
          </cell>
          <cell r="B30171">
            <v>15767810</v>
          </cell>
          <cell r="C30171">
            <v>44280</v>
          </cell>
        </row>
        <row r="30172">
          <cell r="A30172" t="str">
            <v>HAVELLS21MAR1160CE</v>
          </cell>
          <cell r="B30172">
            <v>15768834</v>
          </cell>
          <cell r="C30172">
            <v>44280</v>
          </cell>
        </row>
        <row r="30173">
          <cell r="A30173" t="str">
            <v>HAVELLS21MAR1160PE</v>
          </cell>
          <cell r="B30173">
            <v>15769090</v>
          </cell>
          <cell r="C30173">
            <v>44280</v>
          </cell>
        </row>
        <row r="30174">
          <cell r="A30174" t="str">
            <v>HAVELLS21MAR1170CE</v>
          </cell>
          <cell r="B30174">
            <v>15769346</v>
          </cell>
          <cell r="C30174">
            <v>44280</v>
          </cell>
        </row>
        <row r="30175">
          <cell r="A30175" t="str">
            <v>HAVELLS21MAR1170PE</v>
          </cell>
          <cell r="B30175">
            <v>15769602</v>
          </cell>
          <cell r="C30175">
            <v>44280</v>
          </cell>
        </row>
        <row r="30176">
          <cell r="A30176" t="str">
            <v>HAVELLS21MAR1180CE</v>
          </cell>
          <cell r="B30176">
            <v>15769858</v>
          </cell>
          <cell r="C30176">
            <v>44280</v>
          </cell>
        </row>
        <row r="30177">
          <cell r="A30177" t="str">
            <v>HAVELLS21MAR1180PE</v>
          </cell>
          <cell r="B30177">
            <v>15770114</v>
          </cell>
          <cell r="C30177">
            <v>44280</v>
          </cell>
        </row>
        <row r="30178">
          <cell r="A30178" t="str">
            <v>HAVELLS21MAR1190CE</v>
          </cell>
          <cell r="B30178">
            <v>15770370</v>
          </cell>
          <cell r="C30178">
            <v>44280</v>
          </cell>
        </row>
        <row r="30179">
          <cell r="A30179" t="str">
            <v>HAVELLS21MAR1190PE</v>
          </cell>
          <cell r="B30179">
            <v>15770626</v>
          </cell>
          <cell r="C30179">
            <v>44280</v>
          </cell>
        </row>
        <row r="30180">
          <cell r="A30180" t="str">
            <v>HAVELLS21MAR1200CE</v>
          </cell>
          <cell r="B30180">
            <v>15770882</v>
          </cell>
          <cell r="C30180">
            <v>44280</v>
          </cell>
        </row>
        <row r="30181">
          <cell r="A30181" t="str">
            <v>HAVELLS21MAR1200PE</v>
          </cell>
          <cell r="B30181">
            <v>15771138</v>
          </cell>
          <cell r="C30181">
            <v>44280</v>
          </cell>
        </row>
        <row r="30182">
          <cell r="A30182" t="str">
            <v>HAVELLS21MAR1210CE</v>
          </cell>
          <cell r="B30182">
            <v>15772418</v>
          </cell>
          <cell r="C30182">
            <v>44280</v>
          </cell>
        </row>
        <row r="30183">
          <cell r="A30183" t="str">
            <v>HAVELLS21MAR1210PE</v>
          </cell>
          <cell r="B30183">
            <v>15772674</v>
          </cell>
          <cell r="C30183">
            <v>44280</v>
          </cell>
        </row>
        <row r="30184">
          <cell r="A30184" t="str">
            <v>HAVELLS21MAR1220CE</v>
          </cell>
          <cell r="B30184">
            <v>15772930</v>
          </cell>
          <cell r="C30184">
            <v>44280</v>
          </cell>
        </row>
        <row r="30185">
          <cell r="A30185" t="str">
            <v>HAVELLS21MAR1220PE</v>
          </cell>
          <cell r="B30185">
            <v>15773186</v>
          </cell>
          <cell r="C30185">
            <v>44280</v>
          </cell>
        </row>
        <row r="30186">
          <cell r="A30186" t="str">
            <v>HAVELLS21MAR1230CE</v>
          </cell>
          <cell r="B30186">
            <v>15773442</v>
          </cell>
          <cell r="C30186">
            <v>44280</v>
          </cell>
        </row>
        <row r="30187">
          <cell r="A30187" t="str">
            <v>HAVELLS21MAR1230PE</v>
          </cell>
          <cell r="B30187">
            <v>15773698</v>
          </cell>
          <cell r="C30187">
            <v>44280</v>
          </cell>
        </row>
        <row r="30188">
          <cell r="A30188" t="str">
            <v>HAVELLS21MAR1240CE</v>
          </cell>
          <cell r="B30188">
            <v>15773954</v>
          </cell>
          <cell r="C30188">
            <v>44280</v>
          </cell>
        </row>
        <row r="30189">
          <cell r="A30189" t="str">
            <v>HAVELLS21MAR1240PE</v>
          </cell>
          <cell r="B30189">
            <v>15774210</v>
          </cell>
          <cell r="C30189">
            <v>44280</v>
          </cell>
        </row>
        <row r="30190">
          <cell r="A30190" t="str">
            <v>HAVELLS21MAR1250CE</v>
          </cell>
          <cell r="B30190">
            <v>15774722</v>
          </cell>
          <cell r="C30190">
            <v>44280</v>
          </cell>
        </row>
        <row r="30191">
          <cell r="A30191" t="str">
            <v>HAVELLS21MAR1250PE</v>
          </cell>
          <cell r="B30191">
            <v>15774978</v>
          </cell>
          <cell r="C30191">
            <v>44280</v>
          </cell>
        </row>
        <row r="30192">
          <cell r="A30192" t="str">
            <v>HAVELLS21MAR1260CE</v>
          </cell>
          <cell r="B30192">
            <v>15775234</v>
          </cell>
          <cell r="C30192">
            <v>44280</v>
          </cell>
        </row>
        <row r="30193">
          <cell r="A30193" t="str">
            <v>HAVELLS21MAR1260PE</v>
          </cell>
          <cell r="B30193">
            <v>15775490</v>
          </cell>
          <cell r="C30193">
            <v>44280</v>
          </cell>
        </row>
        <row r="30194">
          <cell r="A30194" t="str">
            <v>HAVELLS21MAR1270CE</v>
          </cell>
          <cell r="B30194">
            <v>15775746</v>
          </cell>
          <cell r="C30194">
            <v>44280</v>
          </cell>
        </row>
        <row r="30195">
          <cell r="A30195" t="str">
            <v>HAVELLS21MAR1270PE</v>
          </cell>
          <cell r="B30195">
            <v>15776002</v>
          </cell>
          <cell r="C30195">
            <v>44280</v>
          </cell>
        </row>
        <row r="30196">
          <cell r="A30196" t="str">
            <v>HAVELLS21MAR1280CE</v>
          </cell>
          <cell r="B30196">
            <v>15776258</v>
          </cell>
          <cell r="C30196">
            <v>44280</v>
          </cell>
        </row>
        <row r="30197">
          <cell r="A30197" t="str">
            <v>HAVELLS21MAR1280PE</v>
          </cell>
          <cell r="B30197">
            <v>15776514</v>
          </cell>
          <cell r="C30197">
            <v>44280</v>
          </cell>
        </row>
        <row r="30198">
          <cell r="A30198" t="str">
            <v>HAVELLS21MAR1290CE</v>
          </cell>
          <cell r="B30198">
            <v>10029314</v>
          </cell>
          <cell r="C30198">
            <v>44280</v>
          </cell>
        </row>
        <row r="30199">
          <cell r="A30199" t="str">
            <v>HAVELLS21MAR1290PE</v>
          </cell>
          <cell r="B30199">
            <v>10030594</v>
          </cell>
          <cell r="C30199">
            <v>44280</v>
          </cell>
        </row>
        <row r="30200">
          <cell r="A30200" t="str">
            <v>HAVELLS21MAR1300CE</v>
          </cell>
          <cell r="B30200">
            <v>10030850</v>
          </cell>
          <cell r="C30200">
            <v>44280</v>
          </cell>
        </row>
        <row r="30201">
          <cell r="A30201" t="str">
            <v>HAVELLS21MAR1300PE</v>
          </cell>
          <cell r="B30201">
            <v>10031874</v>
          </cell>
          <cell r="C30201">
            <v>44280</v>
          </cell>
        </row>
        <row r="30202">
          <cell r="A30202" t="str">
            <v>HAVELLS21MAR1310CE</v>
          </cell>
          <cell r="B30202">
            <v>10433538</v>
          </cell>
          <cell r="C30202">
            <v>44280</v>
          </cell>
        </row>
        <row r="30203">
          <cell r="A30203" t="str">
            <v>HAVELLS21MAR1310PE</v>
          </cell>
          <cell r="B30203">
            <v>10433794</v>
          </cell>
          <cell r="C30203">
            <v>44280</v>
          </cell>
        </row>
        <row r="30204">
          <cell r="A30204" t="str">
            <v>HAVELLS21MAR1320CE</v>
          </cell>
          <cell r="B30204">
            <v>10805762</v>
          </cell>
          <cell r="C30204">
            <v>44280</v>
          </cell>
        </row>
        <row r="30205">
          <cell r="A30205" t="str">
            <v>HAVELLS21MAR1320PE</v>
          </cell>
          <cell r="B30205">
            <v>10807810</v>
          </cell>
          <cell r="C30205">
            <v>44280</v>
          </cell>
        </row>
        <row r="30206">
          <cell r="A30206" t="str">
            <v>HAVELLS21MAR1330CE</v>
          </cell>
          <cell r="B30206">
            <v>10808066</v>
          </cell>
          <cell r="C30206">
            <v>44280</v>
          </cell>
        </row>
        <row r="30207">
          <cell r="A30207" t="str">
            <v>HAVELLS21MAR1330PE</v>
          </cell>
          <cell r="B30207">
            <v>10809090</v>
          </cell>
          <cell r="C30207">
            <v>44280</v>
          </cell>
        </row>
        <row r="30208">
          <cell r="A30208" t="str">
            <v>HAVELLS21MAR1340CE</v>
          </cell>
          <cell r="B30208">
            <v>11860482</v>
          </cell>
          <cell r="C30208">
            <v>44280</v>
          </cell>
        </row>
        <row r="30209">
          <cell r="A30209" t="str">
            <v>HAVELLS21MAR1340PE</v>
          </cell>
          <cell r="B30209">
            <v>11862274</v>
          </cell>
          <cell r="C30209">
            <v>44280</v>
          </cell>
        </row>
        <row r="30210">
          <cell r="A30210" t="str">
            <v>HAVELLS21MAR1350CE</v>
          </cell>
          <cell r="B30210">
            <v>11862530</v>
          </cell>
          <cell r="C30210">
            <v>44280</v>
          </cell>
        </row>
        <row r="30211">
          <cell r="A30211" t="str">
            <v>HAVELLS21MAR1350PE</v>
          </cell>
          <cell r="B30211">
            <v>11868418</v>
          </cell>
          <cell r="C30211">
            <v>44280</v>
          </cell>
        </row>
        <row r="30212">
          <cell r="A30212" t="str">
            <v>HAVELLS21MAR1360CE</v>
          </cell>
          <cell r="B30212">
            <v>11868674</v>
          </cell>
          <cell r="C30212">
            <v>44280</v>
          </cell>
        </row>
        <row r="30213">
          <cell r="A30213" t="str">
            <v>HAVELLS21MAR1360PE</v>
          </cell>
          <cell r="B30213">
            <v>11869954</v>
          </cell>
          <cell r="C30213">
            <v>44280</v>
          </cell>
        </row>
        <row r="30214">
          <cell r="A30214" t="str">
            <v>HAVELLS21MAR1370CE</v>
          </cell>
          <cell r="B30214">
            <v>11870466</v>
          </cell>
          <cell r="C30214">
            <v>44280</v>
          </cell>
        </row>
        <row r="30215">
          <cell r="A30215" t="str">
            <v>HAVELLS21MAR1370PE</v>
          </cell>
          <cell r="B30215">
            <v>11873282</v>
          </cell>
          <cell r="C30215">
            <v>44280</v>
          </cell>
        </row>
        <row r="30216">
          <cell r="A30216" t="str">
            <v>HAVELLS21MAR1380CE</v>
          </cell>
          <cell r="B30216">
            <v>13278722</v>
          </cell>
          <cell r="C30216">
            <v>44280</v>
          </cell>
        </row>
        <row r="30217">
          <cell r="A30217" t="str">
            <v>HAVELLS21MAR1380PE</v>
          </cell>
          <cell r="B30217">
            <v>13302786</v>
          </cell>
          <cell r="C30217">
            <v>44280</v>
          </cell>
        </row>
        <row r="30218">
          <cell r="A30218" t="str">
            <v>HAVELLS21MAR1390CE</v>
          </cell>
          <cell r="B30218">
            <v>15457282</v>
          </cell>
          <cell r="C30218">
            <v>44280</v>
          </cell>
        </row>
        <row r="30219">
          <cell r="A30219" t="str">
            <v>HAVELLS21MAR1390PE</v>
          </cell>
          <cell r="B30219">
            <v>15457794</v>
          </cell>
          <cell r="C30219">
            <v>44280</v>
          </cell>
        </row>
        <row r="30220">
          <cell r="A30220" t="str">
            <v>HAVELLS21MAR1400CE</v>
          </cell>
          <cell r="B30220">
            <v>15458050</v>
          </cell>
          <cell r="C30220">
            <v>44280</v>
          </cell>
        </row>
        <row r="30221">
          <cell r="A30221" t="str">
            <v>HAVELLS21MAR1400PE</v>
          </cell>
          <cell r="B30221">
            <v>15458818</v>
          </cell>
          <cell r="C30221">
            <v>44280</v>
          </cell>
        </row>
        <row r="30222">
          <cell r="A30222" t="str">
            <v>HAVELLS21MAR560CE</v>
          </cell>
          <cell r="B30222">
            <v>15681282</v>
          </cell>
          <cell r="C30222">
            <v>44280</v>
          </cell>
        </row>
        <row r="30223">
          <cell r="A30223" t="str">
            <v>HAVELLS21MAR560PE</v>
          </cell>
          <cell r="B30223">
            <v>15681538</v>
          </cell>
          <cell r="C30223">
            <v>44280</v>
          </cell>
        </row>
        <row r="30224">
          <cell r="A30224" t="str">
            <v>HAVELLS21MAR570CE</v>
          </cell>
          <cell r="B30224">
            <v>15681794</v>
          </cell>
          <cell r="C30224">
            <v>44280</v>
          </cell>
        </row>
        <row r="30225">
          <cell r="A30225" t="str">
            <v>HAVELLS21MAR570PE</v>
          </cell>
          <cell r="B30225">
            <v>15682050</v>
          </cell>
          <cell r="C30225">
            <v>44280</v>
          </cell>
        </row>
        <row r="30226">
          <cell r="A30226" t="str">
            <v>HAVELLS21MAR580CE</v>
          </cell>
          <cell r="B30226">
            <v>15682306</v>
          </cell>
          <cell r="C30226">
            <v>44280</v>
          </cell>
        </row>
        <row r="30227">
          <cell r="A30227" t="str">
            <v>HAVELLS21MAR580PE</v>
          </cell>
          <cell r="B30227">
            <v>15682562</v>
          </cell>
          <cell r="C30227">
            <v>44280</v>
          </cell>
        </row>
        <row r="30228">
          <cell r="A30228" t="str">
            <v>HAVELLS21MAR590CE</v>
          </cell>
          <cell r="B30228">
            <v>15685122</v>
          </cell>
          <cell r="C30228">
            <v>44280</v>
          </cell>
        </row>
        <row r="30229">
          <cell r="A30229" t="str">
            <v>HAVELLS21MAR590PE</v>
          </cell>
          <cell r="B30229">
            <v>15685378</v>
          </cell>
          <cell r="C30229">
            <v>44280</v>
          </cell>
        </row>
        <row r="30230">
          <cell r="A30230" t="str">
            <v>HAVELLS21MAR600CE</v>
          </cell>
          <cell r="B30230">
            <v>15685634</v>
          </cell>
          <cell r="C30230">
            <v>44280</v>
          </cell>
        </row>
        <row r="30231">
          <cell r="A30231" t="str">
            <v>HAVELLS21MAR600PE</v>
          </cell>
          <cell r="B30231">
            <v>15685890</v>
          </cell>
          <cell r="C30231">
            <v>44280</v>
          </cell>
        </row>
        <row r="30232">
          <cell r="A30232" t="str">
            <v>HAVELLS21MAR610CE</v>
          </cell>
          <cell r="B30232">
            <v>15686146</v>
          </cell>
          <cell r="C30232">
            <v>44280</v>
          </cell>
        </row>
        <row r="30233">
          <cell r="A30233" t="str">
            <v>HAVELLS21MAR610PE</v>
          </cell>
          <cell r="B30233">
            <v>15686402</v>
          </cell>
          <cell r="C30233">
            <v>44280</v>
          </cell>
        </row>
        <row r="30234">
          <cell r="A30234" t="str">
            <v>HAVELLS21MAR620CE</v>
          </cell>
          <cell r="B30234">
            <v>15686658</v>
          </cell>
          <cell r="C30234">
            <v>44280</v>
          </cell>
        </row>
        <row r="30235">
          <cell r="A30235" t="str">
            <v>HAVELLS21MAR620PE</v>
          </cell>
          <cell r="B30235">
            <v>15686914</v>
          </cell>
          <cell r="C30235">
            <v>44280</v>
          </cell>
        </row>
        <row r="30236">
          <cell r="A30236" t="str">
            <v>HAVELLS21MAR630CE</v>
          </cell>
          <cell r="B30236">
            <v>15687170</v>
          </cell>
          <cell r="C30236">
            <v>44280</v>
          </cell>
        </row>
        <row r="30237">
          <cell r="A30237" t="str">
            <v>HAVELLS21MAR630PE</v>
          </cell>
          <cell r="B30237">
            <v>15687426</v>
          </cell>
          <cell r="C30237">
            <v>44280</v>
          </cell>
        </row>
        <row r="30238">
          <cell r="A30238" t="str">
            <v>HAVELLS21MAR640CE</v>
          </cell>
          <cell r="B30238">
            <v>15687682</v>
          </cell>
          <cell r="C30238">
            <v>44280</v>
          </cell>
        </row>
        <row r="30239">
          <cell r="A30239" t="str">
            <v>HAVELLS21MAR640PE</v>
          </cell>
          <cell r="B30239">
            <v>15687938</v>
          </cell>
          <cell r="C30239">
            <v>44280</v>
          </cell>
        </row>
        <row r="30240">
          <cell r="A30240" t="str">
            <v>HAVELLS21MAR650CE</v>
          </cell>
          <cell r="B30240">
            <v>15688194</v>
          </cell>
          <cell r="C30240">
            <v>44280</v>
          </cell>
        </row>
        <row r="30241">
          <cell r="A30241" t="str">
            <v>HAVELLS21MAR650PE</v>
          </cell>
          <cell r="B30241">
            <v>15688450</v>
          </cell>
          <cell r="C30241">
            <v>44280</v>
          </cell>
        </row>
        <row r="30242">
          <cell r="A30242" t="str">
            <v>HAVELLS21MAR660CE</v>
          </cell>
          <cell r="B30242">
            <v>15689218</v>
          </cell>
          <cell r="C30242">
            <v>44280</v>
          </cell>
        </row>
        <row r="30243">
          <cell r="A30243" t="str">
            <v>HAVELLS21MAR660PE</v>
          </cell>
          <cell r="B30243">
            <v>15689474</v>
          </cell>
          <cell r="C30243">
            <v>44280</v>
          </cell>
        </row>
        <row r="30244">
          <cell r="A30244" t="str">
            <v>HAVELLS21MAR670CE</v>
          </cell>
          <cell r="B30244">
            <v>15689730</v>
          </cell>
          <cell r="C30244">
            <v>44280</v>
          </cell>
        </row>
        <row r="30245">
          <cell r="A30245" t="str">
            <v>HAVELLS21MAR670PE</v>
          </cell>
          <cell r="B30245">
            <v>15689986</v>
          </cell>
          <cell r="C30245">
            <v>44280</v>
          </cell>
        </row>
        <row r="30246">
          <cell r="A30246" t="str">
            <v>HAVELLS21MAR680CE</v>
          </cell>
          <cell r="B30246">
            <v>15690242</v>
          </cell>
          <cell r="C30246">
            <v>44280</v>
          </cell>
        </row>
        <row r="30247">
          <cell r="A30247" t="str">
            <v>HAVELLS21MAR680PE</v>
          </cell>
          <cell r="B30247">
            <v>15690498</v>
          </cell>
          <cell r="C30247">
            <v>44280</v>
          </cell>
        </row>
        <row r="30248">
          <cell r="A30248" t="str">
            <v>HAVELLS21MAR690CE</v>
          </cell>
          <cell r="B30248">
            <v>15694594</v>
          </cell>
          <cell r="C30248">
            <v>44280</v>
          </cell>
        </row>
        <row r="30249">
          <cell r="A30249" t="str">
            <v>HAVELLS21MAR690PE</v>
          </cell>
          <cell r="B30249">
            <v>15694850</v>
          </cell>
          <cell r="C30249">
            <v>44280</v>
          </cell>
        </row>
        <row r="30250">
          <cell r="A30250" t="str">
            <v>HAVELLS21MAR700CE</v>
          </cell>
          <cell r="B30250">
            <v>15695106</v>
          </cell>
          <cell r="C30250">
            <v>44280</v>
          </cell>
        </row>
        <row r="30251">
          <cell r="A30251" t="str">
            <v>HAVELLS21MAR700PE</v>
          </cell>
          <cell r="B30251">
            <v>15695362</v>
          </cell>
          <cell r="C30251">
            <v>44280</v>
          </cell>
        </row>
        <row r="30252">
          <cell r="A30252" t="str">
            <v>HAVELLS21MAR710CE</v>
          </cell>
          <cell r="B30252">
            <v>15695618</v>
          </cell>
          <cell r="C30252">
            <v>44280</v>
          </cell>
        </row>
        <row r="30253">
          <cell r="A30253" t="str">
            <v>HAVELLS21MAR710PE</v>
          </cell>
          <cell r="B30253">
            <v>15695874</v>
          </cell>
          <cell r="C30253">
            <v>44280</v>
          </cell>
        </row>
        <row r="30254">
          <cell r="A30254" t="str">
            <v>HAVELLS21MAR720CE</v>
          </cell>
          <cell r="B30254">
            <v>15696130</v>
          </cell>
          <cell r="C30254">
            <v>44280</v>
          </cell>
        </row>
        <row r="30255">
          <cell r="A30255" t="str">
            <v>HAVELLS21MAR720PE</v>
          </cell>
          <cell r="B30255">
            <v>15696386</v>
          </cell>
          <cell r="C30255">
            <v>44280</v>
          </cell>
        </row>
        <row r="30256">
          <cell r="A30256" t="str">
            <v>HAVELLS21MAR730CE</v>
          </cell>
          <cell r="B30256">
            <v>15696642</v>
          </cell>
          <cell r="C30256">
            <v>44280</v>
          </cell>
        </row>
        <row r="30257">
          <cell r="A30257" t="str">
            <v>HAVELLS21MAR730PE</v>
          </cell>
          <cell r="B30257">
            <v>15696898</v>
          </cell>
          <cell r="C30257">
            <v>44280</v>
          </cell>
        </row>
        <row r="30258">
          <cell r="A30258" t="str">
            <v>HAVELLS21MAR740CE</v>
          </cell>
          <cell r="B30258">
            <v>15697154</v>
          </cell>
          <cell r="C30258">
            <v>44280</v>
          </cell>
        </row>
        <row r="30259">
          <cell r="A30259" t="str">
            <v>HAVELLS21MAR740PE</v>
          </cell>
          <cell r="B30259">
            <v>15697410</v>
          </cell>
          <cell r="C30259">
            <v>44280</v>
          </cell>
        </row>
        <row r="30260">
          <cell r="A30260" t="str">
            <v>HAVELLS21MAR750CE</v>
          </cell>
          <cell r="B30260">
            <v>15697666</v>
          </cell>
          <cell r="C30260">
            <v>44280</v>
          </cell>
        </row>
        <row r="30261">
          <cell r="A30261" t="str">
            <v>HAVELLS21MAR750PE</v>
          </cell>
          <cell r="B30261">
            <v>15697922</v>
          </cell>
          <cell r="C30261">
            <v>44280</v>
          </cell>
        </row>
        <row r="30262">
          <cell r="A30262" t="str">
            <v>HAVELLS21MAR760CE</v>
          </cell>
          <cell r="B30262">
            <v>15698178</v>
          </cell>
          <cell r="C30262">
            <v>44280</v>
          </cell>
        </row>
        <row r="30263">
          <cell r="A30263" t="str">
            <v>HAVELLS21MAR760PE</v>
          </cell>
          <cell r="B30263">
            <v>15698434</v>
          </cell>
          <cell r="C30263">
            <v>44280</v>
          </cell>
        </row>
        <row r="30264">
          <cell r="A30264" t="str">
            <v>HAVELLS21MAR770CE</v>
          </cell>
          <cell r="B30264">
            <v>15698690</v>
          </cell>
          <cell r="C30264">
            <v>44280</v>
          </cell>
        </row>
        <row r="30265">
          <cell r="A30265" t="str">
            <v>HAVELLS21MAR770PE</v>
          </cell>
          <cell r="B30265">
            <v>15702786</v>
          </cell>
          <cell r="C30265">
            <v>44280</v>
          </cell>
        </row>
        <row r="30266">
          <cell r="A30266" t="str">
            <v>HAVELLS21MAR780CE</v>
          </cell>
          <cell r="B30266">
            <v>15703042</v>
          </cell>
          <cell r="C30266">
            <v>44280</v>
          </cell>
        </row>
        <row r="30267">
          <cell r="A30267" t="str">
            <v>HAVELLS21MAR780PE</v>
          </cell>
          <cell r="B30267">
            <v>15703298</v>
          </cell>
          <cell r="C30267">
            <v>44280</v>
          </cell>
        </row>
        <row r="30268">
          <cell r="A30268" t="str">
            <v>HAVELLS21MAR790CE</v>
          </cell>
          <cell r="B30268">
            <v>15703554</v>
          </cell>
          <cell r="C30268">
            <v>44280</v>
          </cell>
        </row>
        <row r="30269">
          <cell r="A30269" t="str">
            <v>HAVELLS21MAR790PE</v>
          </cell>
          <cell r="B30269">
            <v>15703810</v>
          </cell>
          <cell r="C30269">
            <v>44280</v>
          </cell>
        </row>
        <row r="30270">
          <cell r="A30270" t="str">
            <v>HAVELLS21MAR800CE</v>
          </cell>
          <cell r="B30270">
            <v>15704066</v>
          </cell>
          <cell r="C30270">
            <v>44280</v>
          </cell>
        </row>
        <row r="30271">
          <cell r="A30271" t="str">
            <v>HAVELLS21MAR800PE</v>
          </cell>
          <cell r="B30271">
            <v>15704322</v>
          </cell>
          <cell r="C30271">
            <v>44280</v>
          </cell>
        </row>
        <row r="30272">
          <cell r="A30272" t="str">
            <v>HAVELLS21MAR810CE</v>
          </cell>
          <cell r="B30272">
            <v>15704578</v>
          </cell>
          <cell r="C30272">
            <v>44280</v>
          </cell>
        </row>
        <row r="30273">
          <cell r="A30273" t="str">
            <v>HAVELLS21MAR810PE</v>
          </cell>
          <cell r="B30273">
            <v>15704834</v>
          </cell>
          <cell r="C30273">
            <v>44280</v>
          </cell>
        </row>
        <row r="30274">
          <cell r="A30274" t="str">
            <v>HAVELLS21MAR820CE</v>
          </cell>
          <cell r="B30274">
            <v>15705090</v>
          </cell>
          <cell r="C30274">
            <v>44280</v>
          </cell>
        </row>
        <row r="30275">
          <cell r="A30275" t="str">
            <v>HAVELLS21MAR820PE</v>
          </cell>
          <cell r="B30275">
            <v>15705346</v>
          </cell>
          <cell r="C30275">
            <v>44280</v>
          </cell>
        </row>
        <row r="30276">
          <cell r="A30276" t="str">
            <v>HAVELLS21MAR830CE</v>
          </cell>
          <cell r="B30276">
            <v>15705602</v>
          </cell>
          <cell r="C30276">
            <v>44280</v>
          </cell>
        </row>
        <row r="30277">
          <cell r="A30277" t="str">
            <v>HAVELLS21MAR830PE</v>
          </cell>
          <cell r="B30277">
            <v>15705858</v>
          </cell>
          <cell r="C30277">
            <v>44280</v>
          </cell>
        </row>
        <row r="30278">
          <cell r="A30278" t="str">
            <v>HAVELLS21MAR840CE</v>
          </cell>
          <cell r="B30278">
            <v>15706114</v>
          </cell>
          <cell r="C30278">
            <v>44280</v>
          </cell>
        </row>
        <row r="30279">
          <cell r="A30279" t="str">
            <v>HAVELLS21MAR840PE</v>
          </cell>
          <cell r="B30279">
            <v>15706370</v>
          </cell>
          <cell r="C30279">
            <v>44280</v>
          </cell>
        </row>
        <row r="30280">
          <cell r="A30280" t="str">
            <v>HAVELLS21MAR850CE</v>
          </cell>
          <cell r="B30280">
            <v>15706626</v>
          </cell>
          <cell r="C30280">
            <v>44280</v>
          </cell>
        </row>
        <row r="30281">
          <cell r="A30281" t="str">
            <v>HAVELLS21MAR850PE</v>
          </cell>
          <cell r="B30281">
            <v>15712002</v>
          </cell>
          <cell r="C30281">
            <v>44280</v>
          </cell>
        </row>
        <row r="30282">
          <cell r="A30282" t="str">
            <v>HAVELLS21MAR860CE</v>
          </cell>
          <cell r="B30282">
            <v>15712258</v>
          </cell>
          <cell r="C30282">
            <v>44280</v>
          </cell>
        </row>
        <row r="30283">
          <cell r="A30283" t="str">
            <v>HAVELLS21MAR860PE</v>
          </cell>
          <cell r="B30283">
            <v>15714050</v>
          </cell>
          <cell r="C30283">
            <v>44280</v>
          </cell>
        </row>
        <row r="30284">
          <cell r="A30284" t="str">
            <v>HAVELLS21MAR870CE</v>
          </cell>
          <cell r="B30284">
            <v>15714306</v>
          </cell>
          <cell r="C30284">
            <v>44280</v>
          </cell>
        </row>
        <row r="30285">
          <cell r="A30285" t="str">
            <v>HAVELLS21MAR870PE</v>
          </cell>
          <cell r="B30285">
            <v>15714562</v>
          </cell>
          <cell r="C30285">
            <v>44280</v>
          </cell>
        </row>
        <row r="30286">
          <cell r="A30286" t="str">
            <v>HAVELLS21MAR880CE</v>
          </cell>
          <cell r="B30286">
            <v>15714818</v>
          </cell>
          <cell r="C30286">
            <v>44280</v>
          </cell>
        </row>
        <row r="30287">
          <cell r="A30287" t="str">
            <v>HAVELLS21MAR880PE</v>
          </cell>
          <cell r="B30287">
            <v>15715074</v>
          </cell>
          <cell r="C30287">
            <v>44280</v>
          </cell>
        </row>
        <row r="30288">
          <cell r="A30288" t="str">
            <v>HAVELLS21MAR890CE</v>
          </cell>
          <cell r="B30288">
            <v>15715330</v>
          </cell>
          <cell r="C30288">
            <v>44280</v>
          </cell>
        </row>
        <row r="30289">
          <cell r="A30289" t="str">
            <v>HAVELLS21MAR890PE</v>
          </cell>
          <cell r="B30289">
            <v>15715586</v>
          </cell>
          <cell r="C30289">
            <v>44280</v>
          </cell>
        </row>
        <row r="30290">
          <cell r="A30290" t="str">
            <v>HAVELLS21MAR900CE</v>
          </cell>
          <cell r="B30290">
            <v>15715842</v>
          </cell>
          <cell r="C30290">
            <v>44280</v>
          </cell>
        </row>
        <row r="30291">
          <cell r="A30291" t="str">
            <v>HAVELLS21MAR900PE</v>
          </cell>
          <cell r="B30291">
            <v>15716098</v>
          </cell>
          <cell r="C30291">
            <v>44280</v>
          </cell>
        </row>
        <row r="30292">
          <cell r="A30292" t="str">
            <v>HAVELLS21MAR910CE</v>
          </cell>
          <cell r="B30292">
            <v>15716354</v>
          </cell>
          <cell r="C30292">
            <v>44280</v>
          </cell>
        </row>
        <row r="30293">
          <cell r="A30293" t="str">
            <v>HAVELLS21MAR910PE</v>
          </cell>
          <cell r="B30293">
            <v>15716610</v>
          </cell>
          <cell r="C30293">
            <v>44280</v>
          </cell>
        </row>
        <row r="30294">
          <cell r="A30294" t="str">
            <v>HAVELLS21MAR920CE</v>
          </cell>
          <cell r="B30294">
            <v>15716866</v>
          </cell>
          <cell r="C30294">
            <v>44280</v>
          </cell>
        </row>
        <row r="30295">
          <cell r="A30295" t="str">
            <v>HAVELLS21MAR920PE</v>
          </cell>
          <cell r="B30295">
            <v>15717122</v>
          </cell>
          <cell r="C30295">
            <v>44280</v>
          </cell>
        </row>
        <row r="30296">
          <cell r="A30296" t="str">
            <v>HAVELLS21MAR930CE</v>
          </cell>
          <cell r="B30296">
            <v>15732738</v>
          </cell>
          <cell r="C30296">
            <v>44280</v>
          </cell>
        </row>
        <row r="30297">
          <cell r="A30297" t="str">
            <v>HAVELLS21MAR930PE</v>
          </cell>
          <cell r="B30297">
            <v>15732994</v>
          </cell>
          <cell r="C30297">
            <v>44280</v>
          </cell>
        </row>
        <row r="30298">
          <cell r="A30298" t="str">
            <v>HAVELLS21MAR940CE</v>
          </cell>
          <cell r="B30298">
            <v>15733762</v>
          </cell>
          <cell r="C30298">
            <v>44280</v>
          </cell>
        </row>
        <row r="30299">
          <cell r="A30299" t="str">
            <v>HAVELLS21MAR940PE</v>
          </cell>
          <cell r="B30299">
            <v>15734018</v>
          </cell>
          <cell r="C30299">
            <v>44280</v>
          </cell>
        </row>
        <row r="30300">
          <cell r="A30300" t="str">
            <v>HAVELLS21MAR950CE</v>
          </cell>
          <cell r="B30300">
            <v>15736578</v>
          </cell>
          <cell r="C30300">
            <v>44280</v>
          </cell>
        </row>
        <row r="30301">
          <cell r="A30301" t="str">
            <v>HAVELLS21MAR950PE</v>
          </cell>
          <cell r="B30301">
            <v>15738882</v>
          </cell>
          <cell r="C30301">
            <v>44280</v>
          </cell>
        </row>
        <row r="30302">
          <cell r="A30302" t="str">
            <v>HAVELLS21MAR960CE</v>
          </cell>
          <cell r="B30302">
            <v>15739138</v>
          </cell>
          <cell r="C30302">
            <v>44280</v>
          </cell>
        </row>
        <row r="30303">
          <cell r="A30303" t="str">
            <v>HAVELLS21MAR960PE</v>
          </cell>
          <cell r="B30303">
            <v>15739650</v>
          </cell>
          <cell r="C30303">
            <v>44280</v>
          </cell>
        </row>
        <row r="30304">
          <cell r="A30304" t="str">
            <v>HAVELLS21MAR970CE</v>
          </cell>
          <cell r="B30304">
            <v>15739906</v>
          </cell>
          <cell r="C30304">
            <v>44280</v>
          </cell>
        </row>
        <row r="30305">
          <cell r="A30305" t="str">
            <v>HAVELLS21MAR970PE</v>
          </cell>
          <cell r="B30305">
            <v>15740162</v>
          </cell>
          <cell r="C30305">
            <v>44280</v>
          </cell>
        </row>
        <row r="30306">
          <cell r="A30306" t="str">
            <v>HAVELLS21MAR980CE</v>
          </cell>
          <cell r="B30306">
            <v>15740418</v>
          </cell>
          <cell r="C30306">
            <v>44280</v>
          </cell>
        </row>
        <row r="30307">
          <cell r="A30307" t="str">
            <v>HAVELLS21MAR980PE</v>
          </cell>
          <cell r="B30307">
            <v>15740674</v>
          </cell>
          <cell r="C30307">
            <v>44280</v>
          </cell>
        </row>
        <row r="30308">
          <cell r="A30308" t="str">
            <v>HAVELLS21MAR990CE</v>
          </cell>
          <cell r="B30308">
            <v>15740930</v>
          </cell>
          <cell r="C30308">
            <v>44280</v>
          </cell>
        </row>
        <row r="30309">
          <cell r="A30309" t="str">
            <v>HAVELLS21MAR990PE</v>
          </cell>
          <cell r="B30309">
            <v>15741186</v>
          </cell>
          <cell r="C30309">
            <v>44280</v>
          </cell>
        </row>
        <row r="30310">
          <cell r="A30310" t="str">
            <v>HAVELLS21APR1000CE</v>
          </cell>
          <cell r="B30310">
            <v>20863234</v>
          </cell>
          <cell r="C30310">
            <v>44315</v>
          </cell>
        </row>
        <row r="30311">
          <cell r="A30311" t="str">
            <v>HAVELLS21APR1000PE</v>
          </cell>
          <cell r="B30311">
            <v>20863490</v>
          </cell>
          <cell r="C30311">
            <v>44315</v>
          </cell>
        </row>
        <row r="30312">
          <cell r="A30312" t="str">
            <v>HAVELLS21APR1010CE</v>
          </cell>
          <cell r="B30312">
            <v>20863746</v>
          </cell>
          <cell r="C30312">
            <v>44315</v>
          </cell>
        </row>
        <row r="30313">
          <cell r="A30313" t="str">
            <v>HAVELLS21APR1010PE</v>
          </cell>
          <cell r="B30313">
            <v>20869378</v>
          </cell>
          <cell r="C30313">
            <v>44315</v>
          </cell>
        </row>
        <row r="30314">
          <cell r="A30314" t="str">
            <v>HAVELLS21APR1020CE</v>
          </cell>
          <cell r="B30314">
            <v>20889346</v>
          </cell>
          <cell r="C30314">
            <v>44315</v>
          </cell>
        </row>
        <row r="30315">
          <cell r="A30315" t="str">
            <v>HAVELLS21APR1020PE</v>
          </cell>
          <cell r="B30315">
            <v>20889602</v>
          </cell>
          <cell r="C30315">
            <v>44315</v>
          </cell>
        </row>
        <row r="30316">
          <cell r="A30316" t="str">
            <v>HAVELLS21APR1030CE</v>
          </cell>
          <cell r="B30316">
            <v>20889858</v>
          </cell>
          <cell r="C30316">
            <v>44315</v>
          </cell>
        </row>
        <row r="30317">
          <cell r="A30317" t="str">
            <v>HAVELLS21APR1030PE</v>
          </cell>
          <cell r="B30317">
            <v>20890114</v>
          </cell>
          <cell r="C30317">
            <v>44315</v>
          </cell>
        </row>
        <row r="30318">
          <cell r="A30318" t="str">
            <v>HAVELLS21APR1040CE</v>
          </cell>
          <cell r="B30318">
            <v>20890370</v>
          </cell>
          <cell r="C30318">
            <v>44315</v>
          </cell>
        </row>
        <row r="30319">
          <cell r="A30319" t="str">
            <v>HAVELLS21APR1040PE</v>
          </cell>
          <cell r="B30319">
            <v>20890626</v>
          </cell>
          <cell r="C30319">
            <v>44315</v>
          </cell>
        </row>
        <row r="30320">
          <cell r="A30320" t="str">
            <v>HAVELLS21APR1050CE</v>
          </cell>
          <cell r="B30320">
            <v>20890882</v>
          </cell>
          <cell r="C30320">
            <v>44315</v>
          </cell>
        </row>
        <row r="30321">
          <cell r="A30321" t="str">
            <v>HAVELLS21APR1050PE</v>
          </cell>
          <cell r="B30321">
            <v>20909058</v>
          </cell>
          <cell r="C30321">
            <v>44315</v>
          </cell>
        </row>
        <row r="30322">
          <cell r="A30322" t="str">
            <v>HAVELLS21APR1060CE</v>
          </cell>
          <cell r="B30322">
            <v>20909314</v>
          </cell>
          <cell r="C30322">
            <v>44315</v>
          </cell>
        </row>
        <row r="30323">
          <cell r="A30323" t="str">
            <v>HAVELLS21APR1060PE</v>
          </cell>
          <cell r="B30323">
            <v>20909570</v>
          </cell>
          <cell r="C30323">
            <v>44315</v>
          </cell>
        </row>
        <row r="30324">
          <cell r="A30324" t="str">
            <v>HAVELLS21APR1070CE</v>
          </cell>
          <cell r="B30324">
            <v>20909826</v>
          </cell>
          <cell r="C30324">
            <v>44315</v>
          </cell>
        </row>
        <row r="30325">
          <cell r="A30325" t="str">
            <v>HAVELLS21APR1070PE</v>
          </cell>
          <cell r="B30325">
            <v>20910082</v>
          </cell>
          <cell r="C30325">
            <v>44315</v>
          </cell>
        </row>
        <row r="30326">
          <cell r="A30326" t="str">
            <v>HAVELLS21APR1080CE</v>
          </cell>
          <cell r="B30326">
            <v>20910338</v>
          </cell>
          <cell r="C30326">
            <v>44315</v>
          </cell>
        </row>
        <row r="30327">
          <cell r="A30327" t="str">
            <v>HAVELLS21APR1080PE</v>
          </cell>
          <cell r="B30327">
            <v>20910594</v>
          </cell>
          <cell r="C30327">
            <v>44315</v>
          </cell>
        </row>
        <row r="30328">
          <cell r="A30328" t="str">
            <v>HAVELLS21APR1090CE</v>
          </cell>
          <cell r="B30328">
            <v>20910850</v>
          </cell>
          <cell r="C30328">
            <v>44315</v>
          </cell>
        </row>
        <row r="30329">
          <cell r="A30329" t="str">
            <v>HAVELLS21APR1090PE</v>
          </cell>
          <cell r="B30329">
            <v>20911106</v>
          </cell>
          <cell r="C30329">
            <v>44315</v>
          </cell>
        </row>
        <row r="30330">
          <cell r="A30330" t="str">
            <v>HAVELLS21APR1100CE</v>
          </cell>
          <cell r="B30330">
            <v>20911362</v>
          </cell>
          <cell r="C30330">
            <v>44315</v>
          </cell>
        </row>
        <row r="30331">
          <cell r="A30331" t="str">
            <v>HAVELLS21APR1100PE</v>
          </cell>
          <cell r="B30331">
            <v>20911618</v>
          </cell>
          <cell r="C30331">
            <v>44315</v>
          </cell>
        </row>
        <row r="30332">
          <cell r="A30332" t="str">
            <v>HAVELLS21APR1110CE</v>
          </cell>
          <cell r="B30332">
            <v>20911874</v>
          </cell>
          <cell r="C30332">
            <v>44315</v>
          </cell>
        </row>
        <row r="30333">
          <cell r="A30333" t="str">
            <v>HAVELLS21APR1110PE</v>
          </cell>
          <cell r="B30333">
            <v>20912130</v>
          </cell>
          <cell r="C30333">
            <v>44315</v>
          </cell>
        </row>
        <row r="30334">
          <cell r="A30334" t="str">
            <v>HAVELLS21APR1120CE</v>
          </cell>
          <cell r="B30334">
            <v>20912386</v>
          </cell>
          <cell r="C30334">
            <v>44315</v>
          </cell>
        </row>
        <row r="30335">
          <cell r="A30335" t="str">
            <v>HAVELLS21APR1120PE</v>
          </cell>
          <cell r="B30335">
            <v>20912642</v>
          </cell>
          <cell r="C30335">
            <v>44315</v>
          </cell>
        </row>
        <row r="30336">
          <cell r="A30336" t="str">
            <v>HAVELLS21APR1130CE</v>
          </cell>
          <cell r="B30336">
            <v>20912898</v>
          </cell>
          <cell r="C30336">
            <v>44315</v>
          </cell>
        </row>
        <row r="30337">
          <cell r="A30337" t="str">
            <v>HAVELLS21APR1130PE</v>
          </cell>
          <cell r="B30337">
            <v>20913154</v>
          </cell>
          <cell r="C30337">
            <v>44315</v>
          </cell>
        </row>
        <row r="30338">
          <cell r="A30338" t="str">
            <v>HAVELLS21APR1140CE</v>
          </cell>
          <cell r="B30338">
            <v>20913410</v>
          </cell>
          <cell r="C30338">
            <v>44315</v>
          </cell>
        </row>
        <row r="30339">
          <cell r="A30339" t="str">
            <v>HAVELLS21APR1140PE</v>
          </cell>
          <cell r="B30339">
            <v>20913666</v>
          </cell>
          <cell r="C30339">
            <v>44315</v>
          </cell>
        </row>
        <row r="30340">
          <cell r="A30340" t="str">
            <v>HAVELLS21APR1150CE</v>
          </cell>
          <cell r="B30340">
            <v>20913922</v>
          </cell>
          <cell r="C30340">
            <v>44315</v>
          </cell>
        </row>
        <row r="30341">
          <cell r="A30341" t="str">
            <v>HAVELLS21APR1150PE</v>
          </cell>
          <cell r="B30341">
            <v>20914178</v>
          </cell>
          <cell r="C30341">
            <v>44315</v>
          </cell>
        </row>
        <row r="30342">
          <cell r="A30342" t="str">
            <v>HAVELLS21APR1160CE</v>
          </cell>
          <cell r="B30342">
            <v>20914434</v>
          </cell>
          <cell r="C30342">
            <v>44315</v>
          </cell>
        </row>
        <row r="30343">
          <cell r="A30343" t="str">
            <v>HAVELLS21APR1160PE</v>
          </cell>
          <cell r="B30343">
            <v>20914690</v>
          </cell>
          <cell r="C30343">
            <v>44315</v>
          </cell>
        </row>
        <row r="30344">
          <cell r="A30344" t="str">
            <v>HAVELLS21APR1170CE</v>
          </cell>
          <cell r="B30344">
            <v>20914946</v>
          </cell>
          <cell r="C30344">
            <v>44315</v>
          </cell>
        </row>
        <row r="30345">
          <cell r="A30345" t="str">
            <v>HAVELLS21APR1170PE</v>
          </cell>
          <cell r="B30345">
            <v>20915202</v>
          </cell>
          <cell r="C30345">
            <v>44315</v>
          </cell>
        </row>
        <row r="30346">
          <cell r="A30346" t="str">
            <v>HAVELLS21APR1180CE</v>
          </cell>
          <cell r="B30346">
            <v>20917250</v>
          </cell>
          <cell r="C30346">
            <v>44315</v>
          </cell>
        </row>
        <row r="30347">
          <cell r="A30347" t="str">
            <v>HAVELLS21APR1180PE</v>
          </cell>
          <cell r="B30347">
            <v>20917506</v>
          </cell>
          <cell r="C30347">
            <v>44315</v>
          </cell>
        </row>
        <row r="30348">
          <cell r="A30348" t="str">
            <v>HAVELLS21APR1190CE</v>
          </cell>
          <cell r="B30348">
            <v>20917762</v>
          </cell>
          <cell r="C30348">
            <v>44315</v>
          </cell>
        </row>
        <row r="30349">
          <cell r="A30349" t="str">
            <v>HAVELLS21APR1190PE</v>
          </cell>
          <cell r="B30349">
            <v>20918018</v>
          </cell>
          <cell r="C30349">
            <v>44315</v>
          </cell>
        </row>
        <row r="30350">
          <cell r="A30350" t="str">
            <v>HAVELLS21APR1200CE</v>
          </cell>
          <cell r="B30350">
            <v>20918274</v>
          </cell>
          <cell r="C30350">
            <v>44315</v>
          </cell>
        </row>
        <row r="30351">
          <cell r="A30351" t="str">
            <v>HAVELLS21APR1200PE</v>
          </cell>
          <cell r="B30351">
            <v>20920578</v>
          </cell>
          <cell r="C30351">
            <v>44315</v>
          </cell>
        </row>
        <row r="30352">
          <cell r="A30352" t="str">
            <v>HAVELLS21APR1210CE</v>
          </cell>
          <cell r="B30352">
            <v>20920834</v>
          </cell>
          <cell r="C30352">
            <v>44315</v>
          </cell>
        </row>
        <row r="30353">
          <cell r="A30353" t="str">
            <v>HAVELLS21APR1210PE</v>
          </cell>
          <cell r="B30353">
            <v>20921090</v>
          </cell>
          <cell r="C30353">
            <v>44315</v>
          </cell>
        </row>
        <row r="30354">
          <cell r="A30354" t="str">
            <v>HAVELLS21APR1220CE</v>
          </cell>
          <cell r="B30354">
            <v>20921346</v>
          </cell>
          <cell r="C30354">
            <v>44315</v>
          </cell>
        </row>
        <row r="30355">
          <cell r="A30355" t="str">
            <v>HAVELLS21APR1220PE</v>
          </cell>
          <cell r="B30355">
            <v>20921602</v>
          </cell>
          <cell r="C30355">
            <v>44315</v>
          </cell>
        </row>
        <row r="30356">
          <cell r="A30356" t="str">
            <v>HAVELLS21APR1230CE</v>
          </cell>
          <cell r="B30356">
            <v>20922626</v>
          </cell>
          <cell r="C30356">
            <v>44315</v>
          </cell>
        </row>
        <row r="30357">
          <cell r="A30357" t="str">
            <v>HAVELLS21APR1230PE</v>
          </cell>
          <cell r="B30357">
            <v>20922882</v>
          </cell>
          <cell r="C30357">
            <v>44315</v>
          </cell>
        </row>
        <row r="30358">
          <cell r="A30358" t="str">
            <v>HAVELLS21APR1240CE</v>
          </cell>
          <cell r="B30358">
            <v>20923138</v>
          </cell>
          <cell r="C30358">
            <v>44315</v>
          </cell>
        </row>
        <row r="30359">
          <cell r="A30359" t="str">
            <v>HAVELLS21APR1240PE</v>
          </cell>
          <cell r="B30359">
            <v>20923394</v>
          </cell>
          <cell r="C30359">
            <v>44315</v>
          </cell>
        </row>
        <row r="30360">
          <cell r="A30360" t="str">
            <v>HAVELLS21APR1250CE</v>
          </cell>
          <cell r="B30360">
            <v>20923650</v>
          </cell>
          <cell r="C30360">
            <v>44315</v>
          </cell>
        </row>
        <row r="30361">
          <cell r="A30361" t="str">
            <v>HAVELLS21APR1250PE</v>
          </cell>
          <cell r="B30361">
            <v>20923906</v>
          </cell>
          <cell r="C30361">
            <v>44315</v>
          </cell>
        </row>
        <row r="30362">
          <cell r="A30362" t="str">
            <v>HAVELLS21APR1260CE</v>
          </cell>
          <cell r="B30362">
            <v>20924162</v>
          </cell>
          <cell r="C30362">
            <v>44315</v>
          </cell>
        </row>
        <row r="30363">
          <cell r="A30363" t="str">
            <v>HAVELLS21APR1260PE</v>
          </cell>
          <cell r="B30363">
            <v>20924418</v>
          </cell>
          <cell r="C30363">
            <v>44315</v>
          </cell>
        </row>
        <row r="30364">
          <cell r="A30364" t="str">
            <v>HAVELLS21APR1270CE</v>
          </cell>
          <cell r="B30364">
            <v>20924674</v>
          </cell>
          <cell r="C30364">
            <v>44315</v>
          </cell>
        </row>
        <row r="30365">
          <cell r="A30365" t="str">
            <v>HAVELLS21APR1270PE</v>
          </cell>
          <cell r="B30365">
            <v>20924930</v>
          </cell>
          <cell r="C30365">
            <v>44315</v>
          </cell>
        </row>
        <row r="30366">
          <cell r="A30366" t="str">
            <v>HAVELLS21APR1280CE</v>
          </cell>
          <cell r="B30366">
            <v>20925186</v>
          </cell>
          <cell r="C30366">
            <v>44315</v>
          </cell>
        </row>
        <row r="30367">
          <cell r="A30367" t="str">
            <v>HAVELLS21APR1280PE</v>
          </cell>
          <cell r="B30367">
            <v>20925442</v>
          </cell>
          <cell r="C30367">
            <v>44315</v>
          </cell>
        </row>
        <row r="30368">
          <cell r="A30368" t="str">
            <v>HAVELLS21APR1290CE</v>
          </cell>
          <cell r="B30368">
            <v>20925698</v>
          </cell>
          <cell r="C30368">
            <v>44315</v>
          </cell>
        </row>
        <row r="30369">
          <cell r="A30369" t="str">
            <v>HAVELLS21APR1290PE</v>
          </cell>
          <cell r="B30369">
            <v>20925954</v>
          </cell>
          <cell r="C30369">
            <v>44315</v>
          </cell>
        </row>
        <row r="30370">
          <cell r="A30370" t="str">
            <v>HAVELLS21APR1300CE</v>
          </cell>
          <cell r="B30370">
            <v>20926210</v>
          </cell>
          <cell r="C30370">
            <v>44315</v>
          </cell>
        </row>
        <row r="30371">
          <cell r="A30371" t="str">
            <v>HAVELLS21APR1300PE</v>
          </cell>
          <cell r="B30371">
            <v>20926466</v>
          </cell>
          <cell r="C30371">
            <v>44315</v>
          </cell>
        </row>
        <row r="30372">
          <cell r="A30372" t="str">
            <v>HAVELLS21APR1310CE</v>
          </cell>
          <cell r="B30372">
            <v>20926722</v>
          </cell>
          <cell r="C30372">
            <v>44315</v>
          </cell>
        </row>
        <row r="30373">
          <cell r="A30373" t="str">
            <v>HAVELLS21APR1310PE</v>
          </cell>
          <cell r="B30373">
            <v>20926978</v>
          </cell>
          <cell r="C30373">
            <v>44315</v>
          </cell>
        </row>
        <row r="30374">
          <cell r="A30374" t="str">
            <v>HAVELLS21APR1320CE</v>
          </cell>
          <cell r="B30374">
            <v>20927234</v>
          </cell>
          <cell r="C30374">
            <v>44315</v>
          </cell>
        </row>
        <row r="30375">
          <cell r="A30375" t="str">
            <v>HAVELLS21APR1320PE</v>
          </cell>
          <cell r="B30375">
            <v>20927746</v>
          </cell>
          <cell r="C30375">
            <v>44315</v>
          </cell>
        </row>
        <row r="30376">
          <cell r="A30376" t="str">
            <v>HAVELLS21APR1330CE</v>
          </cell>
          <cell r="B30376">
            <v>20928002</v>
          </cell>
          <cell r="C30376">
            <v>44315</v>
          </cell>
        </row>
        <row r="30377">
          <cell r="A30377" t="str">
            <v>HAVELLS21APR1330PE</v>
          </cell>
          <cell r="B30377">
            <v>20928258</v>
          </cell>
          <cell r="C30377">
            <v>44315</v>
          </cell>
        </row>
        <row r="30378">
          <cell r="A30378" t="str">
            <v>HAVELLS21APR1340CE</v>
          </cell>
          <cell r="B30378">
            <v>20928514</v>
          </cell>
          <cell r="C30378">
            <v>44315</v>
          </cell>
        </row>
        <row r="30379">
          <cell r="A30379" t="str">
            <v>HAVELLS21APR1340PE</v>
          </cell>
          <cell r="B30379">
            <v>20928770</v>
          </cell>
          <cell r="C30379">
            <v>44315</v>
          </cell>
        </row>
        <row r="30380">
          <cell r="A30380" t="str">
            <v>HAVELLS21APR1350CE</v>
          </cell>
          <cell r="B30380">
            <v>20929026</v>
          </cell>
          <cell r="C30380">
            <v>44315</v>
          </cell>
        </row>
        <row r="30381">
          <cell r="A30381" t="str">
            <v>HAVELLS21APR1350PE</v>
          </cell>
          <cell r="B30381">
            <v>20929282</v>
          </cell>
          <cell r="C30381">
            <v>44315</v>
          </cell>
        </row>
        <row r="30382">
          <cell r="A30382" t="str">
            <v>HAVELLS21APR1360CE</v>
          </cell>
          <cell r="B30382">
            <v>20929538</v>
          </cell>
          <cell r="C30382">
            <v>44315</v>
          </cell>
        </row>
        <row r="30383">
          <cell r="A30383" t="str">
            <v>HAVELLS21APR1360PE</v>
          </cell>
          <cell r="B30383">
            <v>20929794</v>
          </cell>
          <cell r="C30383">
            <v>44315</v>
          </cell>
        </row>
        <row r="30384">
          <cell r="A30384" t="str">
            <v>HAVELLS21APR1370CE</v>
          </cell>
          <cell r="B30384">
            <v>20930050</v>
          </cell>
          <cell r="C30384">
            <v>44315</v>
          </cell>
        </row>
        <row r="30385">
          <cell r="A30385" t="str">
            <v>HAVELLS21APR1370PE</v>
          </cell>
          <cell r="B30385">
            <v>20930306</v>
          </cell>
          <cell r="C30385">
            <v>44315</v>
          </cell>
        </row>
        <row r="30386">
          <cell r="A30386" t="str">
            <v>HAVELLS21APR1380CE</v>
          </cell>
          <cell r="B30386">
            <v>20930562</v>
          </cell>
          <cell r="C30386">
            <v>44315</v>
          </cell>
        </row>
        <row r="30387">
          <cell r="A30387" t="str">
            <v>HAVELLS21APR1380PE</v>
          </cell>
          <cell r="B30387">
            <v>20930818</v>
          </cell>
          <cell r="C30387">
            <v>44315</v>
          </cell>
        </row>
        <row r="30388">
          <cell r="A30388" t="str">
            <v>HAVELLS21APR1390CE</v>
          </cell>
          <cell r="B30388">
            <v>20931074</v>
          </cell>
          <cell r="C30388">
            <v>44315</v>
          </cell>
        </row>
        <row r="30389">
          <cell r="A30389" t="str">
            <v>HAVELLS21APR1390PE</v>
          </cell>
          <cell r="B30389">
            <v>20931330</v>
          </cell>
          <cell r="C30389">
            <v>44315</v>
          </cell>
        </row>
        <row r="30390">
          <cell r="A30390" t="str">
            <v>HAVELLS21APR1400CE</v>
          </cell>
          <cell r="B30390">
            <v>20931586</v>
          </cell>
          <cell r="C30390">
            <v>44315</v>
          </cell>
        </row>
        <row r="30391">
          <cell r="A30391" t="str">
            <v>HAVELLS21APR1400PE</v>
          </cell>
          <cell r="B30391">
            <v>20931842</v>
          </cell>
          <cell r="C30391">
            <v>44315</v>
          </cell>
        </row>
        <row r="30392">
          <cell r="A30392" t="str">
            <v>HAVELLS21APR820CE</v>
          </cell>
          <cell r="B30392">
            <v>20852738</v>
          </cell>
          <cell r="C30392">
            <v>44315</v>
          </cell>
        </row>
        <row r="30393">
          <cell r="A30393" t="str">
            <v>HAVELLS21APR820PE</v>
          </cell>
          <cell r="B30393">
            <v>20852994</v>
          </cell>
          <cell r="C30393">
            <v>44315</v>
          </cell>
        </row>
        <row r="30394">
          <cell r="A30394" t="str">
            <v>HAVELLS21APR830CE</v>
          </cell>
          <cell r="B30394">
            <v>20853250</v>
          </cell>
          <cell r="C30394">
            <v>44315</v>
          </cell>
        </row>
        <row r="30395">
          <cell r="A30395" t="str">
            <v>HAVELLS21APR830PE</v>
          </cell>
          <cell r="B30395">
            <v>20853506</v>
          </cell>
          <cell r="C30395">
            <v>44315</v>
          </cell>
        </row>
        <row r="30396">
          <cell r="A30396" t="str">
            <v>HAVELLS21APR840CE</v>
          </cell>
          <cell r="B30396">
            <v>20854786</v>
          </cell>
          <cell r="C30396">
            <v>44315</v>
          </cell>
        </row>
        <row r="30397">
          <cell r="A30397" t="str">
            <v>HAVELLS21APR840PE</v>
          </cell>
          <cell r="B30397">
            <v>20855042</v>
          </cell>
          <cell r="C30397">
            <v>44315</v>
          </cell>
        </row>
        <row r="30398">
          <cell r="A30398" t="str">
            <v>HAVELLS21APR850CE</v>
          </cell>
          <cell r="B30398">
            <v>20855554</v>
          </cell>
          <cell r="C30398">
            <v>44315</v>
          </cell>
        </row>
        <row r="30399">
          <cell r="A30399" t="str">
            <v>HAVELLS21APR850PE</v>
          </cell>
          <cell r="B30399">
            <v>20855810</v>
          </cell>
          <cell r="C30399">
            <v>44315</v>
          </cell>
        </row>
        <row r="30400">
          <cell r="A30400" t="str">
            <v>HAVELLS21APR860CE</v>
          </cell>
          <cell r="B30400">
            <v>20856066</v>
          </cell>
          <cell r="C30400">
            <v>44315</v>
          </cell>
        </row>
        <row r="30401">
          <cell r="A30401" t="str">
            <v>HAVELLS21APR860PE</v>
          </cell>
          <cell r="B30401">
            <v>20856322</v>
          </cell>
          <cell r="C30401">
            <v>44315</v>
          </cell>
        </row>
        <row r="30402">
          <cell r="A30402" t="str">
            <v>HAVELLS21APR870CE</v>
          </cell>
          <cell r="B30402">
            <v>20856578</v>
          </cell>
          <cell r="C30402">
            <v>44315</v>
          </cell>
        </row>
        <row r="30403">
          <cell r="A30403" t="str">
            <v>HAVELLS21APR870PE</v>
          </cell>
          <cell r="B30403">
            <v>20856834</v>
          </cell>
          <cell r="C30403">
            <v>44315</v>
          </cell>
        </row>
        <row r="30404">
          <cell r="A30404" t="str">
            <v>HAVELLS21APR880CE</v>
          </cell>
          <cell r="B30404">
            <v>20857090</v>
          </cell>
          <cell r="C30404">
            <v>44315</v>
          </cell>
        </row>
        <row r="30405">
          <cell r="A30405" t="str">
            <v>HAVELLS21APR880PE</v>
          </cell>
          <cell r="B30405">
            <v>20857346</v>
          </cell>
          <cell r="C30405">
            <v>44315</v>
          </cell>
        </row>
        <row r="30406">
          <cell r="A30406" t="str">
            <v>HAVELLS21APR890CE</v>
          </cell>
          <cell r="B30406">
            <v>20857602</v>
          </cell>
          <cell r="C30406">
            <v>44315</v>
          </cell>
        </row>
        <row r="30407">
          <cell r="A30407" t="str">
            <v>HAVELLS21APR890PE</v>
          </cell>
          <cell r="B30407">
            <v>20857858</v>
          </cell>
          <cell r="C30407">
            <v>44315</v>
          </cell>
        </row>
        <row r="30408">
          <cell r="A30408" t="str">
            <v>HAVELLS21APR900CE</v>
          </cell>
          <cell r="B30408">
            <v>20858114</v>
          </cell>
          <cell r="C30408">
            <v>44315</v>
          </cell>
        </row>
        <row r="30409">
          <cell r="A30409" t="str">
            <v>HAVELLS21APR900PE</v>
          </cell>
          <cell r="B30409">
            <v>20858370</v>
          </cell>
          <cell r="C30409">
            <v>44315</v>
          </cell>
        </row>
        <row r="30410">
          <cell r="A30410" t="str">
            <v>HAVELLS21APR910CE</v>
          </cell>
          <cell r="B30410">
            <v>20858626</v>
          </cell>
          <cell r="C30410">
            <v>44315</v>
          </cell>
        </row>
        <row r="30411">
          <cell r="A30411" t="str">
            <v>HAVELLS21APR910PE</v>
          </cell>
          <cell r="B30411">
            <v>20858882</v>
          </cell>
          <cell r="C30411">
            <v>44315</v>
          </cell>
        </row>
        <row r="30412">
          <cell r="A30412" t="str">
            <v>HAVELLS21APR920CE</v>
          </cell>
          <cell r="B30412">
            <v>20859138</v>
          </cell>
          <cell r="C30412">
            <v>44315</v>
          </cell>
        </row>
        <row r="30413">
          <cell r="A30413" t="str">
            <v>HAVELLS21APR920PE</v>
          </cell>
          <cell r="B30413">
            <v>20859394</v>
          </cell>
          <cell r="C30413">
            <v>44315</v>
          </cell>
        </row>
        <row r="30414">
          <cell r="A30414" t="str">
            <v>HAVELLS21APR930CE</v>
          </cell>
          <cell r="B30414">
            <v>20859650</v>
          </cell>
          <cell r="C30414">
            <v>44315</v>
          </cell>
        </row>
        <row r="30415">
          <cell r="A30415" t="str">
            <v>HAVELLS21APR930PE</v>
          </cell>
          <cell r="B30415">
            <v>20859906</v>
          </cell>
          <cell r="C30415">
            <v>44315</v>
          </cell>
        </row>
        <row r="30416">
          <cell r="A30416" t="str">
            <v>HAVELLS21APR940CE</v>
          </cell>
          <cell r="B30416">
            <v>20860162</v>
          </cell>
          <cell r="C30416">
            <v>44315</v>
          </cell>
        </row>
        <row r="30417">
          <cell r="A30417" t="str">
            <v>HAVELLS21APR940PE</v>
          </cell>
          <cell r="B30417">
            <v>20860418</v>
          </cell>
          <cell r="C30417">
            <v>44315</v>
          </cell>
        </row>
        <row r="30418">
          <cell r="A30418" t="str">
            <v>HAVELLS21APR950CE</v>
          </cell>
          <cell r="B30418">
            <v>20860674</v>
          </cell>
          <cell r="C30418">
            <v>44315</v>
          </cell>
        </row>
        <row r="30419">
          <cell r="A30419" t="str">
            <v>HAVELLS21APR950PE</v>
          </cell>
          <cell r="B30419">
            <v>20860930</v>
          </cell>
          <cell r="C30419">
            <v>44315</v>
          </cell>
        </row>
        <row r="30420">
          <cell r="A30420" t="str">
            <v>HAVELLS21APR960CE</v>
          </cell>
          <cell r="B30420">
            <v>20861186</v>
          </cell>
          <cell r="C30420">
            <v>44315</v>
          </cell>
        </row>
        <row r="30421">
          <cell r="A30421" t="str">
            <v>HAVELLS21APR960PE</v>
          </cell>
          <cell r="B30421">
            <v>20861442</v>
          </cell>
          <cell r="C30421">
            <v>44315</v>
          </cell>
        </row>
        <row r="30422">
          <cell r="A30422" t="str">
            <v>HAVELLS21APR970CE</v>
          </cell>
          <cell r="B30422">
            <v>20861698</v>
          </cell>
          <cell r="C30422">
            <v>44315</v>
          </cell>
        </row>
        <row r="30423">
          <cell r="A30423" t="str">
            <v>HAVELLS21APR970PE</v>
          </cell>
          <cell r="B30423">
            <v>20861954</v>
          </cell>
          <cell r="C30423">
            <v>44315</v>
          </cell>
        </row>
        <row r="30424">
          <cell r="A30424" t="str">
            <v>HAVELLS21APR980CE</v>
          </cell>
          <cell r="B30424">
            <v>20862210</v>
          </cell>
          <cell r="C30424">
            <v>44315</v>
          </cell>
        </row>
        <row r="30425">
          <cell r="A30425" t="str">
            <v>HAVELLS21APR980PE</v>
          </cell>
          <cell r="B30425">
            <v>20862466</v>
          </cell>
          <cell r="C30425">
            <v>44315</v>
          </cell>
        </row>
        <row r="30426">
          <cell r="A30426" t="str">
            <v>HAVELLS21APR990CE</v>
          </cell>
          <cell r="B30426">
            <v>20862722</v>
          </cell>
          <cell r="C30426">
            <v>44315</v>
          </cell>
        </row>
        <row r="30427">
          <cell r="A30427" t="str">
            <v>HAVELLS21APR990PE</v>
          </cell>
          <cell r="B30427">
            <v>20862978</v>
          </cell>
          <cell r="C30427">
            <v>44315</v>
          </cell>
        </row>
        <row r="30428">
          <cell r="A30428" t="str">
            <v>HCLTECH21FEB1000CE</v>
          </cell>
          <cell r="B30428">
            <v>23207938</v>
          </cell>
          <cell r="C30428">
            <v>44252</v>
          </cell>
        </row>
        <row r="30429">
          <cell r="A30429" t="str">
            <v>HCLTECH21FEB1000PE</v>
          </cell>
          <cell r="B30429">
            <v>23208194</v>
          </cell>
          <cell r="C30429">
            <v>44252</v>
          </cell>
        </row>
        <row r="30430">
          <cell r="A30430" t="str">
            <v>HCLTECH21FEB1010CE</v>
          </cell>
          <cell r="B30430">
            <v>23208450</v>
          </cell>
          <cell r="C30430">
            <v>44252</v>
          </cell>
        </row>
        <row r="30431">
          <cell r="A30431" t="str">
            <v>HCLTECH21FEB1010PE</v>
          </cell>
          <cell r="B30431">
            <v>23208706</v>
          </cell>
          <cell r="C30431">
            <v>44252</v>
          </cell>
        </row>
        <row r="30432">
          <cell r="A30432" t="str">
            <v>HCLTECH21FEB1020CE</v>
          </cell>
          <cell r="B30432">
            <v>23208962</v>
          </cell>
          <cell r="C30432">
            <v>44252</v>
          </cell>
        </row>
        <row r="30433">
          <cell r="A30433" t="str">
            <v>HCLTECH21FEB1020PE</v>
          </cell>
          <cell r="B30433">
            <v>23209218</v>
          </cell>
          <cell r="C30433">
            <v>44252</v>
          </cell>
        </row>
        <row r="30434">
          <cell r="A30434" t="str">
            <v>HCLTECH21FEB1030CE</v>
          </cell>
          <cell r="B30434">
            <v>23209474</v>
          </cell>
          <cell r="C30434">
            <v>44252</v>
          </cell>
        </row>
        <row r="30435">
          <cell r="A30435" t="str">
            <v>HCLTECH21FEB1030PE</v>
          </cell>
          <cell r="B30435">
            <v>23209730</v>
          </cell>
          <cell r="C30435">
            <v>44252</v>
          </cell>
        </row>
        <row r="30436">
          <cell r="A30436" t="str">
            <v>HCLTECH21FEB1040CE</v>
          </cell>
          <cell r="B30436">
            <v>23209986</v>
          </cell>
          <cell r="C30436">
            <v>44252</v>
          </cell>
        </row>
        <row r="30437">
          <cell r="A30437" t="str">
            <v>HCLTECH21FEB1040PE</v>
          </cell>
          <cell r="B30437">
            <v>23210242</v>
          </cell>
          <cell r="C30437">
            <v>44252</v>
          </cell>
        </row>
        <row r="30438">
          <cell r="A30438" t="str">
            <v>HCLTECH21FEB1050CE</v>
          </cell>
          <cell r="B30438">
            <v>23210498</v>
          </cell>
          <cell r="C30438">
            <v>44252</v>
          </cell>
        </row>
        <row r="30439">
          <cell r="A30439" t="str">
            <v>HCLTECH21FEB1050PE</v>
          </cell>
          <cell r="B30439">
            <v>23210754</v>
          </cell>
          <cell r="C30439">
            <v>44252</v>
          </cell>
        </row>
        <row r="30440">
          <cell r="A30440" t="str">
            <v>HCLTECH21FEB1060CE</v>
          </cell>
          <cell r="B30440">
            <v>23211010</v>
          </cell>
          <cell r="C30440">
            <v>44252</v>
          </cell>
        </row>
        <row r="30441">
          <cell r="A30441" t="str">
            <v>HCLTECH21FEB1060PE</v>
          </cell>
          <cell r="B30441">
            <v>23211266</v>
          </cell>
          <cell r="C30441">
            <v>44252</v>
          </cell>
        </row>
        <row r="30442">
          <cell r="A30442" t="str">
            <v>HCLTECH21FEB1070CE</v>
          </cell>
          <cell r="B30442">
            <v>23211522</v>
          </cell>
          <cell r="C30442">
            <v>44252</v>
          </cell>
        </row>
        <row r="30443">
          <cell r="A30443" t="str">
            <v>HCLTECH21FEB1070PE</v>
          </cell>
          <cell r="B30443">
            <v>23211778</v>
          </cell>
          <cell r="C30443">
            <v>44252</v>
          </cell>
        </row>
        <row r="30444">
          <cell r="A30444" t="str">
            <v>HCLTECH21FEB1080CE</v>
          </cell>
          <cell r="B30444">
            <v>23212034</v>
          </cell>
          <cell r="C30444">
            <v>44252</v>
          </cell>
        </row>
        <row r="30445">
          <cell r="A30445" t="str">
            <v>HCLTECH21FEB1080PE</v>
          </cell>
          <cell r="B30445">
            <v>23212290</v>
          </cell>
          <cell r="C30445">
            <v>44252</v>
          </cell>
        </row>
        <row r="30446">
          <cell r="A30446" t="str">
            <v>HCLTECH21FEB1090CE</v>
          </cell>
          <cell r="B30446">
            <v>23212546</v>
          </cell>
          <cell r="C30446">
            <v>44252</v>
          </cell>
        </row>
        <row r="30447">
          <cell r="A30447" t="str">
            <v>HCLTECH21FEB1090PE</v>
          </cell>
          <cell r="B30447">
            <v>23212802</v>
          </cell>
          <cell r="C30447">
            <v>44252</v>
          </cell>
        </row>
        <row r="30448">
          <cell r="A30448" t="str">
            <v>HCLTECH21FEB1100CE</v>
          </cell>
          <cell r="B30448">
            <v>23213058</v>
          </cell>
          <cell r="C30448">
            <v>44252</v>
          </cell>
        </row>
        <row r="30449">
          <cell r="A30449" t="str">
            <v>HCLTECH21FEB1100PE</v>
          </cell>
          <cell r="B30449">
            <v>23213314</v>
          </cell>
          <cell r="C30449">
            <v>44252</v>
          </cell>
        </row>
        <row r="30450">
          <cell r="A30450" t="str">
            <v>HCLTECH21FEB1110CE</v>
          </cell>
          <cell r="B30450">
            <v>23213570</v>
          </cell>
          <cell r="C30450">
            <v>44252</v>
          </cell>
        </row>
        <row r="30451">
          <cell r="A30451" t="str">
            <v>HCLTECH21FEB1110PE</v>
          </cell>
          <cell r="B30451">
            <v>23213826</v>
          </cell>
          <cell r="C30451">
            <v>44252</v>
          </cell>
        </row>
        <row r="30452">
          <cell r="A30452" t="str">
            <v>HCLTECH21FEB1120CE</v>
          </cell>
          <cell r="B30452">
            <v>23214082</v>
          </cell>
          <cell r="C30452">
            <v>44252</v>
          </cell>
        </row>
        <row r="30453">
          <cell r="A30453" t="str">
            <v>HCLTECH21FEB1120PE</v>
          </cell>
          <cell r="B30453">
            <v>23214338</v>
          </cell>
          <cell r="C30453">
            <v>44252</v>
          </cell>
        </row>
        <row r="30454">
          <cell r="A30454" t="str">
            <v>HCLTECH21FEB1130CE</v>
          </cell>
          <cell r="B30454">
            <v>23214594</v>
          </cell>
          <cell r="C30454">
            <v>44252</v>
          </cell>
        </row>
        <row r="30455">
          <cell r="A30455" t="str">
            <v>HCLTECH21FEB1130PE</v>
          </cell>
          <cell r="B30455">
            <v>23214850</v>
          </cell>
          <cell r="C30455">
            <v>44252</v>
          </cell>
        </row>
        <row r="30456">
          <cell r="A30456" t="str">
            <v>HCLTECH21FEB1140CE</v>
          </cell>
          <cell r="B30456">
            <v>23215106</v>
          </cell>
          <cell r="C30456">
            <v>44252</v>
          </cell>
        </row>
        <row r="30457">
          <cell r="A30457" t="str">
            <v>HCLTECH21FEB1140PE</v>
          </cell>
          <cell r="B30457">
            <v>23215362</v>
          </cell>
          <cell r="C30457">
            <v>44252</v>
          </cell>
        </row>
        <row r="30458">
          <cell r="A30458" t="str">
            <v>HCLTECH21FEB1150CE</v>
          </cell>
          <cell r="B30458">
            <v>23215618</v>
          </cell>
          <cell r="C30458">
            <v>44252</v>
          </cell>
        </row>
        <row r="30459">
          <cell r="A30459" t="str">
            <v>HCLTECH21FEB1150PE</v>
          </cell>
          <cell r="B30459">
            <v>23215874</v>
          </cell>
          <cell r="C30459">
            <v>44252</v>
          </cell>
        </row>
        <row r="30460">
          <cell r="A30460" t="str">
            <v>HCLTECH21FEB1160CE</v>
          </cell>
          <cell r="B30460">
            <v>23216130</v>
          </cell>
          <cell r="C30460">
            <v>44252</v>
          </cell>
        </row>
        <row r="30461">
          <cell r="A30461" t="str">
            <v>HCLTECH21FEB1160PE</v>
          </cell>
          <cell r="B30461">
            <v>23216386</v>
          </cell>
          <cell r="C30461">
            <v>44252</v>
          </cell>
        </row>
        <row r="30462">
          <cell r="A30462" t="str">
            <v>HCLTECH21FEB1170CE</v>
          </cell>
          <cell r="B30462">
            <v>10357506</v>
          </cell>
          <cell r="C30462">
            <v>44252</v>
          </cell>
        </row>
        <row r="30463">
          <cell r="A30463" t="str">
            <v>HCLTECH21FEB1170PE</v>
          </cell>
          <cell r="B30463">
            <v>10357762</v>
          </cell>
          <cell r="C30463">
            <v>44252</v>
          </cell>
        </row>
        <row r="30464">
          <cell r="A30464" t="str">
            <v>HCLTECH21FEB1180CE</v>
          </cell>
          <cell r="B30464">
            <v>10358018</v>
          </cell>
          <cell r="C30464">
            <v>44252</v>
          </cell>
        </row>
        <row r="30465">
          <cell r="A30465" t="str">
            <v>HCLTECH21FEB1180PE</v>
          </cell>
          <cell r="B30465">
            <v>10358274</v>
          </cell>
          <cell r="C30465">
            <v>44252</v>
          </cell>
        </row>
        <row r="30466">
          <cell r="A30466" t="str">
            <v>HCLTECH21FEB1190CE</v>
          </cell>
          <cell r="B30466">
            <v>11348738</v>
          </cell>
          <cell r="C30466">
            <v>44252</v>
          </cell>
        </row>
        <row r="30467">
          <cell r="A30467" t="str">
            <v>HCLTECH21FEB1190PE</v>
          </cell>
          <cell r="B30467">
            <v>11348994</v>
          </cell>
          <cell r="C30467">
            <v>44252</v>
          </cell>
        </row>
        <row r="30468">
          <cell r="A30468" t="str">
            <v>HCLTECH21FEB1200CE</v>
          </cell>
          <cell r="B30468">
            <v>11740418</v>
          </cell>
          <cell r="C30468">
            <v>44252</v>
          </cell>
        </row>
        <row r="30469">
          <cell r="A30469" t="str">
            <v>HCLTECH21FEB1200PE</v>
          </cell>
          <cell r="B30469">
            <v>11740674</v>
          </cell>
          <cell r="C30469">
            <v>44252</v>
          </cell>
        </row>
        <row r="30470">
          <cell r="A30470" t="str">
            <v>HCLTECH21FEB1210CE</v>
          </cell>
          <cell r="B30470">
            <v>11740930</v>
          </cell>
          <cell r="C30470">
            <v>44252</v>
          </cell>
        </row>
        <row r="30471">
          <cell r="A30471" t="str">
            <v>HCLTECH21FEB1210PE</v>
          </cell>
          <cell r="B30471">
            <v>11742978</v>
          </cell>
          <cell r="C30471">
            <v>44252</v>
          </cell>
        </row>
        <row r="30472">
          <cell r="A30472" t="str">
            <v>HCLTECH21FEB1220CE</v>
          </cell>
          <cell r="B30472">
            <v>11639298</v>
          </cell>
          <cell r="C30472">
            <v>44252</v>
          </cell>
        </row>
        <row r="30473">
          <cell r="A30473" t="str">
            <v>HCLTECH21FEB1220PE</v>
          </cell>
          <cell r="B30473">
            <v>11639554</v>
          </cell>
          <cell r="C30473">
            <v>44252</v>
          </cell>
        </row>
        <row r="30474">
          <cell r="A30474" t="str">
            <v>HCLTECH21FEB1230CE</v>
          </cell>
          <cell r="B30474">
            <v>11639810</v>
          </cell>
          <cell r="C30474">
            <v>44252</v>
          </cell>
        </row>
        <row r="30475">
          <cell r="A30475" t="str">
            <v>HCLTECH21FEB1230PE</v>
          </cell>
          <cell r="B30475">
            <v>11642114</v>
          </cell>
          <cell r="C30475">
            <v>44252</v>
          </cell>
        </row>
        <row r="30476">
          <cell r="A30476" t="str">
            <v>HCLTECH21FEB1240CE</v>
          </cell>
          <cell r="B30476">
            <v>11703042</v>
          </cell>
          <cell r="C30476">
            <v>44252</v>
          </cell>
        </row>
        <row r="30477">
          <cell r="A30477" t="str">
            <v>HCLTECH21FEB1240PE</v>
          </cell>
          <cell r="B30477">
            <v>11704834</v>
          </cell>
          <cell r="C30477">
            <v>44252</v>
          </cell>
        </row>
        <row r="30478">
          <cell r="A30478" t="str">
            <v>HCLTECH21FEB520CE</v>
          </cell>
          <cell r="B30478">
            <v>23183362</v>
          </cell>
          <cell r="C30478">
            <v>44252</v>
          </cell>
        </row>
        <row r="30479">
          <cell r="A30479" t="str">
            <v>HCLTECH21FEB520PE</v>
          </cell>
          <cell r="B30479">
            <v>23183618</v>
          </cell>
          <cell r="C30479">
            <v>44252</v>
          </cell>
        </row>
        <row r="30480">
          <cell r="A30480" t="str">
            <v>HCLTECH21FEB530CE</v>
          </cell>
          <cell r="B30480">
            <v>23183874</v>
          </cell>
          <cell r="C30480">
            <v>44252</v>
          </cell>
        </row>
        <row r="30481">
          <cell r="A30481" t="str">
            <v>HCLTECH21FEB530PE</v>
          </cell>
          <cell r="B30481">
            <v>23184130</v>
          </cell>
          <cell r="C30481">
            <v>44252</v>
          </cell>
        </row>
        <row r="30482">
          <cell r="A30482" t="str">
            <v>HCLTECH21FEB540CE</v>
          </cell>
          <cell r="B30482">
            <v>23184386</v>
          </cell>
          <cell r="C30482">
            <v>44252</v>
          </cell>
        </row>
        <row r="30483">
          <cell r="A30483" t="str">
            <v>HCLTECH21FEB540PE</v>
          </cell>
          <cell r="B30483">
            <v>23184642</v>
          </cell>
          <cell r="C30483">
            <v>44252</v>
          </cell>
        </row>
        <row r="30484">
          <cell r="A30484" t="str">
            <v>HCLTECH21FEB550CE</v>
          </cell>
          <cell r="B30484">
            <v>23184898</v>
          </cell>
          <cell r="C30484">
            <v>44252</v>
          </cell>
        </row>
        <row r="30485">
          <cell r="A30485" t="str">
            <v>HCLTECH21FEB550PE</v>
          </cell>
          <cell r="B30485">
            <v>23185154</v>
          </cell>
          <cell r="C30485">
            <v>44252</v>
          </cell>
        </row>
        <row r="30486">
          <cell r="A30486" t="str">
            <v>HCLTECH21FEB560CE</v>
          </cell>
          <cell r="B30486">
            <v>23185410</v>
          </cell>
          <cell r="C30486">
            <v>44252</v>
          </cell>
        </row>
        <row r="30487">
          <cell r="A30487" t="str">
            <v>HCLTECH21FEB560PE</v>
          </cell>
          <cell r="B30487">
            <v>23185666</v>
          </cell>
          <cell r="C30487">
            <v>44252</v>
          </cell>
        </row>
        <row r="30488">
          <cell r="A30488" t="str">
            <v>HCLTECH21FEB570CE</v>
          </cell>
          <cell r="B30488">
            <v>23185922</v>
          </cell>
          <cell r="C30488">
            <v>44252</v>
          </cell>
        </row>
        <row r="30489">
          <cell r="A30489" t="str">
            <v>HCLTECH21FEB570PE</v>
          </cell>
          <cell r="B30489">
            <v>23186178</v>
          </cell>
          <cell r="C30489">
            <v>44252</v>
          </cell>
        </row>
        <row r="30490">
          <cell r="A30490" t="str">
            <v>HCLTECH21FEB580CE</v>
          </cell>
          <cell r="B30490">
            <v>23186434</v>
          </cell>
          <cell r="C30490">
            <v>44252</v>
          </cell>
        </row>
        <row r="30491">
          <cell r="A30491" t="str">
            <v>HCLTECH21FEB580PE</v>
          </cell>
          <cell r="B30491">
            <v>23186690</v>
          </cell>
          <cell r="C30491">
            <v>44252</v>
          </cell>
        </row>
        <row r="30492">
          <cell r="A30492" t="str">
            <v>HCLTECH21FEB590CE</v>
          </cell>
          <cell r="B30492">
            <v>23186946</v>
          </cell>
          <cell r="C30492">
            <v>44252</v>
          </cell>
        </row>
        <row r="30493">
          <cell r="A30493" t="str">
            <v>HCLTECH21FEB590PE</v>
          </cell>
          <cell r="B30493">
            <v>23187202</v>
          </cell>
          <cell r="C30493">
            <v>44252</v>
          </cell>
        </row>
        <row r="30494">
          <cell r="A30494" t="str">
            <v>HCLTECH21FEB600CE</v>
          </cell>
          <cell r="B30494">
            <v>23187458</v>
          </cell>
          <cell r="C30494">
            <v>44252</v>
          </cell>
        </row>
        <row r="30495">
          <cell r="A30495" t="str">
            <v>HCLTECH21FEB600PE</v>
          </cell>
          <cell r="B30495">
            <v>23187714</v>
          </cell>
          <cell r="C30495">
            <v>44252</v>
          </cell>
        </row>
        <row r="30496">
          <cell r="A30496" t="str">
            <v>HCLTECH21FEB610CE</v>
          </cell>
          <cell r="B30496">
            <v>23187970</v>
          </cell>
          <cell r="C30496">
            <v>44252</v>
          </cell>
        </row>
        <row r="30497">
          <cell r="A30497" t="str">
            <v>HCLTECH21FEB610PE</v>
          </cell>
          <cell r="B30497">
            <v>23188226</v>
          </cell>
          <cell r="C30497">
            <v>44252</v>
          </cell>
        </row>
        <row r="30498">
          <cell r="A30498" t="str">
            <v>HCLTECH21FEB620CE</v>
          </cell>
          <cell r="B30498">
            <v>23188482</v>
          </cell>
          <cell r="C30498">
            <v>44252</v>
          </cell>
        </row>
        <row r="30499">
          <cell r="A30499" t="str">
            <v>HCLTECH21FEB620PE</v>
          </cell>
          <cell r="B30499">
            <v>23188738</v>
          </cell>
          <cell r="C30499">
            <v>44252</v>
          </cell>
        </row>
        <row r="30500">
          <cell r="A30500" t="str">
            <v>HCLTECH21FEB630CE</v>
          </cell>
          <cell r="B30500">
            <v>23188994</v>
          </cell>
          <cell r="C30500">
            <v>44252</v>
          </cell>
        </row>
        <row r="30501">
          <cell r="A30501" t="str">
            <v>HCLTECH21FEB630PE</v>
          </cell>
          <cell r="B30501">
            <v>23189250</v>
          </cell>
          <cell r="C30501">
            <v>44252</v>
          </cell>
        </row>
        <row r="30502">
          <cell r="A30502" t="str">
            <v>HCLTECH21FEB640CE</v>
          </cell>
          <cell r="B30502">
            <v>23189506</v>
          </cell>
          <cell r="C30502">
            <v>44252</v>
          </cell>
        </row>
        <row r="30503">
          <cell r="A30503" t="str">
            <v>HCLTECH21FEB640PE</v>
          </cell>
          <cell r="B30503">
            <v>23189762</v>
          </cell>
          <cell r="C30503">
            <v>44252</v>
          </cell>
        </row>
        <row r="30504">
          <cell r="A30504" t="str">
            <v>HCLTECH21FEB650CE</v>
          </cell>
          <cell r="B30504">
            <v>23190018</v>
          </cell>
          <cell r="C30504">
            <v>44252</v>
          </cell>
        </row>
        <row r="30505">
          <cell r="A30505" t="str">
            <v>HCLTECH21FEB650PE</v>
          </cell>
          <cell r="B30505">
            <v>23190274</v>
          </cell>
          <cell r="C30505">
            <v>44252</v>
          </cell>
        </row>
        <row r="30506">
          <cell r="A30506" t="str">
            <v>HCLTECH21FEB660CE</v>
          </cell>
          <cell r="B30506">
            <v>23190530</v>
          </cell>
          <cell r="C30506">
            <v>44252</v>
          </cell>
        </row>
        <row r="30507">
          <cell r="A30507" t="str">
            <v>HCLTECH21FEB660PE</v>
          </cell>
          <cell r="B30507">
            <v>23190786</v>
          </cell>
          <cell r="C30507">
            <v>44252</v>
          </cell>
        </row>
        <row r="30508">
          <cell r="A30508" t="str">
            <v>HCLTECH21FEB670CE</v>
          </cell>
          <cell r="B30508">
            <v>23191042</v>
          </cell>
          <cell r="C30508">
            <v>44252</v>
          </cell>
        </row>
        <row r="30509">
          <cell r="A30509" t="str">
            <v>HCLTECH21FEB670PE</v>
          </cell>
          <cell r="B30509">
            <v>23191298</v>
          </cell>
          <cell r="C30509">
            <v>44252</v>
          </cell>
        </row>
        <row r="30510">
          <cell r="A30510" t="str">
            <v>HCLTECH21FEB680CE</v>
          </cell>
          <cell r="B30510">
            <v>23191554</v>
          </cell>
          <cell r="C30510">
            <v>44252</v>
          </cell>
        </row>
        <row r="30511">
          <cell r="A30511" t="str">
            <v>HCLTECH21FEB680PE</v>
          </cell>
          <cell r="B30511">
            <v>23191810</v>
          </cell>
          <cell r="C30511">
            <v>44252</v>
          </cell>
        </row>
        <row r="30512">
          <cell r="A30512" t="str">
            <v>HCLTECH21FEB690CE</v>
          </cell>
          <cell r="B30512">
            <v>23192066</v>
          </cell>
          <cell r="C30512">
            <v>44252</v>
          </cell>
        </row>
        <row r="30513">
          <cell r="A30513" t="str">
            <v>HCLTECH21FEB690PE</v>
          </cell>
          <cell r="B30513">
            <v>23192322</v>
          </cell>
          <cell r="C30513">
            <v>44252</v>
          </cell>
        </row>
        <row r="30514">
          <cell r="A30514" t="str">
            <v>HCLTECH21FEB700CE</v>
          </cell>
          <cell r="B30514">
            <v>23192578</v>
          </cell>
          <cell r="C30514">
            <v>44252</v>
          </cell>
        </row>
        <row r="30515">
          <cell r="A30515" t="str">
            <v>HCLTECH21FEB700PE</v>
          </cell>
          <cell r="B30515">
            <v>23192834</v>
          </cell>
          <cell r="C30515">
            <v>44252</v>
          </cell>
        </row>
        <row r="30516">
          <cell r="A30516" t="str">
            <v>HCLTECH21FEB710CE</v>
          </cell>
          <cell r="B30516">
            <v>23193090</v>
          </cell>
          <cell r="C30516">
            <v>44252</v>
          </cell>
        </row>
        <row r="30517">
          <cell r="A30517" t="str">
            <v>HCLTECH21FEB710PE</v>
          </cell>
          <cell r="B30517">
            <v>23193346</v>
          </cell>
          <cell r="C30517">
            <v>44252</v>
          </cell>
        </row>
        <row r="30518">
          <cell r="A30518" t="str">
            <v>HCLTECH21FEB720CE</v>
          </cell>
          <cell r="B30518">
            <v>23193602</v>
          </cell>
          <cell r="C30518">
            <v>44252</v>
          </cell>
        </row>
        <row r="30519">
          <cell r="A30519" t="str">
            <v>HCLTECH21FEB720PE</v>
          </cell>
          <cell r="B30519">
            <v>23193858</v>
          </cell>
          <cell r="C30519">
            <v>44252</v>
          </cell>
        </row>
        <row r="30520">
          <cell r="A30520" t="str">
            <v>HCLTECH21FEB730CE</v>
          </cell>
          <cell r="B30520">
            <v>23194114</v>
          </cell>
          <cell r="C30520">
            <v>44252</v>
          </cell>
        </row>
        <row r="30521">
          <cell r="A30521" t="str">
            <v>HCLTECH21FEB730PE</v>
          </cell>
          <cell r="B30521">
            <v>23194370</v>
          </cell>
          <cell r="C30521">
            <v>44252</v>
          </cell>
        </row>
        <row r="30522">
          <cell r="A30522" t="str">
            <v>HCLTECH21FEB740CE</v>
          </cell>
          <cell r="B30522">
            <v>23194626</v>
          </cell>
          <cell r="C30522">
            <v>44252</v>
          </cell>
        </row>
        <row r="30523">
          <cell r="A30523" t="str">
            <v>HCLTECH21FEB740PE</v>
          </cell>
          <cell r="B30523">
            <v>23194882</v>
          </cell>
          <cell r="C30523">
            <v>44252</v>
          </cell>
        </row>
        <row r="30524">
          <cell r="A30524" t="str">
            <v>HCLTECH21FEB750CE</v>
          </cell>
          <cell r="B30524">
            <v>23195138</v>
          </cell>
          <cell r="C30524">
            <v>44252</v>
          </cell>
        </row>
        <row r="30525">
          <cell r="A30525" t="str">
            <v>HCLTECH21FEB750PE</v>
          </cell>
          <cell r="B30525">
            <v>23195394</v>
          </cell>
          <cell r="C30525">
            <v>44252</v>
          </cell>
        </row>
        <row r="30526">
          <cell r="A30526" t="str">
            <v>HCLTECH21FEB760CE</v>
          </cell>
          <cell r="B30526">
            <v>23195650</v>
          </cell>
          <cell r="C30526">
            <v>44252</v>
          </cell>
        </row>
        <row r="30527">
          <cell r="A30527" t="str">
            <v>HCLTECH21FEB760PE</v>
          </cell>
          <cell r="B30527">
            <v>23195906</v>
          </cell>
          <cell r="C30527">
            <v>44252</v>
          </cell>
        </row>
        <row r="30528">
          <cell r="A30528" t="str">
            <v>HCLTECH21FEB770CE</v>
          </cell>
          <cell r="B30528">
            <v>23196162</v>
          </cell>
          <cell r="C30528">
            <v>44252</v>
          </cell>
        </row>
        <row r="30529">
          <cell r="A30529" t="str">
            <v>HCLTECH21FEB770PE</v>
          </cell>
          <cell r="B30529">
            <v>23196418</v>
          </cell>
          <cell r="C30529">
            <v>44252</v>
          </cell>
        </row>
        <row r="30530">
          <cell r="A30530" t="str">
            <v>HCLTECH21FEB780CE</v>
          </cell>
          <cell r="B30530">
            <v>23196674</v>
          </cell>
          <cell r="C30530">
            <v>44252</v>
          </cell>
        </row>
        <row r="30531">
          <cell r="A30531" t="str">
            <v>HCLTECH21FEB780PE</v>
          </cell>
          <cell r="B30531">
            <v>23196930</v>
          </cell>
          <cell r="C30531">
            <v>44252</v>
          </cell>
        </row>
        <row r="30532">
          <cell r="A30532" t="str">
            <v>HCLTECH21FEB790CE</v>
          </cell>
          <cell r="B30532">
            <v>23197186</v>
          </cell>
          <cell r="C30532">
            <v>44252</v>
          </cell>
        </row>
        <row r="30533">
          <cell r="A30533" t="str">
            <v>HCLTECH21FEB790PE</v>
          </cell>
          <cell r="B30533">
            <v>23197442</v>
          </cell>
          <cell r="C30533">
            <v>44252</v>
          </cell>
        </row>
        <row r="30534">
          <cell r="A30534" t="str">
            <v>HCLTECH21FEB800CE</v>
          </cell>
          <cell r="B30534">
            <v>23197698</v>
          </cell>
          <cell r="C30534">
            <v>44252</v>
          </cell>
        </row>
        <row r="30535">
          <cell r="A30535" t="str">
            <v>HCLTECH21FEB800PE</v>
          </cell>
          <cell r="B30535">
            <v>23197954</v>
          </cell>
          <cell r="C30535">
            <v>44252</v>
          </cell>
        </row>
        <row r="30536">
          <cell r="A30536" t="str">
            <v>HCLTECH21FEB810CE</v>
          </cell>
          <cell r="B30536">
            <v>23198210</v>
          </cell>
          <cell r="C30536">
            <v>44252</v>
          </cell>
        </row>
        <row r="30537">
          <cell r="A30537" t="str">
            <v>HCLTECH21FEB810PE</v>
          </cell>
          <cell r="B30537">
            <v>23198466</v>
          </cell>
          <cell r="C30537">
            <v>44252</v>
          </cell>
        </row>
        <row r="30538">
          <cell r="A30538" t="str">
            <v>HCLTECH21FEB820CE</v>
          </cell>
          <cell r="B30538">
            <v>23198722</v>
          </cell>
          <cell r="C30538">
            <v>44252</v>
          </cell>
        </row>
        <row r="30539">
          <cell r="A30539" t="str">
            <v>HCLTECH21FEB820PE</v>
          </cell>
          <cell r="B30539">
            <v>23198978</v>
          </cell>
          <cell r="C30539">
            <v>44252</v>
          </cell>
        </row>
        <row r="30540">
          <cell r="A30540" t="str">
            <v>HCLTECH21FEB830CE</v>
          </cell>
          <cell r="B30540">
            <v>23199234</v>
          </cell>
          <cell r="C30540">
            <v>44252</v>
          </cell>
        </row>
        <row r="30541">
          <cell r="A30541" t="str">
            <v>HCLTECH21FEB830PE</v>
          </cell>
          <cell r="B30541">
            <v>23199490</v>
          </cell>
          <cell r="C30541">
            <v>44252</v>
          </cell>
        </row>
        <row r="30542">
          <cell r="A30542" t="str">
            <v>HCLTECH21FEB840CE</v>
          </cell>
          <cell r="B30542">
            <v>23199746</v>
          </cell>
          <cell r="C30542">
            <v>44252</v>
          </cell>
        </row>
        <row r="30543">
          <cell r="A30543" t="str">
            <v>HCLTECH21FEB840PE</v>
          </cell>
          <cell r="B30543">
            <v>23200002</v>
          </cell>
          <cell r="C30543">
            <v>44252</v>
          </cell>
        </row>
        <row r="30544">
          <cell r="A30544" t="str">
            <v>HCLTECH21FEB850CE</v>
          </cell>
          <cell r="B30544">
            <v>23200258</v>
          </cell>
          <cell r="C30544">
            <v>44252</v>
          </cell>
        </row>
        <row r="30545">
          <cell r="A30545" t="str">
            <v>HCLTECH21FEB850PE</v>
          </cell>
          <cell r="B30545">
            <v>23200514</v>
          </cell>
          <cell r="C30545">
            <v>44252</v>
          </cell>
        </row>
        <row r="30546">
          <cell r="A30546" t="str">
            <v>HCLTECH21FEB860CE</v>
          </cell>
          <cell r="B30546">
            <v>23200770</v>
          </cell>
          <cell r="C30546">
            <v>44252</v>
          </cell>
        </row>
        <row r="30547">
          <cell r="A30547" t="str">
            <v>HCLTECH21FEB860PE</v>
          </cell>
          <cell r="B30547">
            <v>23201026</v>
          </cell>
          <cell r="C30547">
            <v>44252</v>
          </cell>
        </row>
        <row r="30548">
          <cell r="A30548" t="str">
            <v>HCLTECH21FEB870CE</v>
          </cell>
          <cell r="B30548">
            <v>23201282</v>
          </cell>
          <cell r="C30548">
            <v>44252</v>
          </cell>
        </row>
        <row r="30549">
          <cell r="A30549" t="str">
            <v>HCLTECH21FEB870PE</v>
          </cell>
          <cell r="B30549">
            <v>23201538</v>
          </cell>
          <cell r="C30549">
            <v>44252</v>
          </cell>
        </row>
        <row r="30550">
          <cell r="A30550" t="str">
            <v>HCLTECH21FEB880CE</v>
          </cell>
          <cell r="B30550">
            <v>23201794</v>
          </cell>
          <cell r="C30550">
            <v>44252</v>
          </cell>
        </row>
        <row r="30551">
          <cell r="A30551" t="str">
            <v>HCLTECH21FEB880PE</v>
          </cell>
          <cell r="B30551">
            <v>23202050</v>
          </cell>
          <cell r="C30551">
            <v>44252</v>
          </cell>
        </row>
        <row r="30552">
          <cell r="A30552" t="str">
            <v>HCLTECH21FEB890CE</v>
          </cell>
          <cell r="B30552">
            <v>23202306</v>
          </cell>
          <cell r="C30552">
            <v>44252</v>
          </cell>
        </row>
        <row r="30553">
          <cell r="A30553" t="str">
            <v>HCLTECH21FEB890PE</v>
          </cell>
          <cell r="B30553">
            <v>23202562</v>
          </cell>
          <cell r="C30553">
            <v>44252</v>
          </cell>
        </row>
        <row r="30554">
          <cell r="A30554" t="str">
            <v>HCLTECH21FEB900CE</v>
          </cell>
          <cell r="B30554">
            <v>23202818</v>
          </cell>
          <cell r="C30554">
            <v>44252</v>
          </cell>
        </row>
        <row r="30555">
          <cell r="A30555" t="str">
            <v>HCLTECH21FEB900PE</v>
          </cell>
          <cell r="B30555">
            <v>23203074</v>
          </cell>
          <cell r="C30555">
            <v>44252</v>
          </cell>
        </row>
        <row r="30556">
          <cell r="A30556" t="str">
            <v>HCLTECH21FEB910CE</v>
          </cell>
          <cell r="B30556">
            <v>23203330</v>
          </cell>
          <cell r="C30556">
            <v>44252</v>
          </cell>
        </row>
        <row r="30557">
          <cell r="A30557" t="str">
            <v>HCLTECH21FEB910PE</v>
          </cell>
          <cell r="B30557">
            <v>23203586</v>
          </cell>
          <cell r="C30557">
            <v>44252</v>
          </cell>
        </row>
        <row r="30558">
          <cell r="A30558" t="str">
            <v>HCLTECH21FEB920CE</v>
          </cell>
          <cell r="B30558">
            <v>23203842</v>
          </cell>
          <cell r="C30558">
            <v>44252</v>
          </cell>
        </row>
        <row r="30559">
          <cell r="A30559" t="str">
            <v>HCLTECH21FEB920PE</v>
          </cell>
          <cell r="B30559">
            <v>23204098</v>
          </cell>
          <cell r="C30559">
            <v>44252</v>
          </cell>
        </row>
        <row r="30560">
          <cell r="A30560" t="str">
            <v>HCLTECH21FEB930CE</v>
          </cell>
          <cell r="B30560">
            <v>23204354</v>
          </cell>
          <cell r="C30560">
            <v>44252</v>
          </cell>
        </row>
        <row r="30561">
          <cell r="A30561" t="str">
            <v>HCLTECH21FEB930PE</v>
          </cell>
          <cell r="B30561">
            <v>23204610</v>
          </cell>
          <cell r="C30561">
            <v>44252</v>
          </cell>
        </row>
        <row r="30562">
          <cell r="A30562" t="str">
            <v>HCLTECH21FEB940CE</v>
          </cell>
          <cell r="B30562">
            <v>23204866</v>
          </cell>
          <cell r="C30562">
            <v>44252</v>
          </cell>
        </row>
        <row r="30563">
          <cell r="A30563" t="str">
            <v>HCLTECH21FEB940PE</v>
          </cell>
          <cell r="B30563">
            <v>23205122</v>
          </cell>
          <cell r="C30563">
            <v>44252</v>
          </cell>
        </row>
        <row r="30564">
          <cell r="A30564" t="str">
            <v>HCLTECH21FEB950CE</v>
          </cell>
          <cell r="B30564">
            <v>23205378</v>
          </cell>
          <cell r="C30564">
            <v>44252</v>
          </cell>
        </row>
        <row r="30565">
          <cell r="A30565" t="str">
            <v>HCLTECH21FEB950PE</v>
          </cell>
          <cell r="B30565">
            <v>23205634</v>
          </cell>
          <cell r="C30565">
            <v>44252</v>
          </cell>
        </row>
        <row r="30566">
          <cell r="A30566" t="str">
            <v>HCLTECH21FEB960CE</v>
          </cell>
          <cell r="B30566">
            <v>23205890</v>
          </cell>
          <cell r="C30566">
            <v>44252</v>
          </cell>
        </row>
        <row r="30567">
          <cell r="A30567" t="str">
            <v>HCLTECH21FEB960PE</v>
          </cell>
          <cell r="B30567">
            <v>23206146</v>
          </cell>
          <cell r="C30567">
            <v>44252</v>
          </cell>
        </row>
        <row r="30568">
          <cell r="A30568" t="str">
            <v>HCLTECH21FEB970CE</v>
          </cell>
          <cell r="B30568">
            <v>23206402</v>
          </cell>
          <cell r="C30568">
            <v>44252</v>
          </cell>
        </row>
        <row r="30569">
          <cell r="A30569" t="str">
            <v>HCLTECH21FEB970PE</v>
          </cell>
          <cell r="B30569">
            <v>23206658</v>
          </cell>
          <cell r="C30569">
            <v>44252</v>
          </cell>
        </row>
        <row r="30570">
          <cell r="A30570" t="str">
            <v>HCLTECH21FEB980CE</v>
          </cell>
          <cell r="B30570">
            <v>23206914</v>
          </cell>
          <cell r="C30570">
            <v>44252</v>
          </cell>
        </row>
        <row r="30571">
          <cell r="A30571" t="str">
            <v>HCLTECH21FEB980PE</v>
          </cell>
          <cell r="B30571">
            <v>23207170</v>
          </cell>
          <cell r="C30571">
            <v>44252</v>
          </cell>
        </row>
        <row r="30572">
          <cell r="A30572" t="str">
            <v>HCLTECH21FEB990CE</v>
          </cell>
          <cell r="B30572">
            <v>23207426</v>
          </cell>
          <cell r="C30572">
            <v>44252</v>
          </cell>
        </row>
        <row r="30573">
          <cell r="A30573" t="str">
            <v>HCLTECH21FEB990PE</v>
          </cell>
          <cell r="B30573">
            <v>23207682</v>
          </cell>
          <cell r="C30573">
            <v>44252</v>
          </cell>
        </row>
        <row r="30574">
          <cell r="A30574" t="str">
            <v>HCLTECH21MAR1000CE</v>
          </cell>
          <cell r="B30574">
            <v>15894018</v>
          </cell>
          <cell r="C30574">
            <v>44280</v>
          </cell>
        </row>
        <row r="30575">
          <cell r="A30575" t="str">
            <v>HCLTECH21MAR1000PE</v>
          </cell>
          <cell r="B30575">
            <v>15894274</v>
          </cell>
          <cell r="C30575">
            <v>44280</v>
          </cell>
        </row>
        <row r="30576">
          <cell r="A30576" t="str">
            <v>HCLTECH21MAR1010CE</v>
          </cell>
          <cell r="B30576">
            <v>15894530</v>
          </cell>
          <cell r="C30576">
            <v>44280</v>
          </cell>
        </row>
        <row r="30577">
          <cell r="A30577" t="str">
            <v>HCLTECH21MAR1010PE</v>
          </cell>
          <cell r="B30577">
            <v>15894786</v>
          </cell>
          <cell r="C30577">
            <v>44280</v>
          </cell>
        </row>
        <row r="30578">
          <cell r="A30578" t="str">
            <v>HCLTECH21MAR1020CE</v>
          </cell>
          <cell r="B30578">
            <v>15904770</v>
          </cell>
          <cell r="C30578">
            <v>44280</v>
          </cell>
        </row>
        <row r="30579">
          <cell r="A30579" t="str">
            <v>HCLTECH21MAR1020PE</v>
          </cell>
          <cell r="B30579">
            <v>15905026</v>
          </cell>
          <cell r="C30579">
            <v>44280</v>
          </cell>
        </row>
        <row r="30580">
          <cell r="A30580" t="str">
            <v>HCLTECH21MAR1030CE</v>
          </cell>
          <cell r="B30580">
            <v>15957250</v>
          </cell>
          <cell r="C30580">
            <v>44280</v>
          </cell>
        </row>
        <row r="30581">
          <cell r="A30581" t="str">
            <v>HCLTECH21MAR1030PE</v>
          </cell>
          <cell r="B30581">
            <v>15957506</v>
          </cell>
          <cell r="C30581">
            <v>44280</v>
          </cell>
        </row>
        <row r="30582">
          <cell r="A30582" t="str">
            <v>HCLTECH21MAR1040CE</v>
          </cell>
          <cell r="B30582">
            <v>15957762</v>
          </cell>
          <cell r="C30582">
            <v>44280</v>
          </cell>
        </row>
        <row r="30583">
          <cell r="A30583" t="str">
            <v>HCLTECH21MAR1040PE</v>
          </cell>
          <cell r="B30583">
            <v>15958018</v>
          </cell>
          <cell r="C30583">
            <v>44280</v>
          </cell>
        </row>
        <row r="30584">
          <cell r="A30584" t="str">
            <v>HCLTECH21MAR1050CE</v>
          </cell>
          <cell r="B30584">
            <v>15958274</v>
          </cell>
          <cell r="C30584">
            <v>44280</v>
          </cell>
        </row>
        <row r="30585">
          <cell r="A30585" t="str">
            <v>HCLTECH21MAR1050PE</v>
          </cell>
          <cell r="B30585">
            <v>15958530</v>
          </cell>
          <cell r="C30585">
            <v>44280</v>
          </cell>
        </row>
        <row r="30586">
          <cell r="A30586" t="str">
            <v>HCLTECH21MAR1060CE</v>
          </cell>
          <cell r="B30586">
            <v>15964418</v>
          </cell>
          <cell r="C30586">
            <v>44280</v>
          </cell>
        </row>
        <row r="30587">
          <cell r="A30587" t="str">
            <v>HCLTECH21MAR1060PE</v>
          </cell>
          <cell r="B30587">
            <v>15965698</v>
          </cell>
          <cell r="C30587">
            <v>44280</v>
          </cell>
        </row>
        <row r="30588">
          <cell r="A30588" t="str">
            <v>HCLTECH21MAR1070CE</v>
          </cell>
          <cell r="B30588">
            <v>15965954</v>
          </cell>
          <cell r="C30588">
            <v>44280</v>
          </cell>
        </row>
        <row r="30589">
          <cell r="A30589" t="str">
            <v>HCLTECH21MAR1070PE</v>
          </cell>
          <cell r="B30589">
            <v>15966722</v>
          </cell>
          <cell r="C30589">
            <v>44280</v>
          </cell>
        </row>
        <row r="30590">
          <cell r="A30590" t="str">
            <v>HCLTECH21MAR1080CE</v>
          </cell>
          <cell r="B30590">
            <v>15966978</v>
          </cell>
          <cell r="C30590">
            <v>44280</v>
          </cell>
        </row>
        <row r="30591">
          <cell r="A30591" t="str">
            <v>HCLTECH21MAR1080PE</v>
          </cell>
          <cell r="B30591">
            <v>15967234</v>
          </cell>
          <cell r="C30591">
            <v>44280</v>
          </cell>
        </row>
        <row r="30592">
          <cell r="A30592" t="str">
            <v>HCLTECH21MAR1090CE</v>
          </cell>
          <cell r="B30592">
            <v>15967490</v>
          </cell>
          <cell r="C30592">
            <v>44280</v>
          </cell>
        </row>
        <row r="30593">
          <cell r="A30593" t="str">
            <v>HCLTECH21MAR1090PE</v>
          </cell>
          <cell r="B30593">
            <v>15967746</v>
          </cell>
          <cell r="C30593">
            <v>44280</v>
          </cell>
        </row>
        <row r="30594">
          <cell r="A30594" t="str">
            <v>HCLTECH21MAR1100CE</v>
          </cell>
          <cell r="B30594">
            <v>15968002</v>
          </cell>
          <cell r="C30594">
            <v>44280</v>
          </cell>
        </row>
        <row r="30595">
          <cell r="A30595" t="str">
            <v>HCLTECH21MAR1100PE</v>
          </cell>
          <cell r="B30595">
            <v>15968258</v>
          </cell>
          <cell r="C30595">
            <v>44280</v>
          </cell>
        </row>
        <row r="30596">
          <cell r="A30596" t="str">
            <v>HCLTECH21MAR1110CE</v>
          </cell>
          <cell r="B30596">
            <v>15968514</v>
          </cell>
          <cell r="C30596">
            <v>44280</v>
          </cell>
        </row>
        <row r="30597">
          <cell r="A30597" t="str">
            <v>HCLTECH21MAR1110PE</v>
          </cell>
          <cell r="B30597">
            <v>15969794</v>
          </cell>
          <cell r="C30597">
            <v>44280</v>
          </cell>
        </row>
        <row r="30598">
          <cell r="A30598" t="str">
            <v>HCLTECH21MAR1120CE</v>
          </cell>
          <cell r="B30598">
            <v>15970050</v>
          </cell>
          <cell r="C30598">
            <v>44280</v>
          </cell>
        </row>
        <row r="30599">
          <cell r="A30599" t="str">
            <v>HCLTECH21MAR1120PE</v>
          </cell>
          <cell r="B30599">
            <v>15970306</v>
          </cell>
          <cell r="C30599">
            <v>44280</v>
          </cell>
        </row>
        <row r="30600">
          <cell r="A30600" t="str">
            <v>HCLTECH21MAR1130CE</v>
          </cell>
          <cell r="B30600">
            <v>15970562</v>
          </cell>
          <cell r="C30600">
            <v>44280</v>
          </cell>
        </row>
        <row r="30601">
          <cell r="A30601" t="str">
            <v>HCLTECH21MAR1130PE</v>
          </cell>
          <cell r="B30601">
            <v>15970818</v>
          </cell>
          <cell r="C30601">
            <v>44280</v>
          </cell>
        </row>
        <row r="30602">
          <cell r="A30602" t="str">
            <v>HCLTECH21MAR1140CE</v>
          </cell>
          <cell r="B30602">
            <v>15971074</v>
          </cell>
          <cell r="C30602">
            <v>44280</v>
          </cell>
        </row>
        <row r="30603">
          <cell r="A30603" t="str">
            <v>HCLTECH21MAR1140PE</v>
          </cell>
          <cell r="B30603">
            <v>15971330</v>
          </cell>
          <cell r="C30603">
            <v>44280</v>
          </cell>
        </row>
        <row r="30604">
          <cell r="A30604" t="str">
            <v>HCLTECH21MAR1150CE</v>
          </cell>
          <cell r="B30604">
            <v>15971586</v>
          </cell>
          <cell r="C30604">
            <v>44280</v>
          </cell>
        </row>
        <row r="30605">
          <cell r="A30605" t="str">
            <v>HCLTECH21MAR1150PE</v>
          </cell>
          <cell r="B30605">
            <v>15971842</v>
          </cell>
          <cell r="C30605">
            <v>44280</v>
          </cell>
        </row>
        <row r="30606">
          <cell r="A30606" t="str">
            <v>HCLTECH21MAR1160CE</v>
          </cell>
          <cell r="B30606">
            <v>15972098</v>
          </cell>
          <cell r="C30606">
            <v>44280</v>
          </cell>
        </row>
        <row r="30607">
          <cell r="A30607" t="str">
            <v>HCLTECH21MAR1160PE</v>
          </cell>
          <cell r="B30607">
            <v>15972354</v>
          </cell>
          <cell r="C30607">
            <v>44280</v>
          </cell>
        </row>
        <row r="30608">
          <cell r="A30608" t="str">
            <v>HCLTECH21MAR1170CE</v>
          </cell>
          <cell r="B30608">
            <v>15972610</v>
          </cell>
          <cell r="C30608">
            <v>44280</v>
          </cell>
        </row>
        <row r="30609">
          <cell r="A30609" t="str">
            <v>HCLTECH21MAR1170PE</v>
          </cell>
          <cell r="B30609">
            <v>15972866</v>
          </cell>
          <cell r="C30609">
            <v>44280</v>
          </cell>
        </row>
        <row r="30610">
          <cell r="A30610" t="str">
            <v>HCLTECH21MAR1180CE</v>
          </cell>
          <cell r="B30610">
            <v>15973122</v>
          </cell>
          <cell r="C30610">
            <v>44280</v>
          </cell>
        </row>
        <row r="30611">
          <cell r="A30611" t="str">
            <v>HCLTECH21MAR1180PE</v>
          </cell>
          <cell r="B30611">
            <v>15973378</v>
          </cell>
          <cell r="C30611">
            <v>44280</v>
          </cell>
        </row>
        <row r="30612">
          <cell r="A30612" t="str">
            <v>HCLTECH21MAR1190CE</v>
          </cell>
          <cell r="B30612">
            <v>15973634</v>
          </cell>
          <cell r="C30612">
            <v>44280</v>
          </cell>
        </row>
        <row r="30613">
          <cell r="A30613" t="str">
            <v>HCLTECH21MAR1190PE</v>
          </cell>
          <cell r="B30613">
            <v>15973890</v>
          </cell>
          <cell r="C30613">
            <v>44280</v>
          </cell>
        </row>
        <row r="30614">
          <cell r="A30614" t="str">
            <v>HCLTECH21MAR1200CE</v>
          </cell>
          <cell r="B30614">
            <v>15974146</v>
          </cell>
          <cell r="C30614">
            <v>44280</v>
          </cell>
        </row>
        <row r="30615">
          <cell r="A30615" t="str">
            <v>HCLTECH21MAR1200PE</v>
          </cell>
          <cell r="B30615">
            <v>15974402</v>
          </cell>
          <cell r="C30615">
            <v>44280</v>
          </cell>
        </row>
        <row r="30616">
          <cell r="A30616" t="str">
            <v>HCLTECH21MAR1210CE</v>
          </cell>
          <cell r="B30616">
            <v>15974658</v>
          </cell>
          <cell r="C30616">
            <v>44280</v>
          </cell>
        </row>
        <row r="30617">
          <cell r="A30617" t="str">
            <v>HCLTECH21MAR1210PE</v>
          </cell>
          <cell r="B30617">
            <v>15974914</v>
          </cell>
          <cell r="C30617">
            <v>44280</v>
          </cell>
        </row>
        <row r="30618">
          <cell r="A30618" t="str">
            <v>HCLTECH21MAR1220CE</v>
          </cell>
          <cell r="B30618">
            <v>15980290</v>
          </cell>
          <cell r="C30618">
            <v>44280</v>
          </cell>
        </row>
        <row r="30619">
          <cell r="A30619" t="str">
            <v>HCLTECH21MAR1220PE</v>
          </cell>
          <cell r="B30619">
            <v>15980546</v>
          </cell>
          <cell r="C30619">
            <v>44280</v>
          </cell>
        </row>
        <row r="30620">
          <cell r="A30620" t="str">
            <v>HCLTECH21MAR1230CE</v>
          </cell>
          <cell r="B30620">
            <v>15980802</v>
          </cell>
          <cell r="C30620">
            <v>44280</v>
          </cell>
        </row>
        <row r="30621">
          <cell r="A30621" t="str">
            <v>HCLTECH21MAR1230PE</v>
          </cell>
          <cell r="B30621">
            <v>15981058</v>
          </cell>
          <cell r="C30621">
            <v>44280</v>
          </cell>
        </row>
        <row r="30622">
          <cell r="A30622" t="str">
            <v>HCLTECH21MAR1240CE</v>
          </cell>
          <cell r="B30622">
            <v>15981314</v>
          </cell>
          <cell r="C30622">
            <v>44280</v>
          </cell>
        </row>
        <row r="30623">
          <cell r="A30623" t="str">
            <v>HCLTECH21MAR1240PE</v>
          </cell>
          <cell r="B30623">
            <v>15981570</v>
          </cell>
          <cell r="C30623">
            <v>44280</v>
          </cell>
        </row>
        <row r="30624">
          <cell r="A30624" t="str">
            <v>HCLTECH21MAR590CE</v>
          </cell>
          <cell r="B30624">
            <v>15781890</v>
          </cell>
          <cell r="C30624">
            <v>44280</v>
          </cell>
        </row>
        <row r="30625">
          <cell r="A30625" t="str">
            <v>HCLTECH21MAR590PE</v>
          </cell>
          <cell r="B30625">
            <v>15782146</v>
          </cell>
          <cell r="C30625">
            <v>44280</v>
          </cell>
        </row>
        <row r="30626">
          <cell r="A30626" t="str">
            <v>HCLTECH21MAR600CE</v>
          </cell>
          <cell r="B30626">
            <v>15782402</v>
          </cell>
          <cell r="C30626">
            <v>44280</v>
          </cell>
        </row>
        <row r="30627">
          <cell r="A30627" t="str">
            <v>HCLTECH21MAR600PE</v>
          </cell>
          <cell r="B30627">
            <v>15810562</v>
          </cell>
          <cell r="C30627">
            <v>44280</v>
          </cell>
        </row>
        <row r="30628">
          <cell r="A30628" t="str">
            <v>HCLTECH21MAR610CE</v>
          </cell>
          <cell r="B30628">
            <v>15810818</v>
          </cell>
          <cell r="C30628">
            <v>44280</v>
          </cell>
        </row>
        <row r="30629">
          <cell r="A30629" t="str">
            <v>HCLTECH21MAR610PE</v>
          </cell>
          <cell r="B30629">
            <v>15811074</v>
          </cell>
          <cell r="C30629">
            <v>44280</v>
          </cell>
        </row>
        <row r="30630">
          <cell r="A30630" t="str">
            <v>HCLTECH21MAR620CE</v>
          </cell>
          <cell r="B30630">
            <v>15822082</v>
          </cell>
          <cell r="C30630">
            <v>44280</v>
          </cell>
        </row>
        <row r="30631">
          <cell r="A30631" t="str">
            <v>HCLTECH21MAR620PE</v>
          </cell>
          <cell r="B30631">
            <v>15822338</v>
          </cell>
          <cell r="C30631">
            <v>44280</v>
          </cell>
        </row>
        <row r="30632">
          <cell r="A30632" t="str">
            <v>HCLTECH21MAR630CE</v>
          </cell>
          <cell r="B30632">
            <v>15822594</v>
          </cell>
          <cell r="C30632">
            <v>44280</v>
          </cell>
        </row>
        <row r="30633">
          <cell r="A30633" t="str">
            <v>HCLTECH21MAR630PE</v>
          </cell>
          <cell r="B30633">
            <v>15822850</v>
          </cell>
          <cell r="C30633">
            <v>44280</v>
          </cell>
        </row>
        <row r="30634">
          <cell r="A30634" t="str">
            <v>HCLTECH21MAR640CE</v>
          </cell>
          <cell r="B30634">
            <v>15823106</v>
          </cell>
          <cell r="C30634">
            <v>44280</v>
          </cell>
        </row>
        <row r="30635">
          <cell r="A30635" t="str">
            <v>HCLTECH21MAR640PE</v>
          </cell>
          <cell r="B30635">
            <v>15823362</v>
          </cell>
          <cell r="C30635">
            <v>44280</v>
          </cell>
        </row>
        <row r="30636">
          <cell r="A30636" t="str">
            <v>HCLTECH21MAR650CE</v>
          </cell>
          <cell r="B30636">
            <v>15823618</v>
          </cell>
          <cell r="C30636">
            <v>44280</v>
          </cell>
        </row>
        <row r="30637">
          <cell r="A30637" t="str">
            <v>HCLTECH21MAR650PE</v>
          </cell>
          <cell r="B30637">
            <v>15823874</v>
          </cell>
          <cell r="C30637">
            <v>44280</v>
          </cell>
        </row>
        <row r="30638">
          <cell r="A30638" t="str">
            <v>HCLTECH21MAR660CE</v>
          </cell>
          <cell r="B30638">
            <v>15824130</v>
          </cell>
          <cell r="C30638">
            <v>44280</v>
          </cell>
        </row>
        <row r="30639">
          <cell r="A30639" t="str">
            <v>HCLTECH21MAR660PE</v>
          </cell>
          <cell r="B30639">
            <v>15824386</v>
          </cell>
          <cell r="C30639">
            <v>44280</v>
          </cell>
        </row>
        <row r="30640">
          <cell r="A30640" t="str">
            <v>HCLTECH21MAR670CE</v>
          </cell>
          <cell r="B30640">
            <v>15824642</v>
          </cell>
          <cell r="C30640">
            <v>44280</v>
          </cell>
        </row>
        <row r="30641">
          <cell r="A30641" t="str">
            <v>HCLTECH21MAR670PE</v>
          </cell>
          <cell r="B30641">
            <v>15824898</v>
          </cell>
          <cell r="C30641">
            <v>44280</v>
          </cell>
        </row>
        <row r="30642">
          <cell r="A30642" t="str">
            <v>HCLTECH21MAR680CE</v>
          </cell>
          <cell r="B30642">
            <v>15825154</v>
          </cell>
          <cell r="C30642">
            <v>44280</v>
          </cell>
        </row>
        <row r="30643">
          <cell r="A30643" t="str">
            <v>HCLTECH21MAR680PE</v>
          </cell>
          <cell r="B30643">
            <v>15825410</v>
          </cell>
          <cell r="C30643">
            <v>44280</v>
          </cell>
        </row>
        <row r="30644">
          <cell r="A30644" t="str">
            <v>HCLTECH21MAR690CE</v>
          </cell>
          <cell r="B30644">
            <v>15825666</v>
          </cell>
          <cell r="C30644">
            <v>44280</v>
          </cell>
        </row>
        <row r="30645">
          <cell r="A30645" t="str">
            <v>HCLTECH21MAR690PE</v>
          </cell>
          <cell r="B30645">
            <v>15825922</v>
          </cell>
          <cell r="C30645">
            <v>44280</v>
          </cell>
        </row>
        <row r="30646">
          <cell r="A30646" t="str">
            <v>HCLTECH21MAR700CE</v>
          </cell>
          <cell r="B30646">
            <v>15826178</v>
          </cell>
          <cell r="C30646">
            <v>44280</v>
          </cell>
        </row>
        <row r="30647">
          <cell r="A30647" t="str">
            <v>HCLTECH21MAR700PE</v>
          </cell>
          <cell r="B30647">
            <v>15826434</v>
          </cell>
          <cell r="C30647">
            <v>44280</v>
          </cell>
        </row>
        <row r="30648">
          <cell r="A30648" t="str">
            <v>HCLTECH21MAR710CE</v>
          </cell>
          <cell r="B30648">
            <v>15826690</v>
          </cell>
          <cell r="C30648">
            <v>44280</v>
          </cell>
        </row>
        <row r="30649">
          <cell r="A30649" t="str">
            <v>HCLTECH21MAR710PE</v>
          </cell>
          <cell r="B30649">
            <v>15826946</v>
          </cell>
          <cell r="C30649">
            <v>44280</v>
          </cell>
        </row>
        <row r="30650">
          <cell r="A30650" t="str">
            <v>HCLTECH21MAR720CE</v>
          </cell>
          <cell r="B30650">
            <v>15827202</v>
          </cell>
          <cell r="C30650">
            <v>44280</v>
          </cell>
        </row>
        <row r="30651">
          <cell r="A30651" t="str">
            <v>HCLTECH21MAR720PE</v>
          </cell>
          <cell r="B30651">
            <v>15827458</v>
          </cell>
          <cell r="C30651">
            <v>44280</v>
          </cell>
        </row>
        <row r="30652">
          <cell r="A30652" t="str">
            <v>HCLTECH21MAR730CE</v>
          </cell>
          <cell r="B30652">
            <v>15828738</v>
          </cell>
          <cell r="C30652">
            <v>44280</v>
          </cell>
        </row>
        <row r="30653">
          <cell r="A30653" t="str">
            <v>HCLTECH21MAR730PE</v>
          </cell>
          <cell r="B30653">
            <v>15828994</v>
          </cell>
          <cell r="C30653">
            <v>44280</v>
          </cell>
        </row>
        <row r="30654">
          <cell r="A30654" t="str">
            <v>HCLTECH21MAR740CE</v>
          </cell>
          <cell r="B30654">
            <v>15829250</v>
          </cell>
          <cell r="C30654">
            <v>44280</v>
          </cell>
        </row>
        <row r="30655">
          <cell r="A30655" t="str">
            <v>HCLTECH21MAR740PE</v>
          </cell>
          <cell r="B30655">
            <v>15829506</v>
          </cell>
          <cell r="C30655">
            <v>44280</v>
          </cell>
        </row>
        <row r="30656">
          <cell r="A30656" t="str">
            <v>HCLTECH21MAR750CE</v>
          </cell>
          <cell r="B30656">
            <v>15829762</v>
          </cell>
          <cell r="C30656">
            <v>44280</v>
          </cell>
        </row>
        <row r="30657">
          <cell r="A30657" t="str">
            <v>HCLTECH21MAR750PE</v>
          </cell>
          <cell r="B30657">
            <v>15830018</v>
          </cell>
          <cell r="C30657">
            <v>44280</v>
          </cell>
        </row>
        <row r="30658">
          <cell r="A30658" t="str">
            <v>HCLTECH21MAR760CE</v>
          </cell>
          <cell r="B30658">
            <v>15830274</v>
          </cell>
          <cell r="C30658">
            <v>44280</v>
          </cell>
        </row>
        <row r="30659">
          <cell r="A30659" t="str">
            <v>HCLTECH21MAR760PE</v>
          </cell>
          <cell r="B30659">
            <v>15830530</v>
          </cell>
          <cell r="C30659">
            <v>44280</v>
          </cell>
        </row>
        <row r="30660">
          <cell r="A30660" t="str">
            <v>HCLTECH21MAR770CE</v>
          </cell>
          <cell r="B30660">
            <v>15830786</v>
          </cell>
          <cell r="C30660">
            <v>44280</v>
          </cell>
        </row>
        <row r="30661">
          <cell r="A30661" t="str">
            <v>HCLTECH21MAR770PE</v>
          </cell>
          <cell r="B30661">
            <v>15831042</v>
          </cell>
          <cell r="C30661">
            <v>44280</v>
          </cell>
        </row>
        <row r="30662">
          <cell r="A30662" t="str">
            <v>HCLTECH21MAR780CE</v>
          </cell>
          <cell r="B30662">
            <v>15831298</v>
          </cell>
          <cell r="C30662">
            <v>44280</v>
          </cell>
        </row>
        <row r="30663">
          <cell r="A30663" t="str">
            <v>HCLTECH21MAR780PE</v>
          </cell>
          <cell r="B30663">
            <v>15831554</v>
          </cell>
          <cell r="C30663">
            <v>44280</v>
          </cell>
        </row>
        <row r="30664">
          <cell r="A30664" t="str">
            <v>HCLTECH21MAR790CE</v>
          </cell>
          <cell r="B30664">
            <v>15831810</v>
          </cell>
          <cell r="C30664">
            <v>44280</v>
          </cell>
        </row>
        <row r="30665">
          <cell r="A30665" t="str">
            <v>HCLTECH21MAR790PE</v>
          </cell>
          <cell r="B30665">
            <v>15832066</v>
          </cell>
          <cell r="C30665">
            <v>44280</v>
          </cell>
        </row>
        <row r="30666">
          <cell r="A30666" t="str">
            <v>HCLTECH21MAR800CE</v>
          </cell>
          <cell r="B30666">
            <v>15832322</v>
          </cell>
          <cell r="C30666">
            <v>44280</v>
          </cell>
        </row>
        <row r="30667">
          <cell r="A30667" t="str">
            <v>HCLTECH21MAR800PE</v>
          </cell>
          <cell r="B30667">
            <v>15832578</v>
          </cell>
          <cell r="C30667">
            <v>44280</v>
          </cell>
        </row>
        <row r="30668">
          <cell r="A30668" t="str">
            <v>HCLTECH21MAR810CE</v>
          </cell>
          <cell r="B30668">
            <v>15832834</v>
          </cell>
          <cell r="C30668">
            <v>44280</v>
          </cell>
        </row>
        <row r="30669">
          <cell r="A30669" t="str">
            <v>HCLTECH21MAR810PE</v>
          </cell>
          <cell r="B30669">
            <v>15833090</v>
          </cell>
          <cell r="C30669">
            <v>44280</v>
          </cell>
        </row>
        <row r="30670">
          <cell r="A30670" t="str">
            <v>HCLTECH21MAR820CE</v>
          </cell>
          <cell r="B30670">
            <v>15833346</v>
          </cell>
          <cell r="C30670">
            <v>44280</v>
          </cell>
        </row>
        <row r="30671">
          <cell r="A30671" t="str">
            <v>HCLTECH21MAR820PE</v>
          </cell>
          <cell r="B30671">
            <v>15833602</v>
          </cell>
          <cell r="C30671">
            <v>44280</v>
          </cell>
        </row>
        <row r="30672">
          <cell r="A30672" t="str">
            <v>HCLTECH21MAR830CE</v>
          </cell>
          <cell r="B30672">
            <v>15833858</v>
          </cell>
          <cell r="C30672">
            <v>44280</v>
          </cell>
        </row>
        <row r="30673">
          <cell r="A30673" t="str">
            <v>HCLTECH21MAR830PE</v>
          </cell>
          <cell r="B30673">
            <v>15835906</v>
          </cell>
          <cell r="C30673">
            <v>44280</v>
          </cell>
        </row>
        <row r="30674">
          <cell r="A30674" t="str">
            <v>HCLTECH21MAR840CE</v>
          </cell>
          <cell r="B30674">
            <v>15836162</v>
          </cell>
          <cell r="C30674">
            <v>44280</v>
          </cell>
        </row>
        <row r="30675">
          <cell r="A30675" t="str">
            <v>HCLTECH21MAR840PE</v>
          </cell>
          <cell r="B30675">
            <v>15877890</v>
          </cell>
          <cell r="C30675">
            <v>44280</v>
          </cell>
        </row>
        <row r="30676">
          <cell r="A30676" t="str">
            <v>HCLTECH21MAR850CE</v>
          </cell>
          <cell r="B30676">
            <v>15878146</v>
          </cell>
          <cell r="C30676">
            <v>44280</v>
          </cell>
        </row>
        <row r="30677">
          <cell r="A30677" t="str">
            <v>HCLTECH21MAR850PE</v>
          </cell>
          <cell r="B30677">
            <v>15878402</v>
          </cell>
          <cell r="C30677">
            <v>44280</v>
          </cell>
        </row>
        <row r="30678">
          <cell r="A30678" t="str">
            <v>HCLTECH21MAR860CE</v>
          </cell>
          <cell r="B30678">
            <v>15878658</v>
          </cell>
          <cell r="C30678">
            <v>44280</v>
          </cell>
        </row>
        <row r="30679">
          <cell r="A30679" t="str">
            <v>HCLTECH21MAR860PE</v>
          </cell>
          <cell r="B30679">
            <v>15878914</v>
          </cell>
          <cell r="C30679">
            <v>44280</v>
          </cell>
        </row>
        <row r="30680">
          <cell r="A30680" t="str">
            <v>HCLTECH21MAR870CE</v>
          </cell>
          <cell r="B30680">
            <v>15879170</v>
          </cell>
          <cell r="C30680">
            <v>44280</v>
          </cell>
        </row>
        <row r="30681">
          <cell r="A30681" t="str">
            <v>HCLTECH21MAR870PE</v>
          </cell>
          <cell r="B30681">
            <v>15879426</v>
          </cell>
          <cell r="C30681">
            <v>44280</v>
          </cell>
        </row>
        <row r="30682">
          <cell r="A30682" t="str">
            <v>HCLTECH21MAR880CE</v>
          </cell>
          <cell r="B30682">
            <v>15879682</v>
          </cell>
          <cell r="C30682">
            <v>44280</v>
          </cell>
        </row>
        <row r="30683">
          <cell r="A30683" t="str">
            <v>HCLTECH21MAR880PE</v>
          </cell>
          <cell r="B30683">
            <v>15879938</v>
          </cell>
          <cell r="C30683">
            <v>44280</v>
          </cell>
        </row>
        <row r="30684">
          <cell r="A30684" t="str">
            <v>HCLTECH21MAR890CE</v>
          </cell>
          <cell r="B30684">
            <v>15880194</v>
          </cell>
          <cell r="C30684">
            <v>44280</v>
          </cell>
        </row>
        <row r="30685">
          <cell r="A30685" t="str">
            <v>HCLTECH21MAR890PE</v>
          </cell>
          <cell r="B30685">
            <v>15880450</v>
          </cell>
          <cell r="C30685">
            <v>44280</v>
          </cell>
        </row>
        <row r="30686">
          <cell r="A30686" t="str">
            <v>HCLTECH21MAR900CE</v>
          </cell>
          <cell r="B30686">
            <v>15880706</v>
          </cell>
          <cell r="C30686">
            <v>44280</v>
          </cell>
        </row>
        <row r="30687">
          <cell r="A30687" t="str">
            <v>HCLTECH21MAR900PE</v>
          </cell>
          <cell r="B30687">
            <v>15880962</v>
          </cell>
          <cell r="C30687">
            <v>44280</v>
          </cell>
        </row>
        <row r="30688">
          <cell r="A30688" t="str">
            <v>HCLTECH21MAR910CE</v>
          </cell>
          <cell r="B30688">
            <v>15881730</v>
          </cell>
          <cell r="C30688">
            <v>44280</v>
          </cell>
        </row>
        <row r="30689">
          <cell r="A30689" t="str">
            <v>HCLTECH21MAR910PE</v>
          </cell>
          <cell r="B30689">
            <v>15881986</v>
          </cell>
          <cell r="C30689">
            <v>44280</v>
          </cell>
        </row>
        <row r="30690">
          <cell r="A30690" t="str">
            <v>HCLTECH21MAR920CE</v>
          </cell>
          <cell r="B30690">
            <v>15882242</v>
          </cell>
          <cell r="C30690">
            <v>44280</v>
          </cell>
        </row>
        <row r="30691">
          <cell r="A30691" t="str">
            <v>HCLTECH21MAR920PE</v>
          </cell>
          <cell r="B30691">
            <v>15882498</v>
          </cell>
          <cell r="C30691">
            <v>44280</v>
          </cell>
        </row>
        <row r="30692">
          <cell r="A30692" t="str">
            <v>HCLTECH21MAR930CE</v>
          </cell>
          <cell r="B30692">
            <v>15882754</v>
          </cell>
          <cell r="C30692">
            <v>44280</v>
          </cell>
        </row>
        <row r="30693">
          <cell r="A30693" t="str">
            <v>HCLTECH21MAR930PE</v>
          </cell>
          <cell r="B30693">
            <v>15883010</v>
          </cell>
          <cell r="C30693">
            <v>44280</v>
          </cell>
        </row>
        <row r="30694">
          <cell r="A30694" t="str">
            <v>HCLTECH21MAR940CE</v>
          </cell>
          <cell r="B30694">
            <v>15883266</v>
          </cell>
          <cell r="C30694">
            <v>44280</v>
          </cell>
        </row>
        <row r="30695">
          <cell r="A30695" t="str">
            <v>HCLTECH21MAR940PE</v>
          </cell>
          <cell r="B30695">
            <v>15884034</v>
          </cell>
          <cell r="C30695">
            <v>44280</v>
          </cell>
        </row>
        <row r="30696">
          <cell r="A30696" t="str">
            <v>HCLTECH21MAR950CE</v>
          </cell>
          <cell r="B30696">
            <v>15884290</v>
          </cell>
          <cell r="C30696">
            <v>44280</v>
          </cell>
        </row>
        <row r="30697">
          <cell r="A30697" t="str">
            <v>HCLTECH21MAR950PE</v>
          </cell>
          <cell r="B30697">
            <v>15884546</v>
          </cell>
          <cell r="C30697">
            <v>44280</v>
          </cell>
        </row>
        <row r="30698">
          <cell r="A30698" t="str">
            <v>HCLTECH21MAR960CE</v>
          </cell>
          <cell r="B30698">
            <v>15886338</v>
          </cell>
          <cell r="C30698">
            <v>44280</v>
          </cell>
        </row>
        <row r="30699">
          <cell r="A30699" t="str">
            <v>HCLTECH21MAR960PE</v>
          </cell>
          <cell r="B30699">
            <v>15889410</v>
          </cell>
          <cell r="C30699">
            <v>44280</v>
          </cell>
        </row>
        <row r="30700">
          <cell r="A30700" t="str">
            <v>HCLTECH21MAR970CE</v>
          </cell>
          <cell r="B30700">
            <v>15889666</v>
          </cell>
          <cell r="C30700">
            <v>44280</v>
          </cell>
        </row>
        <row r="30701">
          <cell r="A30701" t="str">
            <v>HCLTECH21MAR970PE</v>
          </cell>
          <cell r="B30701">
            <v>15889922</v>
          </cell>
          <cell r="C30701">
            <v>44280</v>
          </cell>
        </row>
        <row r="30702">
          <cell r="A30702" t="str">
            <v>HCLTECH21MAR980CE</v>
          </cell>
          <cell r="B30702">
            <v>15892994</v>
          </cell>
          <cell r="C30702">
            <v>44280</v>
          </cell>
        </row>
        <row r="30703">
          <cell r="A30703" t="str">
            <v>HCLTECH21MAR980PE</v>
          </cell>
          <cell r="B30703">
            <v>15893250</v>
          </cell>
          <cell r="C30703">
            <v>44280</v>
          </cell>
        </row>
        <row r="30704">
          <cell r="A30704" t="str">
            <v>HCLTECH21MAR990CE</v>
          </cell>
          <cell r="B30704">
            <v>15893506</v>
          </cell>
          <cell r="C30704">
            <v>44280</v>
          </cell>
        </row>
        <row r="30705">
          <cell r="A30705" t="str">
            <v>HCLTECH21MAR990PE</v>
          </cell>
          <cell r="B30705">
            <v>15893762</v>
          </cell>
          <cell r="C30705">
            <v>44280</v>
          </cell>
        </row>
        <row r="30706">
          <cell r="A30706" t="str">
            <v>HCLTECH21APR1000CE</v>
          </cell>
          <cell r="B30706">
            <v>20980226</v>
          </cell>
          <cell r="C30706">
            <v>44315</v>
          </cell>
        </row>
        <row r="30707">
          <cell r="A30707" t="str">
            <v>HCLTECH21APR1000PE</v>
          </cell>
          <cell r="B30707">
            <v>20980482</v>
          </cell>
          <cell r="C30707">
            <v>44315</v>
          </cell>
        </row>
        <row r="30708">
          <cell r="A30708" t="str">
            <v>HCLTECH21APR1010CE</v>
          </cell>
          <cell r="B30708">
            <v>20980738</v>
          </cell>
          <cell r="C30708">
            <v>44315</v>
          </cell>
        </row>
        <row r="30709">
          <cell r="A30709" t="str">
            <v>HCLTECH21APR1010PE</v>
          </cell>
          <cell r="B30709">
            <v>20980994</v>
          </cell>
          <cell r="C30709">
            <v>44315</v>
          </cell>
        </row>
        <row r="30710">
          <cell r="A30710" t="str">
            <v>HCLTECH21APR1020CE</v>
          </cell>
          <cell r="B30710">
            <v>20981250</v>
          </cell>
          <cell r="C30710">
            <v>44315</v>
          </cell>
        </row>
        <row r="30711">
          <cell r="A30711" t="str">
            <v>HCLTECH21APR1020PE</v>
          </cell>
          <cell r="B30711">
            <v>20981506</v>
          </cell>
          <cell r="C30711">
            <v>44315</v>
          </cell>
        </row>
        <row r="30712">
          <cell r="A30712" t="str">
            <v>HCLTECH21APR1030CE</v>
          </cell>
          <cell r="B30712">
            <v>20981762</v>
          </cell>
          <cell r="C30712">
            <v>44315</v>
          </cell>
        </row>
        <row r="30713">
          <cell r="A30713" t="str">
            <v>HCLTECH21APR1030PE</v>
          </cell>
          <cell r="B30713">
            <v>20982018</v>
          </cell>
          <cell r="C30713">
            <v>44315</v>
          </cell>
        </row>
        <row r="30714">
          <cell r="A30714" t="str">
            <v>HCLTECH21APR1040CE</v>
          </cell>
          <cell r="B30714">
            <v>20982274</v>
          </cell>
          <cell r="C30714">
            <v>44315</v>
          </cell>
        </row>
        <row r="30715">
          <cell r="A30715" t="str">
            <v>HCLTECH21APR1040PE</v>
          </cell>
          <cell r="B30715">
            <v>20982530</v>
          </cell>
          <cell r="C30715">
            <v>44315</v>
          </cell>
        </row>
        <row r="30716">
          <cell r="A30716" t="str">
            <v>HCLTECH21APR1050CE</v>
          </cell>
          <cell r="B30716">
            <v>20982786</v>
          </cell>
          <cell r="C30716">
            <v>44315</v>
          </cell>
        </row>
        <row r="30717">
          <cell r="A30717" t="str">
            <v>HCLTECH21APR1050PE</v>
          </cell>
          <cell r="B30717">
            <v>20983042</v>
          </cell>
          <cell r="C30717">
            <v>44315</v>
          </cell>
        </row>
        <row r="30718">
          <cell r="A30718" t="str">
            <v>HCLTECH21APR1060CE</v>
          </cell>
          <cell r="B30718">
            <v>20983298</v>
          </cell>
          <cell r="C30718">
            <v>44315</v>
          </cell>
        </row>
        <row r="30719">
          <cell r="A30719" t="str">
            <v>HCLTECH21APR1060PE</v>
          </cell>
          <cell r="B30719">
            <v>20983554</v>
          </cell>
          <cell r="C30719">
            <v>44315</v>
          </cell>
        </row>
        <row r="30720">
          <cell r="A30720" t="str">
            <v>HCLTECH21APR1070CE</v>
          </cell>
          <cell r="B30720">
            <v>20983810</v>
          </cell>
          <cell r="C30720">
            <v>44315</v>
          </cell>
        </row>
        <row r="30721">
          <cell r="A30721" t="str">
            <v>HCLTECH21APR1070PE</v>
          </cell>
          <cell r="B30721">
            <v>20984066</v>
          </cell>
          <cell r="C30721">
            <v>44315</v>
          </cell>
        </row>
        <row r="30722">
          <cell r="A30722" t="str">
            <v>HCLTECH21APR1080CE</v>
          </cell>
          <cell r="B30722">
            <v>20984322</v>
          </cell>
          <cell r="C30722">
            <v>44315</v>
          </cell>
        </row>
        <row r="30723">
          <cell r="A30723" t="str">
            <v>HCLTECH21APR1080PE</v>
          </cell>
          <cell r="B30723">
            <v>20984578</v>
          </cell>
          <cell r="C30723">
            <v>44315</v>
          </cell>
        </row>
        <row r="30724">
          <cell r="A30724" t="str">
            <v>HCLTECH21APR1090CE</v>
          </cell>
          <cell r="B30724">
            <v>20984834</v>
          </cell>
          <cell r="C30724">
            <v>44315</v>
          </cell>
        </row>
        <row r="30725">
          <cell r="A30725" t="str">
            <v>HCLTECH21APR1090PE</v>
          </cell>
          <cell r="B30725">
            <v>20985090</v>
          </cell>
          <cell r="C30725">
            <v>44315</v>
          </cell>
        </row>
        <row r="30726">
          <cell r="A30726" t="str">
            <v>HCLTECH21APR1100CE</v>
          </cell>
          <cell r="B30726">
            <v>20985346</v>
          </cell>
          <cell r="C30726">
            <v>44315</v>
          </cell>
        </row>
        <row r="30727">
          <cell r="A30727" t="str">
            <v>HCLTECH21APR1100PE</v>
          </cell>
          <cell r="B30727">
            <v>20985602</v>
          </cell>
          <cell r="C30727">
            <v>44315</v>
          </cell>
        </row>
        <row r="30728">
          <cell r="A30728" t="str">
            <v>HCLTECH21APR1110CE</v>
          </cell>
          <cell r="B30728">
            <v>20985858</v>
          </cell>
          <cell r="C30728">
            <v>44315</v>
          </cell>
        </row>
        <row r="30729">
          <cell r="A30729" t="str">
            <v>HCLTECH21APR1110PE</v>
          </cell>
          <cell r="B30729">
            <v>20986114</v>
          </cell>
          <cell r="C30729">
            <v>44315</v>
          </cell>
        </row>
        <row r="30730">
          <cell r="A30730" t="str">
            <v>HCLTECH21APR1120CE</v>
          </cell>
          <cell r="B30730">
            <v>20986370</v>
          </cell>
          <cell r="C30730">
            <v>44315</v>
          </cell>
        </row>
        <row r="30731">
          <cell r="A30731" t="str">
            <v>HCLTECH21APR1120PE</v>
          </cell>
          <cell r="B30731">
            <v>20986626</v>
          </cell>
          <cell r="C30731">
            <v>44315</v>
          </cell>
        </row>
        <row r="30732">
          <cell r="A30732" t="str">
            <v>HCLTECH21APR1130CE</v>
          </cell>
          <cell r="B30732">
            <v>20986882</v>
          </cell>
          <cell r="C30732">
            <v>44315</v>
          </cell>
        </row>
        <row r="30733">
          <cell r="A30733" t="str">
            <v>HCLTECH21APR1130PE</v>
          </cell>
          <cell r="B30733">
            <v>20987138</v>
          </cell>
          <cell r="C30733">
            <v>44315</v>
          </cell>
        </row>
        <row r="30734">
          <cell r="A30734" t="str">
            <v>HCLTECH21APR1140CE</v>
          </cell>
          <cell r="B30734">
            <v>20987394</v>
          </cell>
          <cell r="C30734">
            <v>44315</v>
          </cell>
        </row>
        <row r="30735">
          <cell r="A30735" t="str">
            <v>HCLTECH21APR1140PE</v>
          </cell>
          <cell r="B30735">
            <v>20987650</v>
          </cell>
          <cell r="C30735">
            <v>44315</v>
          </cell>
        </row>
        <row r="30736">
          <cell r="A30736" t="str">
            <v>HCLTECH21APR1150CE</v>
          </cell>
          <cell r="B30736">
            <v>20987906</v>
          </cell>
          <cell r="C30736">
            <v>44315</v>
          </cell>
        </row>
        <row r="30737">
          <cell r="A30737" t="str">
            <v>HCLTECH21APR1150PE</v>
          </cell>
          <cell r="B30737">
            <v>20988162</v>
          </cell>
          <cell r="C30737">
            <v>44315</v>
          </cell>
        </row>
        <row r="30738">
          <cell r="A30738" t="str">
            <v>HCLTECH21APR1160CE</v>
          </cell>
          <cell r="B30738">
            <v>20989186</v>
          </cell>
          <cell r="C30738">
            <v>44315</v>
          </cell>
        </row>
        <row r="30739">
          <cell r="A30739" t="str">
            <v>HCLTECH21APR1160PE</v>
          </cell>
          <cell r="B30739">
            <v>20989442</v>
          </cell>
          <cell r="C30739">
            <v>44315</v>
          </cell>
        </row>
        <row r="30740">
          <cell r="A30740" t="str">
            <v>HCLTECH21APR1170CE</v>
          </cell>
          <cell r="B30740">
            <v>20989698</v>
          </cell>
          <cell r="C30740">
            <v>44315</v>
          </cell>
        </row>
        <row r="30741">
          <cell r="A30741" t="str">
            <v>HCLTECH21APR1170PE</v>
          </cell>
          <cell r="B30741">
            <v>20989954</v>
          </cell>
          <cell r="C30741">
            <v>44315</v>
          </cell>
        </row>
        <row r="30742">
          <cell r="A30742" t="str">
            <v>HCLTECH21APR1180CE</v>
          </cell>
          <cell r="B30742">
            <v>20990210</v>
          </cell>
          <cell r="C30742">
            <v>44315</v>
          </cell>
        </row>
        <row r="30743">
          <cell r="A30743" t="str">
            <v>HCLTECH21APR1180PE</v>
          </cell>
          <cell r="B30743">
            <v>20990466</v>
          </cell>
          <cell r="C30743">
            <v>44315</v>
          </cell>
        </row>
        <row r="30744">
          <cell r="A30744" t="str">
            <v>HCLTECH21APR1190CE</v>
          </cell>
          <cell r="B30744">
            <v>20990722</v>
          </cell>
          <cell r="C30744">
            <v>44315</v>
          </cell>
        </row>
        <row r="30745">
          <cell r="A30745" t="str">
            <v>HCLTECH21APR1190PE</v>
          </cell>
          <cell r="B30745">
            <v>20990978</v>
          </cell>
          <cell r="C30745">
            <v>44315</v>
          </cell>
        </row>
        <row r="30746">
          <cell r="A30746" t="str">
            <v>HCLTECH21APR1200CE</v>
          </cell>
          <cell r="B30746">
            <v>20995330</v>
          </cell>
          <cell r="C30746">
            <v>44315</v>
          </cell>
        </row>
        <row r="30747">
          <cell r="A30747" t="str">
            <v>HCLTECH21APR1200PE</v>
          </cell>
          <cell r="B30747">
            <v>20995586</v>
          </cell>
          <cell r="C30747">
            <v>44315</v>
          </cell>
        </row>
        <row r="30748">
          <cell r="A30748" t="str">
            <v>HCLTECH21APR1210CE</v>
          </cell>
          <cell r="B30748">
            <v>20995842</v>
          </cell>
          <cell r="C30748">
            <v>44315</v>
          </cell>
        </row>
        <row r="30749">
          <cell r="A30749" t="str">
            <v>HCLTECH21APR1210PE</v>
          </cell>
          <cell r="B30749">
            <v>20996098</v>
          </cell>
          <cell r="C30749">
            <v>44315</v>
          </cell>
        </row>
        <row r="30750">
          <cell r="A30750" t="str">
            <v>HCLTECH21APR1220CE</v>
          </cell>
          <cell r="B30750">
            <v>20996354</v>
          </cell>
          <cell r="C30750">
            <v>44315</v>
          </cell>
        </row>
        <row r="30751">
          <cell r="A30751" t="str">
            <v>HCLTECH21APR1220PE</v>
          </cell>
          <cell r="B30751">
            <v>20996610</v>
          </cell>
          <cell r="C30751">
            <v>44315</v>
          </cell>
        </row>
        <row r="30752">
          <cell r="A30752" t="str">
            <v>HCLTECH21APR1230CE</v>
          </cell>
          <cell r="B30752">
            <v>20996866</v>
          </cell>
          <cell r="C30752">
            <v>44315</v>
          </cell>
        </row>
        <row r="30753">
          <cell r="A30753" t="str">
            <v>HCLTECH21APR1230PE</v>
          </cell>
          <cell r="B30753">
            <v>20997122</v>
          </cell>
          <cell r="C30753">
            <v>44315</v>
          </cell>
        </row>
        <row r="30754">
          <cell r="A30754" t="str">
            <v>HCLTECH21APR1240CE</v>
          </cell>
          <cell r="B30754">
            <v>20997378</v>
          </cell>
          <cell r="C30754">
            <v>44315</v>
          </cell>
        </row>
        <row r="30755">
          <cell r="A30755" t="str">
            <v>HCLTECH21APR1240PE</v>
          </cell>
          <cell r="B30755">
            <v>20997634</v>
          </cell>
          <cell r="C30755">
            <v>44315</v>
          </cell>
        </row>
        <row r="30756">
          <cell r="A30756" t="str">
            <v>HCLTECH21APR590CE</v>
          </cell>
          <cell r="B30756">
            <v>20941314</v>
          </cell>
          <cell r="C30756">
            <v>44315</v>
          </cell>
        </row>
        <row r="30757">
          <cell r="A30757" t="str">
            <v>HCLTECH21APR590PE</v>
          </cell>
          <cell r="B30757">
            <v>20941570</v>
          </cell>
          <cell r="C30757">
            <v>44315</v>
          </cell>
        </row>
        <row r="30758">
          <cell r="A30758" t="str">
            <v>HCLTECH21APR600CE</v>
          </cell>
          <cell r="B30758">
            <v>20954626</v>
          </cell>
          <cell r="C30758">
            <v>44315</v>
          </cell>
        </row>
        <row r="30759">
          <cell r="A30759" t="str">
            <v>HCLTECH21APR600PE</v>
          </cell>
          <cell r="B30759">
            <v>20954882</v>
          </cell>
          <cell r="C30759">
            <v>44315</v>
          </cell>
        </row>
        <row r="30760">
          <cell r="A30760" t="str">
            <v>HCLTECH21APR610CE</v>
          </cell>
          <cell r="B30760">
            <v>20955138</v>
          </cell>
          <cell r="C30760">
            <v>44315</v>
          </cell>
        </row>
        <row r="30761">
          <cell r="A30761" t="str">
            <v>HCLTECH21APR610PE</v>
          </cell>
          <cell r="B30761">
            <v>20955394</v>
          </cell>
          <cell r="C30761">
            <v>44315</v>
          </cell>
        </row>
        <row r="30762">
          <cell r="A30762" t="str">
            <v>HCLTECH21APR620CE</v>
          </cell>
          <cell r="B30762">
            <v>20955650</v>
          </cell>
          <cell r="C30762">
            <v>44315</v>
          </cell>
        </row>
        <row r="30763">
          <cell r="A30763" t="str">
            <v>HCLTECH21APR620PE</v>
          </cell>
          <cell r="B30763">
            <v>20955906</v>
          </cell>
          <cell r="C30763">
            <v>44315</v>
          </cell>
        </row>
        <row r="30764">
          <cell r="A30764" t="str">
            <v>HCLTECH21APR630CE</v>
          </cell>
          <cell r="B30764">
            <v>20956162</v>
          </cell>
          <cell r="C30764">
            <v>44315</v>
          </cell>
        </row>
        <row r="30765">
          <cell r="A30765" t="str">
            <v>HCLTECH21APR630PE</v>
          </cell>
          <cell r="B30765">
            <v>20956418</v>
          </cell>
          <cell r="C30765">
            <v>44315</v>
          </cell>
        </row>
        <row r="30766">
          <cell r="A30766" t="str">
            <v>HCLTECH21APR640CE</v>
          </cell>
          <cell r="B30766">
            <v>20956674</v>
          </cell>
          <cell r="C30766">
            <v>44315</v>
          </cell>
        </row>
        <row r="30767">
          <cell r="A30767" t="str">
            <v>HCLTECH21APR640PE</v>
          </cell>
          <cell r="B30767">
            <v>20956930</v>
          </cell>
          <cell r="C30767">
            <v>44315</v>
          </cell>
        </row>
        <row r="30768">
          <cell r="A30768" t="str">
            <v>HCLTECH21APR650CE</v>
          </cell>
          <cell r="B30768">
            <v>20957186</v>
          </cell>
          <cell r="C30768">
            <v>44315</v>
          </cell>
        </row>
        <row r="30769">
          <cell r="A30769" t="str">
            <v>HCLTECH21APR650PE</v>
          </cell>
          <cell r="B30769">
            <v>20957442</v>
          </cell>
          <cell r="C30769">
            <v>44315</v>
          </cell>
        </row>
        <row r="30770">
          <cell r="A30770" t="str">
            <v>HCLTECH21APR660CE</v>
          </cell>
          <cell r="B30770">
            <v>20957698</v>
          </cell>
          <cell r="C30770">
            <v>44315</v>
          </cell>
        </row>
        <row r="30771">
          <cell r="A30771" t="str">
            <v>HCLTECH21APR660PE</v>
          </cell>
          <cell r="B30771">
            <v>20957954</v>
          </cell>
          <cell r="C30771">
            <v>44315</v>
          </cell>
        </row>
        <row r="30772">
          <cell r="A30772" t="str">
            <v>HCLTECH21APR670CE</v>
          </cell>
          <cell r="B30772">
            <v>20958978</v>
          </cell>
          <cell r="C30772">
            <v>44315</v>
          </cell>
        </row>
        <row r="30773">
          <cell r="A30773" t="str">
            <v>HCLTECH21APR670PE</v>
          </cell>
          <cell r="B30773">
            <v>20959234</v>
          </cell>
          <cell r="C30773">
            <v>44315</v>
          </cell>
        </row>
        <row r="30774">
          <cell r="A30774" t="str">
            <v>HCLTECH21APR680CE</v>
          </cell>
          <cell r="B30774">
            <v>20959490</v>
          </cell>
          <cell r="C30774">
            <v>44315</v>
          </cell>
        </row>
        <row r="30775">
          <cell r="A30775" t="str">
            <v>HCLTECH21APR680PE</v>
          </cell>
          <cell r="B30775">
            <v>20959746</v>
          </cell>
          <cell r="C30775">
            <v>44315</v>
          </cell>
        </row>
        <row r="30776">
          <cell r="A30776" t="str">
            <v>HCLTECH21APR690CE</v>
          </cell>
          <cell r="B30776">
            <v>20961282</v>
          </cell>
          <cell r="C30776">
            <v>44315</v>
          </cell>
        </row>
        <row r="30777">
          <cell r="A30777" t="str">
            <v>HCLTECH21APR690PE</v>
          </cell>
          <cell r="B30777">
            <v>20961538</v>
          </cell>
          <cell r="C30777">
            <v>44315</v>
          </cell>
        </row>
        <row r="30778">
          <cell r="A30778" t="str">
            <v>HCLTECH21APR700CE</v>
          </cell>
          <cell r="B30778">
            <v>20961794</v>
          </cell>
          <cell r="C30778">
            <v>44315</v>
          </cell>
        </row>
        <row r="30779">
          <cell r="A30779" t="str">
            <v>HCLTECH21APR700PE</v>
          </cell>
          <cell r="B30779">
            <v>20962050</v>
          </cell>
          <cell r="C30779">
            <v>44315</v>
          </cell>
        </row>
        <row r="30780">
          <cell r="A30780" t="str">
            <v>HCLTECH21APR710CE</v>
          </cell>
          <cell r="B30780">
            <v>20962818</v>
          </cell>
          <cell r="C30780">
            <v>44315</v>
          </cell>
        </row>
        <row r="30781">
          <cell r="A30781" t="str">
            <v>HCLTECH21APR710PE</v>
          </cell>
          <cell r="B30781">
            <v>20965634</v>
          </cell>
          <cell r="C30781">
            <v>44315</v>
          </cell>
        </row>
        <row r="30782">
          <cell r="A30782" t="str">
            <v>HCLTECH21APR720CE</v>
          </cell>
          <cell r="B30782">
            <v>20965890</v>
          </cell>
          <cell r="C30782">
            <v>44315</v>
          </cell>
        </row>
        <row r="30783">
          <cell r="A30783" t="str">
            <v>HCLTECH21APR720PE</v>
          </cell>
          <cell r="B30783">
            <v>20966146</v>
          </cell>
          <cell r="C30783">
            <v>44315</v>
          </cell>
        </row>
        <row r="30784">
          <cell r="A30784" t="str">
            <v>HCLTECH21APR730CE</v>
          </cell>
          <cell r="B30784">
            <v>20966402</v>
          </cell>
          <cell r="C30784">
            <v>44315</v>
          </cell>
        </row>
        <row r="30785">
          <cell r="A30785" t="str">
            <v>HCLTECH21APR730PE</v>
          </cell>
          <cell r="B30785">
            <v>20966658</v>
          </cell>
          <cell r="C30785">
            <v>44315</v>
          </cell>
        </row>
        <row r="30786">
          <cell r="A30786" t="str">
            <v>HCLTECH21APR740CE</v>
          </cell>
          <cell r="B30786">
            <v>20966914</v>
          </cell>
          <cell r="C30786">
            <v>44315</v>
          </cell>
        </row>
        <row r="30787">
          <cell r="A30787" t="str">
            <v>HCLTECH21APR740PE</v>
          </cell>
          <cell r="B30787">
            <v>20967170</v>
          </cell>
          <cell r="C30787">
            <v>44315</v>
          </cell>
        </row>
        <row r="30788">
          <cell r="A30788" t="str">
            <v>HCLTECH21APR750CE</v>
          </cell>
          <cell r="B30788">
            <v>20967426</v>
          </cell>
          <cell r="C30788">
            <v>44315</v>
          </cell>
        </row>
        <row r="30789">
          <cell r="A30789" t="str">
            <v>HCLTECH21APR750PE</v>
          </cell>
          <cell r="B30789">
            <v>20967682</v>
          </cell>
          <cell r="C30789">
            <v>44315</v>
          </cell>
        </row>
        <row r="30790">
          <cell r="A30790" t="str">
            <v>HCLTECH21APR760CE</v>
          </cell>
          <cell r="B30790">
            <v>20967938</v>
          </cell>
          <cell r="C30790">
            <v>44315</v>
          </cell>
        </row>
        <row r="30791">
          <cell r="A30791" t="str">
            <v>HCLTECH21APR760PE</v>
          </cell>
          <cell r="B30791">
            <v>20968194</v>
          </cell>
          <cell r="C30791">
            <v>44315</v>
          </cell>
        </row>
        <row r="30792">
          <cell r="A30792" t="str">
            <v>HCLTECH21APR770CE</v>
          </cell>
          <cell r="B30792">
            <v>20968450</v>
          </cell>
          <cell r="C30792">
            <v>44315</v>
          </cell>
        </row>
        <row r="30793">
          <cell r="A30793" t="str">
            <v>HCLTECH21APR770PE</v>
          </cell>
          <cell r="B30793">
            <v>20968706</v>
          </cell>
          <cell r="C30793">
            <v>44315</v>
          </cell>
        </row>
        <row r="30794">
          <cell r="A30794" t="str">
            <v>HCLTECH21APR780CE</v>
          </cell>
          <cell r="B30794">
            <v>20968962</v>
          </cell>
          <cell r="C30794">
            <v>44315</v>
          </cell>
        </row>
        <row r="30795">
          <cell r="A30795" t="str">
            <v>HCLTECH21APR780PE</v>
          </cell>
          <cell r="B30795">
            <v>20969218</v>
          </cell>
          <cell r="C30795">
            <v>44315</v>
          </cell>
        </row>
        <row r="30796">
          <cell r="A30796" t="str">
            <v>HCLTECH21APR790CE</v>
          </cell>
          <cell r="B30796">
            <v>20969474</v>
          </cell>
          <cell r="C30796">
            <v>44315</v>
          </cell>
        </row>
        <row r="30797">
          <cell r="A30797" t="str">
            <v>HCLTECH21APR790PE</v>
          </cell>
          <cell r="B30797">
            <v>20969730</v>
          </cell>
          <cell r="C30797">
            <v>44315</v>
          </cell>
        </row>
        <row r="30798">
          <cell r="A30798" t="str">
            <v>HCLTECH21APR800CE</v>
          </cell>
          <cell r="B30798">
            <v>20969986</v>
          </cell>
          <cell r="C30798">
            <v>44315</v>
          </cell>
        </row>
        <row r="30799">
          <cell r="A30799" t="str">
            <v>HCLTECH21APR800PE</v>
          </cell>
          <cell r="B30799">
            <v>20970242</v>
          </cell>
          <cell r="C30799">
            <v>44315</v>
          </cell>
        </row>
        <row r="30800">
          <cell r="A30800" t="str">
            <v>HCLTECH21APR810CE</v>
          </cell>
          <cell r="B30800">
            <v>20970498</v>
          </cell>
          <cell r="C30800">
            <v>44315</v>
          </cell>
        </row>
        <row r="30801">
          <cell r="A30801" t="str">
            <v>HCLTECH21APR810PE</v>
          </cell>
          <cell r="B30801">
            <v>20970754</v>
          </cell>
          <cell r="C30801">
            <v>44315</v>
          </cell>
        </row>
        <row r="30802">
          <cell r="A30802" t="str">
            <v>HCLTECH21APR820CE</v>
          </cell>
          <cell r="B30802">
            <v>20971010</v>
          </cell>
          <cell r="C30802">
            <v>44315</v>
          </cell>
        </row>
        <row r="30803">
          <cell r="A30803" t="str">
            <v>HCLTECH21APR820PE</v>
          </cell>
          <cell r="B30803">
            <v>20971266</v>
          </cell>
          <cell r="C30803">
            <v>44315</v>
          </cell>
        </row>
        <row r="30804">
          <cell r="A30804" t="str">
            <v>HCLTECH21APR830CE</v>
          </cell>
          <cell r="B30804">
            <v>20971522</v>
          </cell>
          <cell r="C30804">
            <v>44315</v>
          </cell>
        </row>
        <row r="30805">
          <cell r="A30805" t="str">
            <v>HCLTECH21APR830PE</v>
          </cell>
          <cell r="B30805">
            <v>20971778</v>
          </cell>
          <cell r="C30805">
            <v>44315</v>
          </cell>
        </row>
        <row r="30806">
          <cell r="A30806" t="str">
            <v>HCLTECH21APR840CE</v>
          </cell>
          <cell r="B30806">
            <v>20972034</v>
          </cell>
          <cell r="C30806">
            <v>44315</v>
          </cell>
        </row>
        <row r="30807">
          <cell r="A30807" t="str">
            <v>HCLTECH21APR840PE</v>
          </cell>
          <cell r="B30807">
            <v>20972290</v>
          </cell>
          <cell r="C30807">
            <v>44315</v>
          </cell>
        </row>
        <row r="30808">
          <cell r="A30808" t="str">
            <v>HCLTECH21APR850CE</v>
          </cell>
          <cell r="B30808">
            <v>20972546</v>
          </cell>
          <cell r="C30808">
            <v>44315</v>
          </cell>
        </row>
        <row r="30809">
          <cell r="A30809" t="str">
            <v>HCLTECH21APR850PE</v>
          </cell>
          <cell r="B30809">
            <v>20972802</v>
          </cell>
          <cell r="C30809">
            <v>44315</v>
          </cell>
        </row>
        <row r="30810">
          <cell r="A30810" t="str">
            <v>HCLTECH21APR860CE</v>
          </cell>
          <cell r="B30810">
            <v>20973058</v>
          </cell>
          <cell r="C30810">
            <v>44315</v>
          </cell>
        </row>
        <row r="30811">
          <cell r="A30811" t="str">
            <v>HCLTECH21APR860PE</v>
          </cell>
          <cell r="B30811">
            <v>20973314</v>
          </cell>
          <cell r="C30811">
            <v>44315</v>
          </cell>
        </row>
        <row r="30812">
          <cell r="A30812" t="str">
            <v>HCLTECH21APR870CE</v>
          </cell>
          <cell r="B30812">
            <v>20973570</v>
          </cell>
          <cell r="C30812">
            <v>44315</v>
          </cell>
        </row>
        <row r="30813">
          <cell r="A30813" t="str">
            <v>HCLTECH21APR870PE</v>
          </cell>
          <cell r="B30813">
            <v>20973826</v>
          </cell>
          <cell r="C30813">
            <v>44315</v>
          </cell>
        </row>
        <row r="30814">
          <cell r="A30814" t="str">
            <v>HCLTECH21APR880CE</v>
          </cell>
          <cell r="B30814">
            <v>20974082</v>
          </cell>
          <cell r="C30814">
            <v>44315</v>
          </cell>
        </row>
        <row r="30815">
          <cell r="A30815" t="str">
            <v>HCLTECH21APR880PE</v>
          </cell>
          <cell r="B30815">
            <v>20974338</v>
          </cell>
          <cell r="C30815">
            <v>44315</v>
          </cell>
        </row>
        <row r="30816">
          <cell r="A30816" t="str">
            <v>HCLTECH21APR890CE</v>
          </cell>
          <cell r="B30816">
            <v>20974594</v>
          </cell>
          <cell r="C30816">
            <v>44315</v>
          </cell>
        </row>
        <row r="30817">
          <cell r="A30817" t="str">
            <v>HCLTECH21APR890PE</v>
          </cell>
          <cell r="B30817">
            <v>20974850</v>
          </cell>
          <cell r="C30817">
            <v>44315</v>
          </cell>
        </row>
        <row r="30818">
          <cell r="A30818" t="str">
            <v>HCLTECH21APR900CE</v>
          </cell>
          <cell r="B30818">
            <v>20975106</v>
          </cell>
          <cell r="C30818">
            <v>44315</v>
          </cell>
        </row>
        <row r="30819">
          <cell r="A30819" t="str">
            <v>HCLTECH21APR900PE</v>
          </cell>
          <cell r="B30819">
            <v>20975362</v>
          </cell>
          <cell r="C30819">
            <v>44315</v>
          </cell>
        </row>
        <row r="30820">
          <cell r="A30820" t="str">
            <v>HCLTECH21APR910CE</v>
          </cell>
          <cell r="B30820">
            <v>20975618</v>
          </cell>
          <cell r="C30820">
            <v>44315</v>
          </cell>
        </row>
        <row r="30821">
          <cell r="A30821" t="str">
            <v>HCLTECH21APR910PE</v>
          </cell>
          <cell r="B30821">
            <v>20975874</v>
          </cell>
          <cell r="C30821">
            <v>44315</v>
          </cell>
        </row>
        <row r="30822">
          <cell r="A30822" t="str">
            <v>HCLTECH21APR920CE</v>
          </cell>
          <cell r="B30822">
            <v>20976130</v>
          </cell>
          <cell r="C30822">
            <v>44315</v>
          </cell>
        </row>
        <row r="30823">
          <cell r="A30823" t="str">
            <v>HCLTECH21APR920PE</v>
          </cell>
          <cell r="B30823">
            <v>20976386</v>
          </cell>
          <cell r="C30823">
            <v>44315</v>
          </cell>
        </row>
        <row r="30824">
          <cell r="A30824" t="str">
            <v>HCLTECH21APR930CE</v>
          </cell>
          <cell r="B30824">
            <v>20976642</v>
          </cell>
          <cell r="C30824">
            <v>44315</v>
          </cell>
        </row>
        <row r="30825">
          <cell r="A30825" t="str">
            <v>HCLTECH21APR930PE</v>
          </cell>
          <cell r="B30825">
            <v>20976898</v>
          </cell>
          <cell r="C30825">
            <v>44315</v>
          </cell>
        </row>
        <row r="30826">
          <cell r="A30826" t="str">
            <v>HCLTECH21APR940CE</v>
          </cell>
          <cell r="B30826">
            <v>20977154</v>
          </cell>
          <cell r="C30826">
            <v>44315</v>
          </cell>
        </row>
        <row r="30827">
          <cell r="A30827" t="str">
            <v>HCLTECH21APR940PE</v>
          </cell>
          <cell r="B30827">
            <v>20977410</v>
          </cell>
          <cell r="C30827">
            <v>44315</v>
          </cell>
        </row>
        <row r="30828">
          <cell r="A30828" t="str">
            <v>HCLTECH21APR950CE</v>
          </cell>
          <cell r="B30828">
            <v>20977666</v>
          </cell>
          <cell r="C30828">
            <v>44315</v>
          </cell>
        </row>
        <row r="30829">
          <cell r="A30829" t="str">
            <v>HCLTECH21APR950PE</v>
          </cell>
          <cell r="B30829">
            <v>20977922</v>
          </cell>
          <cell r="C30829">
            <v>44315</v>
          </cell>
        </row>
        <row r="30830">
          <cell r="A30830" t="str">
            <v>HCLTECH21APR960CE</v>
          </cell>
          <cell r="B30830">
            <v>20978178</v>
          </cell>
          <cell r="C30830">
            <v>44315</v>
          </cell>
        </row>
        <row r="30831">
          <cell r="A30831" t="str">
            <v>HCLTECH21APR960PE</v>
          </cell>
          <cell r="B30831">
            <v>20978434</v>
          </cell>
          <cell r="C30831">
            <v>44315</v>
          </cell>
        </row>
        <row r="30832">
          <cell r="A30832" t="str">
            <v>HCLTECH21APR970CE</v>
          </cell>
          <cell r="B30832">
            <v>20978690</v>
          </cell>
          <cell r="C30832">
            <v>44315</v>
          </cell>
        </row>
        <row r="30833">
          <cell r="A30833" t="str">
            <v>HCLTECH21APR970PE</v>
          </cell>
          <cell r="B30833">
            <v>20978946</v>
          </cell>
          <cell r="C30833">
            <v>44315</v>
          </cell>
        </row>
        <row r="30834">
          <cell r="A30834" t="str">
            <v>HCLTECH21APR980CE</v>
          </cell>
          <cell r="B30834">
            <v>20979202</v>
          </cell>
          <cell r="C30834">
            <v>44315</v>
          </cell>
        </row>
        <row r="30835">
          <cell r="A30835" t="str">
            <v>HCLTECH21APR980PE</v>
          </cell>
          <cell r="B30835">
            <v>20979458</v>
          </cell>
          <cell r="C30835">
            <v>44315</v>
          </cell>
        </row>
        <row r="30836">
          <cell r="A30836" t="str">
            <v>HCLTECH21APR990CE</v>
          </cell>
          <cell r="B30836">
            <v>20979714</v>
          </cell>
          <cell r="C30836">
            <v>44315</v>
          </cell>
        </row>
        <row r="30837">
          <cell r="A30837" t="str">
            <v>HCLTECH21APR990PE</v>
          </cell>
          <cell r="B30837">
            <v>20979970</v>
          </cell>
          <cell r="C30837">
            <v>44315</v>
          </cell>
        </row>
        <row r="30838">
          <cell r="A30838" t="str">
            <v>HDFC21FEB1550CE</v>
          </cell>
          <cell r="B30838">
            <v>23216642</v>
          </cell>
          <cell r="C30838">
            <v>44252</v>
          </cell>
        </row>
        <row r="30839">
          <cell r="A30839" t="str">
            <v>HDFC21FEB1550PE</v>
          </cell>
          <cell r="B30839">
            <v>23216898</v>
          </cell>
          <cell r="C30839">
            <v>44252</v>
          </cell>
        </row>
        <row r="30840">
          <cell r="A30840" t="str">
            <v>HDFC21FEB1600CE</v>
          </cell>
          <cell r="B30840">
            <v>23217154</v>
          </cell>
          <cell r="C30840">
            <v>44252</v>
          </cell>
        </row>
        <row r="30841">
          <cell r="A30841" t="str">
            <v>HDFC21FEB1600PE</v>
          </cell>
          <cell r="B30841">
            <v>23217410</v>
          </cell>
          <cell r="C30841">
            <v>44252</v>
          </cell>
        </row>
        <row r="30842">
          <cell r="A30842" t="str">
            <v>HDFC21FEB1650CE</v>
          </cell>
          <cell r="B30842">
            <v>23217666</v>
          </cell>
          <cell r="C30842">
            <v>44252</v>
          </cell>
        </row>
        <row r="30843">
          <cell r="A30843" t="str">
            <v>HDFC21FEB1650PE</v>
          </cell>
          <cell r="B30843">
            <v>23217922</v>
          </cell>
          <cell r="C30843">
            <v>44252</v>
          </cell>
        </row>
        <row r="30844">
          <cell r="A30844" t="str">
            <v>HDFC21FEB1700CE</v>
          </cell>
          <cell r="B30844">
            <v>23218178</v>
          </cell>
          <cell r="C30844">
            <v>44252</v>
          </cell>
        </row>
        <row r="30845">
          <cell r="A30845" t="str">
            <v>HDFC21FEB1700PE</v>
          </cell>
          <cell r="B30845">
            <v>23218434</v>
          </cell>
          <cell r="C30845">
            <v>44252</v>
          </cell>
        </row>
        <row r="30846">
          <cell r="A30846" t="str">
            <v>HDFC21FEB1750CE</v>
          </cell>
          <cell r="B30846">
            <v>23218690</v>
          </cell>
          <cell r="C30846">
            <v>44252</v>
          </cell>
        </row>
        <row r="30847">
          <cell r="A30847" t="str">
            <v>HDFC21FEB1750PE</v>
          </cell>
          <cell r="B30847">
            <v>23218946</v>
          </cell>
          <cell r="C30847">
            <v>44252</v>
          </cell>
        </row>
        <row r="30848">
          <cell r="A30848" t="str">
            <v>HDFC21FEB1800CE</v>
          </cell>
          <cell r="B30848">
            <v>23219202</v>
          </cell>
          <cell r="C30848">
            <v>44252</v>
          </cell>
        </row>
        <row r="30849">
          <cell r="A30849" t="str">
            <v>HDFC21FEB1800PE</v>
          </cell>
          <cell r="B30849">
            <v>23219458</v>
          </cell>
          <cell r="C30849">
            <v>44252</v>
          </cell>
        </row>
        <row r="30850">
          <cell r="A30850" t="str">
            <v>HDFC21FEB1850CE</v>
          </cell>
          <cell r="B30850">
            <v>23219714</v>
          </cell>
          <cell r="C30850">
            <v>44252</v>
          </cell>
        </row>
        <row r="30851">
          <cell r="A30851" t="str">
            <v>HDFC21FEB1850PE</v>
          </cell>
          <cell r="B30851">
            <v>23219970</v>
          </cell>
          <cell r="C30851">
            <v>44252</v>
          </cell>
        </row>
        <row r="30852">
          <cell r="A30852" t="str">
            <v>HDFC21FEB1900CE</v>
          </cell>
          <cell r="B30852">
            <v>23220226</v>
          </cell>
          <cell r="C30852">
            <v>44252</v>
          </cell>
        </row>
        <row r="30853">
          <cell r="A30853" t="str">
            <v>HDFC21FEB1900PE</v>
          </cell>
          <cell r="B30853">
            <v>23220482</v>
          </cell>
          <cell r="C30853">
            <v>44252</v>
          </cell>
        </row>
        <row r="30854">
          <cell r="A30854" t="str">
            <v>HDFC21FEB1950CE</v>
          </cell>
          <cell r="B30854">
            <v>23220738</v>
          </cell>
          <cell r="C30854">
            <v>44252</v>
          </cell>
        </row>
        <row r="30855">
          <cell r="A30855" t="str">
            <v>HDFC21FEB1950PE</v>
          </cell>
          <cell r="B30855">
            <v>23220994</v>
          </cell>
          <cell r="C30855">
            <v>44252</v>
          </cell>
        </row>
        <row r="30856">
          <cell r="A30856" t="str">
            <v>HDFC21FEB1980CE</v>
          </cell>
          <cell r="B30856">
            <v>16089858</v>
          </cell>
          <cell r="C30856">
            <v>44252</v>
          </cell>
        </row>
        <row r="30857">
          <cell r="A30857" t="str">
            <v>HDFC21FEB1980PE</v>
          </cell>
          <cell r="B30857">
            <v>16090114</v>
          </cell>
          <cell r="C30857">
            <v>44252</v>
          </cell>
        </row>
        <row r="30858">
          <cell r="A30858" t="str">
            <v>HDFC21FEB2000CE</v>
          </cell>
          <cell r="B30858">
            <v>23221250</v>
          </cell>
          <cell r="C30858">
            <v>44252</v>
          </cell>
        </row>
        <row r="30859">
          <cell r="A30859" t="str">
            <v>HDFC21FEB2000PE</v>
          </cell>
          <cell r="B30859">
            <v>23221506</v>
          </cell>
          <cell r="C30859">
            <v>44252</v>
          </cell>
        </row>
        <row r="30860">
          <cell r="A30860" t="str">
            <v>HDFC21FEB2020CE</v>
          </cell>
          <cell r="B30860">
            <v>16090370</v>
          </cell>
          <cell r="C30860">
            <v>44252</v>
          </cell>
        </row>
        <row r="30861">
          <cell r="A30861" t="str">
            <v>HDFC21FEB2020PE</v>
          </cell>
          <cell r="B30861">
            <v>16090626</v>
          </cell>
          <cell r="C30861">
            <v>44252</v>
          </cell>
        </row>
        <row r="30862">
          <cell r="A30862" t="str">
            <v>HDFC21FEB2040CE</v>
          </cell>
          <cell r="B30862">
            <v>16090882</v>
          </cell>
          <cell r="C30862">
            <v>44252</v>
          </cell>
        </row>
        <row r="30863">
          <cell r="A30863" t="str">
            <v>HDFC21FEB2040PE</v>
          </cell>
          <cell r="B30863">
            <v>16091138</v>
          </cell>
          <cell r="C30863">
            <v>44252</v>
          </cell>
        </row>
        <row r="30864">
          <cell r="A30864" t="str">
            <v>HDFC21FEB2050CE</v>
          </cell>
          <cell r="B30864">
            <v>23221762</v>
          </cell>
          <cell r="C30864">
            <v>44252</v>
          </cell>
        </row>
        <row r="30865">
          <cell r="A30865" t="str">
            <v>HDFC21FEB2050PE</v>
          </cell>
          <cell r="B30865">
            <v>23222018</v>
          </cell>
          <cell r="C30865">
            <v>44252</v>
          </cell>
        </row>
        <row r="30866">
          <cell r="A30866" t="str">
            <v>HDFC21FEB2060CE</v>
          </cell>
          <cell r="B30866">
            <v>16091394</v>
          </cell>
          <cell r="C30866">
            <v>44252</v>
          </cell>
        </row>
        <row r="30867">
          <cell r="A30867" t="str">
            <v>HDFC21FEB2060PE</v>
          </cell>
          <cell r="B30867">
            <v>16091650</v>
          </cell>
          <cell r="C30867">
            <v>44252</v>
          </cell>
        </row>
        <row r="30868">
          <cell r="A30868" t="str">
            <v>HDFC21FEB2080CE</v>
          </cell>
          <cell r="B30868">
            <v>16091906</v>
          </cell>
          <cell r="C30868">
            <v>44252</v>
          </cell>
        </row>
        <row r="30869">
          <cell r="A30869" t="str">
            <v>HDFC21FEB2080PE</v>
          </cell>
          <cell r="B30869">
            <v>16092162</v>
          </cell>
          <cell r="C30869">
            <v>44252</v>
          </cell>
        </row>
        <row r="30870">
          <cell r="A30870" t="str">
            <v>HDFC21FEB2100CE</v>
          </cell>
          <cell r="B30870">
            <v>23222274</v>
          </cell>
          <cell r="C30870">
            <v>44252</v>
          </cell>
        </row>
        <row r="30871">
          <cell r="A30871" t="str">
            <v>HDFC21FEB2100PE</v>
          </cell>
          <cell r="B30871">
            <v>23222530</v>
          </cell>
          <cell r="C30871">
            <v>44252</v>
          </cell>
        </row>
        <row r="30872">
          <cell r="A30872" t="str">
            <v>HDFC21FEB2120CE</v>
          </cell>
          <cell r="B30872">
            <v>16096514</v>
          </cell>
          <cell r="C30872">
            <v>44252</v>
          </cell>
        </row>
        <row r="30873">
          <cell r="A30873" t="str">
            <v>HDFC21FEB2120PE</v>
          </cell>
          <cell r="B30873">
            <v>16100866</v>
          </cell>
          <cell r="C30873">
            <v>44252</v>
          </cell>
        </row>
        <row r="30874">
          <cell r="A30874" t="str">
            <v>HDFC21FEB2140CE</v>
          </cell>
          <cell r="B30874">
            <v>16101122</v>
          </cell>
          <cell r="C30874">
            <v>44252</v>
          </cell>
        </row>
        <row r="30875">
          <cell r="A30875" t="str">
            <v>HDFC21FEB2140PE</v>
          </cell>
          <cell r="B30875">
            <v>16101378</v>
          </cell>
          <cell r="C30875">
            <v>44252</v>
          </cell>
        </row>
        <row r="30876">
          <cell r="A30876" t="str">
            <v>HDFC21FEB2150CE</v>
          </cell>
          <cell r="B30876">
            <v>23222786</v>
          </cell>
          <cell r="C30876">
            <v>44252</v>
          </cell>
        </row>
        <row r="30877">
          <cell r="A30877" t="str">
            <v>HDFC21FEB2150PE</v>
          </cell>
          <cell r="B30877">
            <v>23223042</v>
          </cell>
          <cell r="C30877">
            <v>44252</v>
          </cell>
        </row>
        <row r="30878">
          <cell r="A30878" t="str">
            <v>HDFC21FEB2160CE</v>
          </cell>
          <cell r="B30878">
            <v>16101634</v>
          </cell>
          <cell r="C30878">
            <v>44252</v>
          </cell>
        </row>
        <row r="30879">
          <cell r="A30879" t="str">
            <v>HDFC21FEB2160PE</v>
          </cell>
          <cell r="B30879">
            <v>16101890</v>
          </cell>
          <cell r="C30879">
            <v>44252</v>
          </cell>
        </row>
        <row r="30880">
          <cell r="A30880" t="str">
            <v>HDFC21FEB2180CE</v>
          </cell>
          <cell r="B30880">
            <v>16102146</v>
          </cell>
          <cell r="C30880">
            <v>44252</v>
          </cell>
        </row>
        <row r="30881">
          <cell r="A30881" t="str">
            <v>HDFC21FEB2180PE</v>
          </cell>
          <cell r="B30881">
            <v>16102402</v>
          </cell>
          <cell r="C30881">
            <v>44252</v>
          </cell>
        </row>
        <row r="30882">
          <cell r="A30882" t="str">
            <v>HDFC21FEB2200CE</v>
          </cell>
          <cell r="B30882">
            <v>23223298</v>
          </cell>
          <cell r="C30882">
            <v>44252</v>
          </cell>
        </row>
        <row r="30883">
          <cell r="A30883" t="str">
            <v>HDFC21FEB2200PE</v>
          </cell>
          <cell r="B30883">
            <v>23223554</v>
          </cell>
          <cell r="C30883">
            <v>44252</v>
          </cell>
        </row>
        <row r="30884">
          <cell r="A30884" t="str">
            <v>HDFC21FEB2220CE</v>
          </cell>
          <cell r="B30884">
            <v>16102658</v>
          </cell>
          <cell r="C30884">
            <v>44252</v>
          </cell>
        </row>
        <row r="30885">
          <cell r="A30885" t="str">
            <v>HDFC21FEB2220PE</v>
          </cell>
          <cell r="B30885">
            <v>16102914</v>
          </cell>
          <cell r="C30885">
            <v>44252</v>
          </cell>
        </row>
        <row r="30886">
          <cell r="A30886" t="str">
            <v>HDFC21FEB2240CE</v>
          </cell>
          <cell r="B30886">
            <v>16103170</v>
          </cell>
          <cell r="C30886">
            <v>44252</v>
          </cell>
        </row>
        <row r="30887">
          <cell r="A30887" t="str">
            <v>HDFC21FEB2240PE</v>
          </cell>
          <cell r="B30887">
            <v>16103426</v>
          </cell>
          <cell r="C30887">
            <v>44252</v>
          </cell>
        </row>
        <row r="30888">
          <cell r="A30888" t="str">
            <v>HDFC21FEB2250CE</v>
          </cell>
          <cell r="B30888">
            <v>23223810</v>
          </cell>
          <cell r="C30888">
            <v>44252</v>
          </cell>
        </row>
        <row r="30889">
          <cell r="A30889" t="str">
            <v>HDFC21FEB2250PE</v>
          </cell>
          <cell r="B30889">
            <v>23224066</v>
          </cell>
          <cell r="C30889">
            <v>44252</v>
          </cell>
        </row>
        <row r="30890">
          <cell r="A30890" t="str">
            <v>HDFC21FEB2260CE</v>
          </cell>
          <cell r="B30890">
            <v>16103682</v>
          </cell>
          <cell r="C30890">
            <v>44252</v>
          </cell>
        </row>
        <row r="30891">
          <cell r="A30891" t="str">
            <v>HDFC21FEB2260PE</v>
          </cell>
          <cell r="B30891">
            <v>16104450</v>
          </cell>
          <cell r="C30891">
            <v>44252</v>
          </cell>
        </row>
        <row r="30892">
          <cell r="A30892" t="str">
            <v>HDFC21FEB2280CE</v>
          </cell>
          <cell r="B30892">
            <v>16104706</v>
          </cell>
          <cell r="C30892">
            <v>44252</v>
          </cell>
        </row>
        <row r="30893">
          <cell r="A30893" t="str">
            <v>HDFC21FEB2280PE</v>
          </cell>
          <cell r="B30893">
            <v>16104962</v>
          </cell>
          <cell r="C30893">
            <v>44252</v>
          </cell>
        </row>
        <row r="30894">
          <cell r="A30894" t="str">
            <v>HDFC21FEB2300CE</v>
          </cell>
          <cell r="B30894">
            <v>23224322</v>
          </cell>
          <cell r="C30894">
            <v>44252</v>
          </cell>
        </row>
        <row r="30895">
          <cell r="A30895" t="str">
            <v>HDFC21FEB2300PE</v>
          </cell>
          <cell r="B30895">
            <v>23224578</v>
          </cell>
          <cell r="C30895">
            <v>44252</v>
          </cell>
        </row>
        <row r="30896">
          <cell r="A30896" t="str">
            <v>HDFC21FEB2320CE</v>
          </cell>
          <cell r="B30896">
            <v>16106242</v>
          </cell>
          <cell r="C30896">
            <v>44252</v>
          </cell>
        </row>
        <row r="30897">
          <cell r="A30897" t="str">
            <v>HDFC21FEB2320PE</v>
          </cell>
          <cell r="B30897">
            <v>16106498</v>
          </cell>
          <cell r="C30897">
            <v>44252</v>
          </cell>
        </row>
        <row r="30898">
          <cell r="A30898" t="str">
            <v>HDFC21FEB2340CE</v>
          </cell>
          <cell r="B30898">
            <v>16121346</v>
          </cell>
          <cell r="C30898">
            <v>44252</v>
          </cell>
        </row>
        <row r="30899">
          <cell r="A30899" t="str">
            <v>HDFC21FEB2340PE</v>
          </cell>
          <cell r="B30899">
            <v>16121602</v>
          </cell>
          <cell r="C30899">
            <v>44252</v>
          </cell>
        </row>
        <row r="30900">
          <cell r="A30900" t="str">
            <v>HDFC21FEB2350CE</v>
          </cell>
          <cell r="B30900">
            <v>23224834</v>
          </cell>
          <cell r="C30900">
            <v>44252</v>
          </cell>
        </row>
        <row r="30901">
          <cell r="A30901" t="str">
            <v>HDFC21FEB2350PE</v>
          </cell>
          <cell r="B30901">
            <v>23225090</v>
          </cell>
          <cell r="C30901">
            <v>44252</v>
          </cell>
        </row>
        <row r="30902">
          <cell r="A30902" t="str">
            <v>HDFC21FEB2360CE</v>
          </cell>
          <cell r="B30902">
            <v>16122370</v>
          </cell>
          <cell r="C30902">
            <v>44252</v>
          </cell>
        </row>
        <row r="30903">
          <cell r="A30903" t="str">
            <v>HDFC21FEB2360PE</v>
          </cell>
          <cell r="B30903">
            <v>16122626</v>
          </cell>
          <cell r="C30903">
            <v>44252</v>
          </cell>
        </row>
        <row r="30904">
          <cell r="A30904" t="str">
            <v>HDFC21FEB2380CE</v>
          </cell>
          <cell r="B30904">
            <v>16122882</v>
          </cell>
          <cell r="C30904">
            <v>44252</v>
          </cell>
        </row>
        <row r="30905">
          <cell r="A30905" t="str">
            <v>HDFC21FEB2380PE</v>
          </cell>
          <cell r="B30905">
            <v>16123138</v>
          </cell>
          <cell r="C30905">
            <v>44252</v>
          </cell>
        </row>
        <row r="30906">
          <cell r="A30906" t="str">
            <v>HDFC21FEB2400CE</v>
          </cell>
          <cell r="B30906">
            <v>23225346</v>
          </cell>
          <cell r="C30906">
            <v>44252</v>
          </cell>
        </row>
        <row r="30907">
          <cell r="A30907" t="str">
            <v>HDFC21FEB2400PE</v>
          </cell>
          <cell r="B30907">
            <v>23225602</v>
          </cell>
          <cell r="C30907">
            <v>44252</v>
          </cell>
        </row>
        <row r="30908">
          <cell r="A30908" t="str">
            <v>HDFC21FEB2420CE</v>
          </cell>
          <cell r="B30908">
            <v>16123394</v>
          </cell>
          <cell r="C30908">
            <v>44252</v>
          </cell>
        </row>
        <row r="30909">
          <cell r="A30909" t="str">
            <v>HDFC21FEB2420PE</v>
          </cell>
          <cell r="B30909">
            <v>16123650</v>
          </cell>
          <cell r="C30909">
            <v>44252</v>
          </cell>
        </row>
        <row r="30910">
          <cell r="A30910" t="str">
            <v>HDFC21FEB2440CE</v>
          </cell>
          <cell r="B30910">
            <v>16124162</v>
          </cell>
          <cell r="C30910">
            <v>44252</v>
          </cell>
        </row>
        <row r="30911">
          <cell r="A30911" t="str">
            <v>HDFC21FEB2440PE</v>
          </cell>
          <cell r="B30911">
            <v>16124418</v>
          </cell>
          <cell r="C30911">
            <v>44252</v>
          </cell>
        </row>
        <row r="30912">
          <cell r="A30912" t="str">
            <v>HDFC21FEB2450CE</v>
          </cell>
          <cell r="B30912">
            <v>23225858</v>
          </cell>
          <cell r="C30912">
            <v>44252</v>
          </cell>
        </row>
        <row r="30913">
          <cell r="A30913" t="str">
            <v>HDFC21FEB2450PE</v>
          </cell>
          <cell r="B30913">
            <v>23226114</v>
          </cell>
          <cell r="C30913">
            <v>44252</v>
          </cell>
        </row>
        <row r="30914">
          <cell r="A30914" t="str">
            <v>HDFC21FEB2460CE</v>
          </cell>
          <cell r="B30914">
            <v>16124674</v>
          </cell>
          <cell r="C30914">
            <v>44252</v>
          </cell>
        </row>
        <row r="30915">
          <cell r="A30915" t="str">
            <v>HDFC21FEB2460PE</v>
          </cell>
          <cell r="B30915">
            <v>16124930</v>
          </cell>
          <cell r="C30915">
            <v>44252</v>
          </cell>
        </row>
        <row r="30916">
          <cell r="A30916" t="str">
            <v>HDFC21FEB2480CE</v>
          </cell>
          <cell r="B30916">
            <v>16125186</v>
          </cell>
          <cell r="C30916">
            <v>44252</v>
          </cell>
        </row>
        <row r="30917">
          <cell r="A30917" t="str">
            <v>HDFC21FEB2480PE</v>
          </cell>
          <cell r="B30917">
            <v>16125442</v>
          </cell>
          <cell r="C30917">
            <v>44252</v>
          </cell>
        </row>
        <row r="30918">
          <cell r="A30918" t="str">
            <v>HDFC21FEB2500CE</v>
          </cell>
          <cell r="B30918">
            <v>23226370</v>
          </cell>
          <cell r="C30918">
            <v>44252</v>
          </cell>
        </row>
        <row r="30919">
          <cell r="A30919" t="str">
            <v>HDFC21FEB2500PE</v>
          </cell>
          <cell r="B30919">
            <v>23226626</v>
          </cell>
          <cell r="C30919">
            <v>44252</v>
          </cell>
        </row>
        <row r="30920">
          <cell r="A30920" t="str">
            <v>HDFC21FEB2520CE</v>
          </cell>
          <cell r="B30920">
            <v>16125698</v>
          </cell>
          <cell r="C30920">
            <v>44252</v>
          </cell>
        </row>
        <row r="30921">
          <cell r="A30921" t="str">
            <v>HDFC21FEB2520PE</v>
          </cell>
          <cell r="B30921">
            <v>16125954</v>
          </cell>
          <cell r="C30921">
            <v>44252</v>
          </cell>
        </row>
        <row r="30922">
          <cell r="A30922" t="str">
            <v>HDFC21FEB2540CE</v>
          </cell>
          <cell r="B30922">
            <v>16126210</v>
          </cell>
          <cell r="C30922">
            <v>44252</v>
          </cell>
        </row>
        <row r="30923">
          <cell r="A30923" t="str">
            <v>HDFC21FEB2540PE</v>
          </cell>
          <cell r="B30923">
            <v>16126466</v>
          </cell>
          <cell r="C30923">
            <v>44252</v>
          </cell>
        </row>
        <row r="30924">
          <cell r="A30924" t="str">
            <v>HDFC21FEB2550CE</v>
          </cell>
          <cell r="B30924">
            <v>23226882</v>
          </cell>
          <cell r="C30924">
            <v>44252</v>
          </cell>
        </row>
        <row r="30925">
          <cell r="A30925" t="str">
            <v>HDFC21FEB2550PE</v>
          </cell>
          <cell r="B30925">
            <v>23227138</v>
          </cell>
          <cell r="C30925">
            <v>44252</v>
          </cell>
        </row>
        <row r="30926">
          <cell r="A30926" t="str">
            <v>HDFC21FEB2560CE</v>
          </cell>
          <cell r="B30926">
            <v>16126722</v>
          </cell>
          <cell r="C30926">
            <v>44252</v>
          </cell>
        </row>
        <row r="30927">
          <cell r="A30927" t="str">
            <v>HDFC21FEB2560PE</v>
          </cell>
          <cell r="B30927">
            <v>16126978</v>
          </cell>
          <cell r="C30927">
            <v>44252</v>
          </cell>
        </row>
        <row r="30928">
          <cell r="A30928" t="str">
            <v>HDFC21FEB2580CE</v>
          </cell>
          <cell r="B30928">
            <v>16127234</v>
          </cell>
          <cell r="C30928">
            <v>44252</v>
          </cell>
        </row>
        <row r="30929">
          <cell r="A30929" t="str">
            <v>HDFC21FEB2580PE</v>
          </cell>
          <cell r="B30929">
            <v>16127490</v>
          </cell>
          <cell r="C30929">
            <v>44252</v>
          </cell>
        </row>
        <row r="30930">
          <cell r="A30930" t="str">
            <v>HDFC21FEB2600CE</v>
          </cell>
          <cell r="B30930">
            <v>23227394</v>
          </cell>
          <cell r="C30930">
            <v>44252</v>
          </cell>
        </row>
        <row r="30931">
          <cell r="A30931" t="str">
            <v>HDFC21FEB2600PE</v>
          </cell>
          <cell r="B30931">
            <v>23227650</v>
          </cell>
          <cell r="C30931">
            <v>44252</v>
          </cell>
        </row>
        <row r="30932">
          <cell r="A30932" t="str">
            <v>HDFC21FEB2620CE</v>
          </cell>
          <cell r="B30932">
            <v>16127746</v>
          </cell>
          <cell r="C30932">
            <v>44252</v>
          </cell>
        </row>
        <row r="30933">
          <cell r="A30933" t="str">
            <v>HDFC21FEB2620PE</v>
          </cell>
          <cell r="B30933">
            <v>16128002</v>
          </cell>
          <cell r="C30933">
            <v>44252</v>
          </cell>
        </row>
        <row r="30934">
          <cell r="A30934" t="str">
            <v>HDFC21FEB2640CE</v>
          </cell>
          <cell r="B30934">
            <v>16128258</v>
          </cell>
          <cell r="C30934">
            <v>44252</v>
          </cell>
        </row>
        <row r="30935">
          <cell r="A30935" t="str">
            <v>HDFC21FEB2640PE</v>
          </cell>
          <cell r="B30935">
            <v>16128514</v>
          </cell>
          <cell r="C30935">
            <v>44252</v>
          </cell>
        </row>
        <row r="30936">
          <cell r="A30936" t="str">
            <v>HDFC21FEB2650CE</v>
          </cell>
          <cell r="B30936">
            <v>23227906</v>
          </cell>
          <cell r="C30936">
            <v>44252</v>
          </cell>
        </row>
        <row r="30937">
          <cell r="A30937" t="str">
            <v>HDFC21FEB2650PE</v>
          </cell>
          <cell r="B30937">
            <v>23228162</v>
          </cell>
          <cell r="C30937">
            <v>44252</v>
          </cell>
        </row>
        <row r="30938">
          <cell r="A30938" t="str">
            <v>HDFC21FEB2660CE</v>
          </cell>
          <cell r="B30938">
            <v>16128770</v>
          </cell>
          <cell r="C30938">
            <v>44252</v>
          </cell>
        </row>
        <row r="30939">
          <cell r="A30939" t="str">
            <v>HDFC21FEB2660PE</v>
          </cell>
          <cell r="B30939">
            <v>16129026</v>
          </cell>
          <cell r="C30939">
            <v>44252</v>
          </cell>
        </row>
        <row r="30940">
          <cell r="A30940" t="str">
            <v>HDFC21FEB2680CE</v>
          </cell>
          <cell r="B30940">
            <v>16129794</v>
          </cell>
          <cell r="C30940">
            <v>44252</v>
          </cell>
        </row>
        <row r="30941">
          <cell r="A30941" t="str">
            <v>HDFC21FEB2680PE</v>
          </cell>
          <cell r="B30941">
            <v>16130050</v>
          </cell>
          <cell r="C30941">
            <v>44252</v>
          </cell>
        </row>
        <row r="30942">
          <cell r="A30942" t="str">
            <v>HDFC21FEB2700CE</v>
          </cell>
          <cell r="B30942">
            <v>23228418</v>
          </cell>
          <cell r="C30942">
            <v>44252</v>
          </cell>
        </row>
        <row r="30943">
          <cell r="A30943" t="str">
            <v>HDFC21FEB2700PE</v>
          </cell>
          <cell r="B30943">
            <v>23228674</v>
          </cell>
          <cell r="C30943">
            <v>44252</v>
          </cell>
        </row>
        <row r="30944">
          <cell r="A30944" t="str">
            <v>HDFC21FEB2720CE</v>
          </cell>
          <cell r="B30944">
            <v>16130306</v>
          </cell>
          <cell r="C30944">
            <v>44252</v>
          </cell>
        </row>
        <row r="30945">
          <cell r="A30945" t="str">
            <v>HDFC21FEB2720PE</v>
          </cell>
          <cell r="B30945">
            <v>16130562</v>
          </cell>
          <cell r="C30945">
            <v>44252</v>
          </cell>
        </row>
        <row r="30946">
          <cell r="A30946" t="str">
            <v>HDFC21FEB2740CE</v>
          </cell>
          <cell r="B30946">
            <v>16130818</v>
          </cell>
          <cell r="C30946">
            <v>44252</v>
          </cell>
        </row>
        <row r="30947">
          <cell r="A30947" t="str">
            <v>HDFC21FEB2740PE</v>
          </cell>
          <cell r="B30947">
            <v>16131074</v>
          </cell>
          <cell r="C30947">
            <v>44252</v>
          </cell>
        </row>
        <row r="30948">
          <cell r="A30948" t="str">
            <v>HDFC21FEB2750CE</v>
          </cell>
          <cell r="B30948">
            <v>23228930</v>
          </cell>
          <cell r="C30948">
            <v>44252</v>
          </cell>
        </row>
        <row r="30949">
          <cell r="A30949" t="str">
            <v>HDFC21FEB2750PE</v>
          </cell>
          <cell r="B30949">
            <v>23229186</v>
          </cell>
          <cell r="C30949">
            <v>44252</v>
          </cell>
        </row>
        <row r="30950">
          <cell r="A30950" t="str">
            <v>HDFC21FEB2760CE</v>
          </cell>
          <cell r="B30950">
            <v>16131330</v>
          </cell>
          <cell r="C30950">
            <v>44252</v>
          </cell>
        </row>
        <row r="30951">
          <cell r="A30951" t="str">
            <v>HDFC21FEB2760PE</v>
          </cell>
          <cell r="B30951">
            <v>16131586</v>
          </cell>
          <cell r="C30951">
            <v>44252</v>
          </cell>
        </row>
        <row r="30952">
          <cell r="A30952" t="str">
            <v>HDFC21FEB2780CE</v>
          </cell>
          <cell r="B30952">
            <v>16131842</v>
          </cell>
          <cell r="C30952">
            <v>44252</v>
          </cell>
        </row>
        <row r="30953">
          <cell r="A30953" t="str">
            <v>HDFC21FEB2780PE</v>
          </cell>
          <cell r="B30953">
            <v>16132098</v>
          </cell>
          <cell r="C30953">
            <v>44252</v>
          </cell>
        </row>
        <row r="30954">
          <cell r="A30954" t="str">
            <v>HDFC21FEB2800CE</v>
          </cell>
          <cell r="B30954">
            <v>23229442</v>
          </cell>
          <cell r="C30954">
            <v>44252</v>
          </cell>
        </row>
        <row r="30955">
          <cell r="A30955" t="str">
            <v>HDFC21FEB2800PE</v>
          </cell>
          <cell r="B30955">
            <v>23229698</v>
          </cell>
          <cell r="C30955">
            <v>44252</v>
          </cell>
        </row>
        <row r="30956">
          <cell r="A30956" t="str">
            <v>HDFC21FEB2820CE</v>
          </cell>
          <cell r="B30956">
            <v>16132354</v>
          </cell>
          <cell r="C30956">
            <v>44252</v>
          </cell>
        </row>
        <row r="30957">
          <cell r="A30957" t="str">
            <v>HDFC21FEB2820PE</v>
          </cell>
          <cell r="B30957">
            <v>16135938</v>
          </cell>
          <cell r="C30957">
            <v>44252</v>
          </cell>
        </row>
        <row r="30958">
          <cell r="A30958" t="str">
            <v>HDFC21FEB2840CE</v>
          </cell>
          <cell r="B30958">
            <v>16136194</v>
          </cell>
          <cell r="C30958">
            <v>44252</v>
          </cell>
        </row>
        <row r="30959">
          <cell r="A30959" t="str">
            <v>HDFC21FEB2840PE</v>
          </cell>
          <cell r="B30959">
            <v>16142338</v>
          </cell>
          <cell r="C30959">
            <v>44252</v>
          </cell>
        </row>
        <row r="30960">
          <cell r="A30960" t="str">
            <v>HDFC21FEB2850CE</v>
          </cell>
          <cell r="B30960">
            <v>23229954</v>
          </cell>
          <cell r="C30960">
            <v>44252</v>
          </cell>
        </row>
        <row r="30961">
          <cell r="A30961" t="str">
            <v>HDFC21FEB2850PE</v>
          </cell>
          <cell r="B30961">
            <v>23230210</v>
          </cell>
          <cell r="C30961">
            <v>44252</v>
          </cell>
        </row>
        <row r="30962">
          <cell r="A30962" t="str">
            <v>HDFC21FEB2860CE</v>
          </cell>
          <cell r="B30962">
            <v>16142594</v>
          </cell>
          <cell r="C30962">
            <v>44252</v>
          </cell>
        </row>
        <row r="30963">
          <cell r="A30963" t="str">
            <v>HDFC21FEB2860PE</v>
          </cell>
          <cell r="B30963">
            <v>16142850</v>
          </cell>
          <cell r="C30963">
            <v>44252</v>
          </cell>
        </row>
        <row r="30964">
          <cell r="A30964" t="str">
            <v>HDFC21FEB2880CE</v>
          </cell>
          <cell r="B30964">
            <v>16143106</v>
          </cell>
          <cell r="C30964">
            <v>44252</v>
          </cell>
        </row>
        <row r="30965">
          <cell r="A30965" t="str">
            <v>HDFC21FEB2880PE</v>
          </cell>
          <cell r="B30965">
            <v>16143362</v>
          </cell>
          <cell r="C30965">
            <v>44252</v>
          </cell>
        </row>
        <row r="30966">
          <cell r="A30966" t="str">
            <v>HDFC21FEB2900CE</v>
          </cell>
          <cell r="B30966">
            <v>23230466</v>
          </cell>
          <cell r="C30966">
            <v>44252</v>
          </cell>
        </row>
        <row r="30967">
          <cell r="A30967" t="str">
            <v>HDFC21FEB2900PE</v>
          </cell>
          <cell r="B30967">
            <v>23230722</v>
          </cell>
          <cell r="C30967">
            <v>44252</v>
          </cell>
        </row>
        <row r="30968">
          <cell r="A30968" t="str">
            <v>HDFC21FEB2920CE</v>
          </cell>
          <cell r="B30968">
            <v>16143618</v>
          </cell>
          <cell r="C30968">
            <v>44252</v>
          </cell>
        </row>
        <row r="30969">
          <cell r="A30969" t="str">
            <v>HDFC21FEB2920PE</v>
          </cell>
          <cell r="B30969">
            <v>16143874</v>
          </cell>
          <cell r="C30969">
            <v>44252</v>
          </cell>
        </row>
        <row r="30970">
          <cell r="A30970" t="str">
            <v>HDFC21FEB2940CE</v>
          </cell>
          <cell r="B30970">
            <v>16144130</v>
          </cell>
          <cell r="C30970">
            <v>44252</v>
          </cell>
        </row>
        <row r="30971">
          <cell r="A30971" t="str">
            <v>HDFC21FEB2940PE</v>
          </cell>
          <cell r="B30971">
            <v>16144386</v>
          </cell>
          <cell r="C30971">
            <v>44252</v>
          </cell>
        </row>
        <row r="30972">
          <cell r="A30972" t="str">
            <v>HDFC21FEB2960CE</v>
          </cell>
          <cell r="B30972">
            <v>16144642</v>
          </cell>
          <cell r="C30972">
            <v>44252</v>
          </cell>
        </row>
        <row r="30973">
          <cell r="A30973" t="str">
            <v>HDFC21FEB2960PE</v>
          </cell>
          <cell r="B30973">
            <v>16144898</v>
          </cell>
          <cell r="C30973">
            <v>44252</v>
          </cell>
        </row>
        <row r="30974">
          <cell r="A30974" t="str">
            <v>HDFC21FEB2980CE</v>
          </cell>
          <cell r="B30974">
            <v>16145154</v>
          </cell>
          <cell r="C30974">
            <v>44252</v>
          </cell>
        </row>
        <row r="30975">
          <cell r="A30975" t="str">
            <v>HDFC21FEB2980PE</v>
          </cell>
          <cell r="B30975">
            <v>16145410</v>
          </cell>
          <cell r="C30975">
            <v>44252</v>
          </cell>
        </row>
        <row r="30976">
          <cell r="A30976" t="str">
            <v>HDFC21FEB3000CE</v>
          </cell>
          <cell r="B30976">
            <v>9671170</v>
          </cell>
          <cell r="C30976">
            <v>44252</v>
          </cell>
        </row>
        <row r="30977">
          <cell r="A30977" t="str">
            <v>HDFC21FEB3000PE</v>
          </cell>
          <cell r="B30977">
            <v>9671426</v>
          </cell>
          <cell r="C30977">
            <v>44252</v>
          </cell>
        </row>
        <row r="30978">
          <cell r="A30978" t="str">
            <v>HDFC21FEB3020CE</v>
          </cell>
          <cell r="B30978">
            <v>16145666</v>
          </cell>
          <cell r="C30978">
            <v>44252</v>
          </cell>
        </row>
        <row r="30979">
          <cell r="A30979" t="str">
            <v>HDFC21FEB3020PE</v>
          </cell>
          <cell r="B30979">
            <v>16147714</v>
          </cell>
          <cell r="C30979">
            <v>44252</v>
          </cell>
        </row>
        <row r="30980">
          <cell r="A30980" t="str">
            <v>HDFC21FEB3040CE</v>
          </cell>
          <cell r="B30980">
            <v>16147970</v>
          </cell>
          <cell r="C30980">
            <v>44252</v>
          </cell>
        </row>
        <row r="30981">
          <cell r="A30981" t="str">
            <v>HDFC21FEB3040PE</v>
          </cell>
          <cell r="B30981">
            <v>16150274</v>
          </cell>
          <cell r="C30981">
            <v>44252</v>
          </cell>
        </row>
        <row r="30982">
          <cell r="A30982" t="str">
            <v>HDFC21FEB3060CE</v>
          </cell>
          <cell r="B30982">
            <v>16150530</v>
          </cell>
          <cell r="C30982">
            <v>44252</v>
          </cell>
        </row>
        <row r="30983">
          <cell r="A30983" t="str">
            <v>HDFC21FEB3060PE</v>
          </cell>
          <cell r="B30983">
            <v>16150786</v>
          </cell>
          <cell r="C30983">
            <v>44252</v>
          </cell>
        </row>
        <row r="30984">
          <cell r="A30984" t="str">
            <v>HDFC21FEB3080CE</v>
          </cell>
          <cell r="B30984">
            <v>16151042</v>
          </cell>
          <cell r="C30984">
            <v>44252</v>
          </cell>
        </row>
        <row r="30985">
          <cell r="A30985" t="str">
            <v>HDFC21FEB3080PE</v>
          </cell>
          <cell r="B30985">
            <v>16151298</v>
          </cell>
          <cell r="C30985">
            <v>44252</v>
          </cell>
        </row>
        <row r="30986">
          <cell r="A30986" t="str">
            <v>HDFC21FEB3100CE</v>
          </cell>
          <cell r="B30986">
            <v>12072706</v>
          </cell>
          <cell r="C30986">
            <v>44252</v>
          </cell>
        </row>
        <row r="30987">
          <cell r="A30987" t="str">
            <v>HDFC21FEB3100PE</v>
          </cell>
          <cell r="B30987">
            <v>12073730</v>
          </cell>
          <cell r="C30987">
            <v>44252</v>
          </cell>
        </row>
        <row r="30988">
          <cell r="A30988" t="str">
            <v>HDFC21FEB3120CE</v>
          </cell>
          <cell r="B30988">
            <v>16151554</v>
          </cell>
          <cell r="C30988">
            <v>44252</v>
          </cell>
        </row>
        <row r="30989">
          <cell r="A30989" t="str">
            <v>HDFC21FEB3120PE</v>
          </cell>
          <cell r="B30989">
            <v>16151810</v>
          </cell>
          <cell r="C30989">
            <v>44252</v>
          </cell>
        </row>
        <row r="30990">
          <cell r="A30990" t="str">
            <v>HDFC21FEB3140CE</v>
          </cell>
          <cell r="B30990">
            <v>16152066</v>
          </cell>
          <cell r="C30990">
            <v>44252</v>
          </cell>
        </row>
        <row r="30991">
          <cell r="A30991" t="str">
            <v>HDFC21FEB3140PE</v>
          </cell>
          <cell r="B30991">
            <v>16152322</v>
          </cell>
          <cell r="C30991">
            <v>44252</v>
          </cell>
        </row>
        <row r="30992">
          <cell r="A30992" t="str">
            <v>HDFC21FEB3160CE</v>
          </cell>
          <cell r="B30992">
            <v>16152578</v>
          </cell>
          <cell r="C30992">
            <v>44252</v>
          </cell>
        </row>
        <row r="30993">
          <cell r="A30993" t="str">
            <v>HDFC21FEB3160PE</v>
          </cell>
          <cell r="B30993">
            <v>16153858</v>
          </cell>
          <cell r="C30993">
            <v>44252</v>
          </cell>
        </row>
        <row r="30994">
          <cell r="A30994" t="str">
            <v>HDFC21FEB3180CE</v>
          </cell>
          <cell r="B30994">
            <v>16154114</v>
          </cell>
          <cell r="C30994">
            <v>44252</v>
          </cell>
        </row>
        <row r="30995">
          <cell r="A30995" t="str">
            <v>HDFC21FEB3180PE</v>
          </cell>
          <cell r="B30995">
            <v>16154370</v>
          </cell>
          <cell r="C30995">
            <v>44252</v>
          </cell>
        </row>
        <row r="30996">
          <cell r="A30996" t="str">
            <v>HDFC21FEB3200CE</v>
          </cell>
          <cell r="B30996">
            <v>12243458</v>
          </cell>
          <cell r="C30996">
            <v>44252</v>
          </cell>
        </row>
        <row r="30997">
          <cell r="A30997" t="str">
            <v>HDFC21FEB3200PE</v>
          </cell>
          <cell r="B30997">
            <v>12243714</v>
          </cell>
          <cell r="C30997">
            <v>44252</v>
          </cell>
        </row>
        <row r="30998">
          <cell r="A30998" t="str">
            <v>HDFC21FEB3220CE</v>
          </cell>
          <cell r="B30998">
            <v>16156162</v>
          </cell>
          <cell r="C30998">
            <v>44252</v>
          </cell>
        </row>
        <row r="30999">
          <cell r="A30999" t="str">
            <v>HDFC21FEB3220PE</v>
          </cell>
          <cell r="B30999">
            <v>16156418</v>
          </cell>
          <cell r="C30999">
            <v>44252</v>
          </cell>
        </row>
        <row r="31000">
          <cell r="A31000" t="str">
            <v>HDFC21FEB3240CE</v>
          </cell>
          <cell r="B31000">
            <v>16156674</v>
          </cell>
          <cell r="C31000">
            <v>44252</v>
          </cell>
        </row>
        <row r="31001">
          <cell r="A31001" t="str">
            <v>HDFC21FEB3240PE</v>
          </cell>
          <cell r="B31001">
            <v>16156930</v>
          </cell>
          <cell r="C31001">
            <v>44252</v>
          </cell>
        </row>
        <row r="31002">
          <cell r="A31002" t="str">
            <v>HDFC21FEB3260CE</v>
          </cell>
          <cell r="B31002">
            <v>16157186</v>
          </cell>
          <cell r="C31002">
            <v>44252</v>
          </cell>
        </row>
        <row r="31003">
          <cell r="A31003" t="str">
            <v>HDFC21FEB3260PE</v>
          </cell>
          <cell r="B31003">
            <v>16157442</v>
          </cell>
          <cell r="C31003">
            <v>44252</v>
          </cell>
        </row>
        <row r="31004">
          <cell r="A31004" t="str">
            <v>HDFC21MAR1760CE</v>
          </cell>
          <cell r="B31004">
            <v>16163586</v>
          </cell>
          <cell r="C31004">
            <v>44280</v>
          </cell>
        </row>
        <row r="31005">
          <cell r="A31005" t="str">
            <v>HDFC21MAR1760PE</v>
          </cell>
          <cell r="B31005">
            <v>16163842</v>
          </cell>
          <cell r="C31005">
            <v>44280</v>
          </cell>
        </row>
        <row r="31006">
          <cell r="A31006" t="str">
            <v>HDFC21MAR1780CE</v>
          </cell>
          <cell r="B31006">
            <v>16164098</v>
          </cell>
          <cell r="C31006">
            <v>44280</v>
          </cell>
        </row>
        <row r="31007">
          <cell r="A31007" t="str">
            <v>HDFC21MAR1780PE</v>
          </cell>
          <cell r="B31007">
            <v>16164354</v>
          </cell>
          <cell r="C31007">
            <v>44280</v>
          </cell>
        </row>
        <row r="31008">
          <cell r="A31008" t="str">
            <v>HDFC21MAR1800CE</v>
          </cell>
          <cell r="B31008">
            <v>16164610</v>
          </cell>
          <cell r="C31008">
            <v>44280</v>
          </cell>
        </row>
        <row r="31009">
          <cell r="A31009" t="str">
            <v>HDFC21MAR1800PE</v>
          </cell>
          <cell r="B31009">
            <v>16164866</v>
          </cell>
          <cell r="C31009">
            <v>44280</v>
          </cell>
        </row>
        <row r="31010">
          <cell r="A31010" t="str">
            <v>HDFC21MAR1820CE</v>
          </cell>
          <cell r="B31010">
            <v>16165122</v>
          </cell>
          <cell r="C31010">
            <v>44280</v>
          </cell>
        </row>
        <row r="31011">
          <cell r="A31011" t="str">
            <v>HDFC21MAR1820PE</v>
          </cell>
          <cell r="B31011">
            <v>16165378</v>
          </cell>
          <cell r="C31011">
            <v>44280</v>
          </cell>
        </row>
        <row r="31012">
          <cell r="A31012" t="str">
            <v>HDFC21MAR1840CE</v>
          </cell>
          <cell r="B31012">
            <v>16165634</v>
          </cell>
          <cell r="C31012">
            <v>44280</v>
          </cell>
        </row>
        <row r="31013">
          <cell r="A31013" t="str">
            <v>HDFC21MAR1840PE</v>
          </cell>
          <cell r="B31013">
            <v>16165890</v>
          </cell>
          <cell r="C31013">
            <v>44280</v>
          </cell>
        </row>
        <row r="31014">
          <cell r="A31014" t="str">
            <v>HDFC21MAR1860CE</v>
          </cell>
          <cell r="B31014">
            <v>16166146</v>
          </cell>
          <cell r="C31014">
            <v>44280</v>
          </cell>
        </row>
        <row r="31015">
          <cell r="A31015" t="str">
            <v>HDFC21MAR1860PE</v>
          </cell>
          <cell r="B31015">
            <v>16166402</v>
          </cell>
          <cell r="C31015">
            <v>44280</v>
          </cell>
        </row>
        <row r="31016">
          <cell r="A31016" t="str">
            <v>HDFC21MAR1880CE</v>
          </cell>
          <cell r="B31016">
            <v>16166658</v>
          </cell>
          <cell r="C31016">
            <v>44280</v>
          </cell>
        </row>
        <row r="31017">
          <cell r="A31017" t="str">
            <v>HDFC21MAR1880PE</v>
          </cell>
          <cell r="B31017">
            <v>16169474</v>
          </cell>
          <cell r="C31017">
            <v>44280</v>
          </cell>
        </row>
        <row r="31018">
          <cell r="A31018" t="str">
            <v>HDFC21MAR1900CE</v>
          </cell>
          <cell r="B31018">
            <v>16169730</v>
          </cell>
          <cell r="C31018">
            <v>44280</v>
          </cell>
        </row>
        <row r="31019">
          <cell r="A31019" t="str">
            <v>HDFC21MAR1900PE</v>
          </cell>
          <cell r="B31019">
            <v>16172034</v>
          </cell>
          <cell r="C31019">
            <v>44280</v>
          </cell>
        </row>
        <row r="31020">
          <cell r="A31020" t="str">
            <v>HDFC21MAR1920CE</v>
          </cell>
          <cell r="B31020">
            <v>16172290</v>
          </cell>
          <cell r="C31020">
            <v>44280</v>
          </cell>
        </row>
        <row r="31021">
          <cell r="A31021" t="str">
            <v>HDFC21MAR1920PE</v>
          </cell>
          <cell r="B31021">
            <v>16172546</v>
          </cell>
          <cell r="C31021">
            <v>44280</v>
          </cell>
        </row>
        <row r="31022">
          <cell r="A31022" t="str">
            <v>HDFC21MAR1940CE</v>
          </cell>
          <cell r="B31022">
            <v>16172802</v>
          </cell>
          <cell r="C31022">
            <v>44280</v>
          </cell>
        </row>
        <row r="31023">
          <cell r="A31023" t="str">
            <v>HDFC21MAR1940PE</v>
          </cell>
          <cell r="B31023">
            <v>16173058</v>
          </cell>
          <cell r="C31023">
            <v>44280</v>
          </cell>
        </row>
        <row r="31024">
          <cell r="A31024" t="str">
            <v>HDFC21MAR1960CE</v>
          </cell>
          <cell r="B31024">
            <v>16173314</v>
          </cell>
          <cell r="C31024">
            <v>44280</v>
          </cell>
        </row>
        <row r="31025">
          <cell r="A31025" t="str">
            <v>HDFC21MAR1960PE</v>
          </cell>
          <cell r="B31025">
            <v>16176130</v>
          </cell>
          <cell r="C31025">
            <v>44280</v>
          </cell>
        </row>
        <row r="31026">
          <cell r="A31026" t="str">
            <v>HDFC21MAR1980CE</v>
          </cell>
          <cell r="B31026">
            <v>16179714</v>
          </cell>
          <cell r="C31026">
            <v>44280</v>
          </cell>
        </row>
        <row r="31027">
          <cell r="A31027" t="str">
            <v>HDFC21MAR1980PE</v>
          </cell>
          <cell r="B31027">
            <v>16179970</v>
          </cell>
          <cell r="C31027">
            <v>44280</v>
          </cell>
        </row>
        <row r="31028">
          <cell r="A31028" t="str">
            <v>HDFC21MAR2000CE</v>
          </cell>
          <cell r="B31028">
            <v>16181250</v>
          </cell>
          <cell r="C31028">
            <v>44280</v>
          </cell>
        </row>
        <row r="31029">
          <cell r="A31029" t="str">
            <v>HDFC21MAR2000PE</v>
          </cell>
          <cell r="B31029">
            <v>16181506</v>
          </cell>
          <cell r="C31029">
            <v>44280</v>
          </cell>
        </row>
        <row r="31030">
          <cell r="A31030" t="str">
            <v>HDFC21MAR2020CE</v>
          </cell>
          <cell r="B31030">
            <v>16182786</v>
          </cell>
          <cell r="C31030">
            <v>44280</v>
          </cell>
        </row>
        <row r="31031">
          <cell r="A31031" t="str">
            <v>HDFC21MAR2020PE</v>
          </cell>
          <cell r="B31031">
            <v>16183042</v>
          </cell>
          <cell r="C31031">
            <v>44280</v>
          </cell>
        </row>
        <row r="31032">
          <cell r="A31032" t="str">
            <v>HDFC21MAR2040CE</v>
          </cell>
          <cell r="B31032">
            <v>16183298</v>
          </cell>
          <cell r="C31032">
            <v>44280</v>
          </cell>
        </row>
        <row r="31033">
          <cell r="A31033" t="str">
            <v>HDFC21MAR2040PE</v>
          </cell>
          <cell r="B31033">
            <v>16183554</v>
          </cell>
          <cell r="C31033">
            <v>44280</v>
          </cell>
        </row>
        <row r="31034">
          <cell r="A31034" t="str">
            <v>HDFC21MAR2060CE</v>
          </cell>
          <cell r="B31034">
            <v>16183810</v>
          </cell>
          <cell r="C31034">
            <v>44280</v>
          </cell>
        </row>
        <row r="31035">
          <cell r="A31035" t="str">
            <v>HDFC21MAR2060PE</v>
          </cell>
          <cell r="B31035">
            <v>16184066</v>
          </cell>
          <cell r="C31035">
            <v>44280</v>
          </cell>
        </row>
        <row r="31036">
          <cell r="A31036" t="str">
            <v>HDFC21MAR2080CE</v>
          </cell>
          <cell r="B31036">
            <v>16184322</v>
          </cell>
          <cell r="C31036">
            <v>44280</v>
          </cell>
        </row>
        <row r="31037">
          <cell r="A31037" t="str">
            <v>HDFC21MAR2080PE</v>
          </cell>
          <cell r="B31037">
            <v>16184578</v>
          </cell>
          <cell r="C31037">
            <v>44280</v>
          </cell>
        </row>
        <row r="31038">
          <cell r="A31038" t="str">
            <v>HDFC21MAR2100CE</v>
          </cell>
          <cell r="B31038">
            <v>16184834</v>
          </cell>
          <cell r="C31038">
            <v>44280</v>
          </cell>
        </row>
        <row r="31039">
          <cell r="A31039" t="str">
            <v>HDFC21MAR2100PE</v>
          </cell>
          <cell r="B31039">
            <v>16185090</v>
          </cell>
          <cell r="C31039">
            <v>44280</v>
          </cell>
        </row>
        <row r="31040">
          <cell r="A31040" t="str">
            <v>HDFC21MAR2120CE</v>
          </cell>
          <cell r="B31040">
            <v>16185602</v>
          </cell>
          <cell r="C31040">
            <v>44280</v>
          </cell>
        </row>
        <row r="31041">
          <cell r="A31041" t="str">
            <v>HDFC21MAR2120PE</v>
          </cell>
          <cell r="B31041">
            <v>16185858</v>
          </cell>
          <cell r="C31041">
            <v>44280</v>
          </cell>
        </row>
        <row r="31042">
          <cell r="A31042" t="str">
            <v>HDFC21MAR2140CE</v>
          </cell>
          <cell r="B31042">
            <v>16187650</v>
          </cell>
          <cell r="C31042">
            <v>44280</v>
          </cell>
        </row>
        <row r="31043">
          <cell r="A31043" t="str">
            <v>HDFC21MAR2140PE</v>
          </cell>
          <cell r="B31043">
            <v>16187906</v>
          </cell>
          <cell r="C31043">
            <v>44280</v>
          </cell>
        </row>
        <row r="31044">
          <cell r="A31044" t="str">
            <v>HDFC21MAR2160CE</v>
          </cell>
          <cell r="B31044">
            <v>16188162</v>
          </cell>
          <cell r="C31044">
            <v>44280</v>
          </cell>
        </row>
        <row r="31045">
          <cell r="A31045" t="str">
            <v>HDFC21MAR2160PE</v>
          </cell>
          <cell r="B31045">
            <v>16188418</v>
          </cell>
          <cell r="C31045">
            <v>44280</v>
          </cell>
        </row>
        <row r="31046">
          <cell r="A31046" t="str">
            <v>HDFC21MAR2180CE</v>
          </cell>
          <cell r="B31046">
            <v>16192770</v>
          </cell>
          <cell r="C31046">
            <v>44280</v>
          </cell>
        </row>
        <row r="31047">
          <cell r="A31047" t="str">
            <v>HDFC21MAR2180PE</v>
          </cell>
          <cell r="B31047">
            <v>16193026</v>
          </cell>
          <cell r="C31047">
            <v>44280</v>
          </cell>
        </row>
        <row r="31048">
          <cell r="A31048" t="str">
            <v>HDFC21MAR2200CE</v>
          </cell>
          <cell r="B31048">
            <v>16194306</v>
          </cell>
          <cell r="C31048">
            <v>44280</v>
          </cell>
        </row>
        <row r="31049">
          <cell r="A31049" t="str">
            <v>HDFC21MAR2200PE</v>
          </cell>
          <cell r="B31049">
            <v>16194818</v>
          </cell>
          <cell r="C31049">
            <v>44280</v>
          </cell>
        </row>
        <row r="31050">
          <cell r="A31050" t="str">
            <v>HDFC21MAR2220CE</v>
          </cell>
          <cell r="B31050">
            <v>16195074</v>
          </cell>
          <cell r="C31050">
            <v>44280</v>
          </cell>
        </row>
        <row r="31051">
          <cell r="A31051" t="str">
            <v>HDFC21MAR2220PE</v>
          </cell>
          <cell r="B31051">
            <v>16195330</v>
          </cell>
          <cell r="C31051">
            <v>44280</v>
          </cell>
        </row>
        <row r="31052">
          <cell r="A31052" t="str">
            <v>HDFC21MAR2240CE</v>
          </cell>
          <cell r="B31052">
            <v>16195842</v>
          </cell>
          <cell r="C31052">
            <v>44280</v>
          </cell>
        </row>
        <row r="31053">
          <cell r="A31053" t="str">
            <v>HDFC21MAR2240PE</v>
          </cell>
          <cell r="B31053">
            <v>16196098</v>
          </cell>
          <cell r="C31053">
            <v>44280</v>
          </cell>
        </row>
        <row r="31054">
          <cell r="A31054" t="str">
            <v>HDFC21MAR2260CE</v>
          </cell>
          <cell r="B31054">
            <v>16196354</v>
          </cell>
          <cell r="C31054">
            <v>44280</v>
          </cell>
        </row>
        <row r="31055">
          <cell r="A31055" t="str">
            <v>HDFC21MAR2260PE</v>
          </cell>
          <cell r="B31055">
            <v>16196610</v>
          </cell>
          <cell r="C31055">
            <v>44280</v>
          </cell>
        </row>
        <row r="31056">
          <cell r="A31056" t="str">
            <v>HDFC21MAR2280CE</v>
          </cell>
          <cell r="B31056">
            <v>16196866</v>
          </cell>
          <cell r="C31056">
            <v>44280</v>
          </cell>
        </row>
        <row r="31057">
          <cell r="A31057" t="str">
            <v>HDFC21MAR2280PE</v>
          </cell>
          <cell r="B31057">
            <v>16197122</v>
          </cell>
          <cell r="C31057">
            <v>44280</v>
          </cell>
        </row>
        <row r="31058">
          <cell r="A31058" t="str">
            <v>HDFC21MAR2300CE</v>
          </cell>
          <cell r="B31058">
            <v>16197378</v>
          </cell>
          <cell r="C31058">
            <v>44280</v>
          </cell>
        </row>
        <row r="31059">
          <cell r="A31059" t="str">
            <v>HDFC21MAR2300PE</v>
          </cell>
          <cell r="B31059">
            <v>16204034</v>
          </cell>
          <cell r="C31059">
            <v>44280</v>
          </cell>
        </row>
        <row r="31060">
          <cell r="A31060" t="str">
            <v>HDFC21MAR2320CE</v>
          </cell>
          <cell r="B31060">
            <v>16207362</v>
          </cell>
          <cell r="C31060">
            <v>44280</v>
          </cell>
        </row>
        <row r="31061">
          <cell r="A31061" t="str">
            <v>HDFC21MAR2320PE</v>
          </cell>
          <cell r="B31061">
            <v>16207618</v>
          </cell>
          <cell r="C31061">
            <v>44280</v>
          </cell>
        </row>
        <row r="31062">
          <cell r="A31062" t="str">
            <v>HDFC21MAR2340CE</v>
          </cell>
          <cell r="B31062">
            <v>16210946</v>
          </cell>
          <cell r="C31062">
            <v>44280</v>
          </cell>
        </row>
        <row r="31063">
          <cell r="A31063" t="str">
            <v>HDFC21MAR2340PE</v>
          </cell>
          <cell r="B31063">
            <v>16211714</v>
          </cell>
          <cell r="C31063">
            <v>44280</v>
          </cell>
        </row>
        <row r="31064">
          <cell r="A31064" t="str">
            <v>HDFC21MAR2360CE</v>
          </cell>
          <cell r="B31064">
            <v>16211970</v>
          </cell>
          <cell r="C31064">
            <v>44280</v>
          </cell>
        </row>
        <row r="31065">
          <cell r="A31065" t="str">
            <v>HDFC21MAR2360PE</v>
          </cell>
          <cell r="B31065">
            <v>16214530</v>
          </cell>
          <cell r="C31065">
            <v>44280</v>
          </cell>
        </row>
        <row r="31066">
          <cell r="A31066" t="str">
            <v>HDFC21MAR2380CE</v>
          </cell>
          <cell r="B31066">
            <v>16214786</v>
          </cell>
          <cell r="C31066">
            <v>44280</v>
          </cell>
        </row>
        <row r="31067">
          <cell r="A31067" t="str">
            <v>HDFC21MAR2380PE</v>
          </cell>
          <cell r="B31067">
            <v>16215042</v>
          </cell>
          <cell r="C31067">
            <v>44280</v>
          </cell>
        </row>
        <row r="31068">
          <cell r="A31068" t="str">
            <v>HDFC21MAR2400CE</v>
          </cell>
          <cell r="B31068">
            <v>16215298</v>
          </cell>
          <cell r="C31068">
            <v>44280</v>
          </cell>
        </row>
        <row r="31069">
          <cell r="A31069" t="str">
            <v>HDFC21MAR2400PE</v>
          </cell>
          <cell r="B31069">
            <v>16215554</v>
          </cell>
          <cell r="C31069">
            <v>44280</v>
          </cell>
        </row>
        <row r="31070">
          <cell r="A31070" t="str">
            <v>HDFC21MAR2420CE</v>
          </cell>
          <cell r="B31070">
            <v>16215810</v>
          </cell>
          <cell r="C31070">
            <v>44280</v>
          </cell>
        </row>
        <row r="31071">
          <cell r="A31071" t="str">
            <v>HDFC21MAR2420PE</v>
          </cell>
          <cell r="B31071">
            <v>16219906</v>
          </cell>
          <cell r="C31071">
            <v>44280</v>
          </cell>
        </row>
        <row r="31072">
          <cell r="A31072" t="str">
            <v>HDFC21MAR2440CE</v>
          </cell>
          <cell r="B31072">
            <v>16220162</v>
          </cell>
          <cell r="C31072">
            <v>44280</v>
          </cell>
        </row>
        <row r="31073">
          <cell r="A31073" t="str">
            <v>HDFC21MAR2440PE</v>
          </cell>
          <cell r="B31073">
            <v>16220418</v>
          </cell>
          <cell r="C31073">
            <v>44280</v>
          </cell>
        </row>
        <row r="31074">
          <cell r="A31074" t="str">
            <v>HDFC21MAR2460CE</v>
          </cell>
          <cell r="B31074">
            <v>16220674</v>
          </cell>
          <cell r="C31074">
            <v>44280</v>
          </cell>
        </row>
        <row r="31075">
          <cell r="A31075" t="str">
            <v>HDFC21MAR2460PE</v>
          </cell>
          <cell r="B31075">
            <v>16220930</v>
          </cell>
          <cell r="C31075">
            <v>44280</v>
          </cell>
        </row>
        <row r="31076">
          <cell r="A31076" t="str">
            <v>HDFC21MAR2480CE</v>
          </cell>
          <cell r="B31076">
            <v>16221186</v>
          </cell>
          <cell r="C31076">
            <v>44280</v>
          </cell>
        </row>
        <row r="31077">
          <cell r="A31077" t="str">
            <v>HDFC21MAR2480PE</v>
          </cell>
          <cell r="B31077">
            <v>16221442</v>
          </cell>
          <cell r="C31077">
            <v>44280</v>
          </cell>
        </row>
        <row r="31078">
          <cell r="A31078" t="str">
            <v>HDFC21MAR2500CE</v>
          </cell>
          <cell r="B31078">
            <v>16221698</v>
          </cell>
          <cell r="C31078">
            <v>44280</v>
          </cell>
        </row>
        <row r="31079">
          <cell r="A31079" t="str">
            <v>HDFC21MAR2500PE</v>
          </cell>
          <cell r="B31079">
            <v>16221954</v>
          </cell>
          <cell r="C31079">
            <v>44280</v>
          </cell>
        </row>
        <row r="31080">
          <cell r="A31080" t="str">
            <v>HDFC21MAR2520CE</v>
          </cell>
          <cell r="B31080">
            <v>16222210</v>
          </cell>
          <cell r="C31080">
            <v>44280</v>
          </cell>
        </row>
        <row r="31081">
          <cell r="A31081" t="str">
            <v>HDFC21MAR2520PE</v>
          </cell>
          <cell r="B31081">
            <v>16232450</v>
          </cell>
          <cell r="C31081">
            <v>44280</v>
          </cell>
        </row>
        <row r="31082">
          <cell r="A31082" t="str">
            <v>HDFC21MAR2540CE</v>
          </cell>
          <cell r="B31082">
            <v>16232706</v>
          </cell>
          <cell r="C31082">
            <v>44280</v>
          </cell>
        </row>
        <row r="31083">
          <cell r="A31083" t="str">
            <v>HDFC21MAR2540PE</v>
          </cell>
          <cell r="B31083">
            <v>16232962</v>
          </cell>
          <cell r="C31083">
            <v>44280</v>
          </cell>
        </row>
        <row r="31084">
          <cell r="A31084" t="str">
            <v>HDFC21MAR2560CE</v>
          </cell>
          <cell r="B31084">
            <v>16233218</v>
          </cell>
          <cell r="C31084">
            <v>44280</v>
          </cell>
        </row>
        <row r="31085">
          <cell r="A31085" t="str">
            <v>HDFC21MAR2560PE</v>
          </cell>
          <cell r="B31085">
            <v>16233474</v>
          </cell>
          <cell r="C31085">
            <v>44280</v>
          </cell>
        </row>
        <row r="31086">
          <cell r="A31086" t="str">
            <v>HDFC21MAR2580CE</v>
          </cell>
          <cell r="B31086">
            <v>16233730</v>
          </cell>
          <cell r="C31086">
            <v>44280</v>
          </cell>
        </row>
        <row r="31087">
          <cell r="A31087" t="str">
            <v>HDFC21MAR2580PE</v>
          </cell>
          <cell r="B31087">
            <v>16241922</v>
          </cell>
          <cell r="C31087">
            <v>44280</v>
          </cell>
        </row>
        <row r="31088">
          <cell r="A31088" t="str">
            <v>HDFC21MAR2600CE</v>
          </cell>
          <cell r="B31088">
            <v>16242178</v>
          </cell>
          <cell r="C31088">
            <v>44280</v>
          </cell>
        </row>
        <row r="31089">
          <cell r="A31089" t="str">
            <v>HDFC21MAR2600PE</v>
          </cell>
          <cell r="B31089">
            <v>16242946</v>
          </cell>
          <cell r="C31089">
            <v>44280</v>
          </cell>
        </row>
        <row r="31090">
          <cell r="A31090" t="str">
            <v>HDFC21MAR2620CE</v>
          </cell>
          <cell r="B31090">
            <v>16243202</v>
          </cell>
          <cell r="C31090">
            <v>44280</v>
          </cell>
        </row>
        <row r="31091">
          <cell r="A31091" t="str">
            <v>HDFC21MAR2620PE</v>
          </cell>
          <cell r="B31091">
            <v>16255490</v>
          </cell>
          <cell r="C31091">
            <v>44280</v>
          </cell>
        </row>
        <row r="31092">
          <cell r="A31092" t="str">
            <v>HDFC21MAR2640CE</v>
          </cell>
          <cell r="B31092">
            <v>16256514</v>
          </cell>
          <cell r="C31092">
            <v>44280</v>
          </cell>
        </row>
        <row r="31093">
          <cell r="A31093" t="str">
            <v>HDFC21MAR2640PE</v>
          </cell>
          <cell r="B31093">
            <v>16256770</v>
          </cell>
          <cell r="C31093">
            <v>44280</v>
          </cell>
        </row>
        <row r="31094">
          <cell r="A31094" t="str">
            <v>HDFC21MAR2660CE</v>
          </cell>
          <cell r="B31094">
            <v>16258306</v>
          </cell>
          <cell r="C31094">
            <v>44280</v>
          </cell>
        </row>
        <row r="31095">
          <cell r="A31095" t="str">
            <v>HDFC21MAR2660PE</v>
          </cell>
          <cell r="B31095">
            <v>16259586</v>
          </cell>
          <cell r="C31095">
            <v>44280</v>
          </cell>
        </row>
        <row r="31096">
          <cell r="A31096" t="str">
            <v>HDFC21MAR2680CE</v>
          </cell>
          <cell r="B31096">
            <v>16259842</v>
          </cell>
          <cell r="C31096">
            <v>44280</v>
          </cell>
        </row>
        <row r="31097">
          <cell r="A31097" t="str">
            <v>HDFC21MAR2680PE</v>
          </cell>
          <cell r="B31097">
            <v>16269058</v>
          </cell>
          <cell r="C31097">
            <v>44280</v>
          </cell>
        </row>
        <row r="31098">
          <cell r="A31098" t="str">
            <v>HDFC21MAR2700CE</v>
          </cell>
          <cell r="B31098">
            <v>16269314</v>
          </cell>
          <cell r="C31098">
            <v>44280</v>
          </cell>
        </row>
        <row r="31099">
          <cell r="A31099" t="str">
            <v>HDFC21MAR2700PE</v>
          </cell>
          <cell r="B31099">
            <v>16269570</v>
          </cell>
          <cell r="C31099">
            <v>44280</v>
          </cell>
        </row>
        <row r="31100">
          <cell r="A31100" t="str">
            <v>HDFC21MAR2720CE</v>
          </cell>
          <cell r="B31100">
            <v>16269826</v>
          </cell>
          <cell r="C31100">
            <v>44280</v>
          </cell>
        </row>
        <row r="31101">
          <cell r="A31101" t="str">
            <v>HDFC21MAR2720PE</v>
          </cell>
          <cell r="B31101">
            <v>16273154</v>
          </cell>
          <cell r="C31101">
            <v>44280</v>
          </cell>
        </row>
        <row r="31102">
          <cell r="A31102" t="str">
            <v>HDFC21MAR2740CE</v>
          </cell>
          <cell r="B31102">
            <v>16273410</v>
          </cell>
          <cell r="C31102">
            <v>44280</v>
          </cell>
        </row>
        <row r="31103">
          <cell r="A31103" t="str">
            <v>HDFC21MAR2740PE</v>
          </cell>
          <cell r="B31103">
            <v>16273666</v>
          </cell>
          <cell r="C31103">
            <v>44280</v>
          </cell>
        </row>
        <row r="31104">
          <cell r="A31104" t="str">
            <v>HDFC21MAR2760CE</v>
          </cell>
          <cell r="B31104">
            <v>16273922</v>
          </cell>
          <cell r="C31104">
            <v>44280</v>
          </cell>
        </row>
        <row r="31105">
          <cell r="A31105" t="str">
            <v>HDFC21MAR2760PE</v>
          </cell>
          <cell r="B31105">
            <v>16274178</v>
          </cell>
          <cell r="C31105">
            <v>44280</v>
          </cell>
        </row>
        <row r="31106">
          <cell r="A31106" t="str">
            <v>HDFC21MAR2780CE</v>
          </cell>
          <cell r="B31106">
            <v>16274434</v>
          </cell>
          <cell r="C31106">
            <v>44280</v>
          </cell>
        </row>
        <row r="31107">
          <cell r="A31107" t="str">
            <v>HDFC21MAR2780PE</v>
          </cell>
          <cell r="B31107">
            <v>16280834</v>
          </cell>
          <cell r="C31107">
            <v>44280</v>
          </cell>
        </row>
        <row r="31108">
          <cell r="A31108" t="str">
            <v>HDFC21MAR2800CE</v>
          </cell>
          <cell r="B31108">
            <v>16281090</v>
          </cell>
          <cell r="C31108">
            <v>44280</v>
          </cell>
        </row>
        <row r="31109">
          <cell r="A31109" t="str">
            <v>HDFC21MAR2800PE</v>
          </cell>
          <cell r="B31109">
            <v>16281346</v>
          </cell>
          <cell r="C31109">
            <v>44280</v>
          </cell>
        </row>
        <row r="31110">
          <cell r="A31110" t="str">
            <v>HDFC21MAR2820CE</v>
          </cell>
          <cell r="B31110">
            <v>16281602</v>
          </cell>
          <cell r="C31110">
            <v>44280</v>
          </cell>
        </row>
        <row r="31111">
          <cell r="A31111" t="str">
            <v>HDFC21MAR2820PE</v>
          </cell>
          <cell r="B31111">
            <v>16281858</v>
          </cell>
          <cell r="C31111">
            <v>44280</v>
          </cell>
        </row>
        <row r="31112">
          <cell r="A31112" t="str">
            <v>HDFC21MAR2840CE</v>
          </cell>
          <cell r="B31112">
            <v>16282114</v>
          </cell>
          <cell r="C31112">
            <v>44280</v>
          </cell>
        </row>
        <row r="31113">
          <cell r="A31113" t="str">
            <v>HDFC21MAR2840PE</v>
          </cell>
          <cell r="B31113">
            <v>16285442</v>
          </cell>
          <cell r="C31113">
            <v>44280</v>
          </cell>
        </row>
        <row r="31114">
          <cell r="A31114" t="str">
            <v>HDFC21MAR2860CE</v>
          </cell>
          <cell r="B31114">
            <v>16285698</v>
          </cell>
          <cell r="C31114">
            <v>44280</v>
          </cell>
        </row>
        <row r="31115">
          <cell r="A31115" t="str">
            <v>HDFC21MAR2860PE</v>
          </cell>
          <cell r="B31115">
            <v>16294146</v>
          </cell>
          <cell r="C31115">
            <v>44280</v>
          </cell>
        </row>
        <row r="31116">
          <cell r="A31116" t="str">
            <v>HDFC21MAR2880CE</v>
          </cell>
          <cell r="B31116">
            <v>16294402</v>
          </cell>
          <cell r="C31116">
            <v>44280</v>
          </cell>
        </row>
        <row r="31117">
          <cell r="A31117" t="str">
            <v>HDFC21MAR2880PE</v>
          </cell>
          <cell r="B31117">
            <v>16294658</v>
          </cell>
          <cell r="C31117">
            <v>44280</v>
          </cell>
        </row>
        <row r="31118">
          <cell r="A31118" t="str">
            <v>HDFC21MAR2900CE</v>
          </cell>
          <cell r="B31118">
            <v>16294914</v>
          </cell>
          <cell r="C31118">
            <v>44280</v>
          </cell>
        </row>
        <row r="31119">
          <cell r="A31119" t="str">
            <v>HDFC21MAR2900PE</v>
          </cell>
          <cell r="B31119">
            <v>16295170</v>
          </cell>
          <cell r="C31119">
            <v>44280</v>
          </cell>
        </row>
        <row r="31120">
          <cell r="A31120" t="str">
            <v>HDFC21MAR2920CE</v>
          </cell>
          <cell r="B31120">
            <v>16295426</v>
          </cell>
          <cell r="C31120">
            <v>44280</v>
          </cell>
        </row>
        <row r="31121">
          <cell r="A31121" t="str">
            <v>HDFC21MAR2920PE</v>
          </cell>
          <cell r="B31121">
            <v>16295682</v>
          </cell>
          <cell r="C31121">
            <v>44280</v>
          </cell>
        </row>
        <row r="31122">
          <cell r="A31122" t="str">
            <v>HDFC21MAR2940CE</v>
          </cell>
          <cell r="B31122">
            <v>16295938</v>
          </cell>
          <cell r="C31122">
            <v>44280</v>
          </cell>
        </row>
        <row r="31123">
          <cell r="A31123" t="str">
            <v>HDFC21MAR2940PE</v>
          </cell>
          <cell r="B31123">
            <v>16296194</v>
          </cell>
          <cell r="C31123">
            <v>44280</v>
          </cell>
        </row>
        <row r="31124">
          <cell r="A31124" t="str">
            <v>HDFC21MAR2960CE</v>
          </cell>
          <cell r="B31124">
            <v>16296450</v>
          </cell>
          <cell r="C31124">
            <v>44280</v>
          </cell>
        </row>
        <row r="31125">
          <cell r="A31125" t="str">
            <v>HDFC21MAR2960PE</v>
          </cell>
          <cell r="B31125">
            <v>16296706</v>
          </cell>
          <cell r="C31125">
            <v>44280</v>
          </cell>
        </row>
        <row r="31126">
          <cell r="A31126" t="str">
            <v>HDFC21MAR2980CE</v>
          </cell>
          <cell r="B31126">
            <v>16296962</v>
          </cell>
          <cell r="C31126">
            <v>44280</v>
          </cell>
        </row>
        <row r="31127">
          <cell r="A31127" t="str">
            <v>HDFC21MAR2980PE</v>
          </cell>
          <cell r="B31127">
            <v>16297218</v>
          </cell>
          <cell r="C31127">
            <v>44280</v>
          </cell>
        </row>
        <row r="31128">
          <cell r="A31128" t="str">
            <v>HDFC21MAR3000CE</v>
          </cell>
          <cell r="B31128">
            <v>16297474</v>
          </cell>
          <cell r="C31128">
            <v>44280</v>
          </cell>
        </row>
        <row r="31129">
          <cell r="A31129" t="str">
            <v>HDFC21MAR3000PE</v>
          </cell>
          <cell r="B31129">
            <v>16297730</v>
          </cell>
          <cell r="C31129">
            <v>44280</v>
          </cell>
        </row>
        <row r="31130">
          <cell r="A31130" t="str">
            <v>HDFC21MAR3020CE</v>
          </cell>
          <cell r="B31130">
            <v>16297986</v>
          </cell>
          <cell r="C31130">
            <v>44280</v>
          </cell>
        </row>
        <row r="31131">
          <cell r="A31131" t="str">
            <v>HDFC21MAR3020PE</v>
          </cell>
          <cell r="B31131">
            <v>16298242</v>
          </cell>
          <cell r="C31131">
            <v>44280</v>
          </cell>
        </row>
        <row r="31132">
          <cell r="A31132" t="str">
            <v>HDFC21MAR3040CE</v>
          </cell>
          <cell r="B31132">
            <v>16298498</v>
          </cell>
          <cell r="C31132">
            <v>44280</v>
          </cell>
        </row>
        <row r="31133">
          <cell r="A31133" t="str">
            <v>HDFC21MAR3040PE</v>
          </cell>
          <cell r="B31133">
            <v>16298754</v>
          </cell>
          <cell r="C31133">
            <v>44280</v>
          </cell>
        </row>
        <row r="31134">
          <cell r="A31134" t="str">
            <v>HDFC21MAR3060CE</v>
          </cell>
          <cell r="B31134">
            <v>16299010</v>
          </cell>
          <cell r="C31134">
            <v>44280</v>
          </cell>
        </row>
        <row r="31135">
          <cell r="A31135" t="str">
            <v>HDFC21MAR3060PE</v>
          </cell>
          <cell r="B31135">
            <v>16299266</v>
          </cell>
          <cell r="C31135">
            <v>44280</v>
          </cell>
        </row>
        <row r="31136">
          <cell r="A31136" t="str">
            <v>HDFC21MAR3080CE</v>
          </cell>
          <cell r="B31136">
            <v>16299522</v>
          </cell>
          <cell r="C31136">
            <v>44280</v>
          </cell>
        </row>
        <row r="31137">
          <cell r="A31137" t="str">
            <v>HDFC21MAR3080PE</v>
          </cell>
          <cell r="B31137">
            <v>16299778</v>
          </cell>
          <cell r="C31137">
            <v>44280</v>
          </cell>
        </row>
        <row r="31138">
          <cell r="A31138" t="str">
            <v>HDFC21MAR3100CE</v>
          </cell>
          <cell r="B31138">
            <v>16300034</v>
          </cell>
          <cell r="C31138">
            <v>44280</v>
          </cell>
        </row>
        <row r="31139">
          <cell r="A31139" t="str">
            <v>HDFC21MAR3100PE</v>
          </cell>
          <cell r="B31139">
            <v>16300290</v>
          </cell>
          <cell r="C31139">
            <v>44280</v>
          </cell>
        </row>
        <row r="31140">
          <cell r="A31140" t="str">
            <v>HDFC21MAR3120CE</v>
          </cell>
          <cell r="B31140">
            <v>16301058</v>
          </cell>
          <cell r="C31140">
            <v>44280</v>
          </cell>
        </row>
        <row r="31141">
          <cell r="A31141" t="str">
            <v>HDFC21MAR3120PE</v>
          </cell>
          <cell r="B31141">
            <v>16301314</v>
          </cell>
          <cell r="C31141">
            <v>44280</v>
          </cell>
        </row>
        <row r="31142">
          <cell r="A31142" t="str">
            <v>HDFC21MAR3140CE</v>
          </cell>
          <cell r="B31142">
            <v>16302850</v>
          </cell>
          <cell r="C31142">
            <v>44280</v>
          </cell>
        </row>
        <row r="31143">
          <cell r="A31143" t="str">
            <v>HDFC21MAR3140PE</v>
          </cell>
          <cell r="B31143">
            <v>16303106</v>
          </cell>
          <cell r="C31143">
            <v>44280</v>
          </cell>
        </row>
        <row r="31144">
          <cell r="A31144" t="str">
            <v>HDFC21MAR3160CE</v>
          </cell>
          <cell r="B31144">
            <v>16303362</v>
          </cell>
          <cell r="C31144">
            <v>44280</v>
          </cell>
        </row>
        <row r="31145">
          <cell r="A31145" t="str">
            <v>HDFC21MAR3160PE</v>
          </cell>
          <cell r="B31145">
            <v>16303618</v>
          </cell>
          <cell r="C31145">
            <v>44280</v>
          </cell>
        </row>
        <row r="31146">
          <cell r="A31146" t="str">
            <v>HDFC21MAR3180CE</v>
          </cell>
          <cell r="B31146">
            <v>16303874</v>
          </cell>
          <cell r="C31146">
            <v>44280</v>
          </cell>
        </row>
        <row r="31147">
          <cell r="A31147" t="str">
            <v>HDFC21MAR3180PE</v>
          </cell>
          <cell r="B31147">
            <v>16304130</v>
          </cell>
          <cell r="C31147">
            <v>44280</v>
          </cell>
        </row>
        <row r="31148">
          <cell r="A31148" t="str">
            <v>HDFC21MAR3200CE</v>
          </cell>
          <cell r="B31148">
            <v>16304386</v>
          </cell>
          <cell r="C31148">
            <v>44280</v>
          </cell>
        </row>
        <row r="31149">
          <cell r="A31149" t="str">
            <v>HDFC21MAR3200PE</v>
          </cell>
          <cell r="B31149">
            <v>16304642</v>
          </cell>
          <cell r="C31149">
            <v>44280</v>
          </cell>
        </row>
        <row r="31150">
          <cell r="A31150" t="str">
            <v>HDFC21MAR3220CE</v>
          </cell>
          <cell r="B31150">
            <v>16304898</v>
          </cell>
          <cell r="C31150">
            <v>44280</v>
          </cell>
        </row>
        <row r="31151">
          <cell r="A31151" t="str">
            <v>HDFC21MAR3220PE</v>
          </cell>
          <cell r="B31151">
            <v>16305154</v>
          </cell>
          <cell r="C31151">
            <v>44280</v>
          </cell>
        </row>
        <row r="31152">
          <cell r="A31152" t="str">
            <v>HDFC21MAR3240CE</v>
          </cell>
          <cell r="B31152">
            <v>16305922</v>
          </cell>
          <cell r="C31152">
            <v>44280</v>
          </cell>
        </row>
        <row r="31153">
          <cell r="A31153" t="str">
            <v>HDFC21MAR3240PE</v>
          </cell>
          <cell r="B31153">
            <v>16306178</v>
          </cell>
          <cell r="C31153">
            <v>44280</v>
          </cell>
        </row>
        <row r="31154">
          <cell r="A31154" t="str">
            <v>HDFC21MAR3260CE</v>
          </cell>
          <cell r="B31154">
            <v>16328450</v>
          </cell>
          <cell r="C31154">
            <v>44280</v>
          </cell>
        </row>
        <row r="31155">
          <cell r="A31155" t="str">
            <v>HDFC21MAR3260PE</v>
          </cell>
          <cell r="B31155">
            <v>16328706</v>
          </cell>
          <cell r="C31155">
            <v>44280</v>
          </cell>
        </row>
        <row r="31156">
          <cell r="A31156" t="str">
            <v>HDFC21APR1760CE</v>
          </cell>
          <cell r="B31156">
            <v>21006082</v>
          </cell>
          <cell r="C31156">
            <v>44315</v>
          </cell>
        </row>
        <row r="31157">
          <cell r="A31157" t="str">
            <v>HDFC21APR1760PE</v>
          </cell>
          <cell r="B31157">
            <v>21006338</v>
          </cell>
          <cell r="C31157">
            <v>44315</v>
          </cell>
        </row>
        <row r="31158">
          <cell r="A31158" t="str">
            <v>HDFC21APR1780CE</v>
          </cell>
          <cell r="B31158">
            <v>21006594</v>
          </cell>
          <cell r="C31158">
            <v>44315</v>
          </cell>
        </row>
        <row r="31159">
          <cell r="A31159" t="str">
            <v>HDFC21APR1780PE</v>
          </cell>
          <cell r="B31159">
            <v>21006850</v>
          </cell>
          <cell r="C31159">
            <v>44315</v>
          </cell>
        </row>
        <row r="31160">
          <cell r="A31160" t="str">
            <v>HDFC21APR1800CE</v>
          </cell>
          <cell r="B31160">
            <v>21007106</v>
          </cell>
          <cell r="C31160">
            <v>44315</v>
          </cell>
        </row>
        <row r="31161">
          <cell r="A31161" t="str">
            <v>HDFC21APR1800PE</v>
          </cell>
          <cell r="B31161">
            <v>21007362</v>
          </cell>
          <cell r="C31161">
            <v>44315</v>
          </cell>
        </row>
        <row r="31162">
          <cell r="A31162" t="str">
            <v>HDFC21APR1820CE</v>
          </cell>
          <cell r="B31162">
            <v>21007618</v>
          </cell>
          <cell r="C31162">
            <v>44315</v>
          </cell>
        </row>
        <row r="31163">
          <cell r="A31163" t="str">
            <v>HDFC21APR1820PE</v>
          </cell>
          <cell r="B31163">
            <v>21007874</v>
          </cell>
          <cell r="C31163">
            <v>44315</v>
          </cell>
        </row>
        <row r="31164">
          <cell r="A31164" t="str">
            <v>HDFC21APR1840CE</v>
          </cell>
          <cell r="B31164">
            <v>21008130</v>
          </cell>
          <cell r="C31164">
            <v>44315</v>
          </cell>
        </row>
        <row r="31165">
          <cell r="A31165" t="str">
            <v>HDFC21APR1840PE</v>
          </cell>
          <cell r="B31165">
            <v>21008386</v>
          </cell>
          <cell r="C31165">
            <v>44315</v>
          </cell>
        </row>
        <row r="31166">
          <cell r="A31166" t="str">
            <v>HDFC21APR1860CE</v>
          </cell>
          <cell r="B31166">
            <v>21008642</v>
          </cell>
          <cell r="C31166">
            <v>44315</v>
          </cell>
        </row>
        <row r="31167">
          <cell r="A31167" t="str">
            <v>HDFC21APR1860PE</v>
          </cell>
          <cell r="B31167">
            <v>21008898</v>
          </cell>
          <cell r="C31167">
            <v>44315</v>
          </cell>
        </row>
        <row r="31168">
          <cell r="A31168" t="str">
            <v>HDFC21APR1880CE</v>
          </cell>
          <cell r="B31168">
            <v>21009154</v>
          </cell>
          <cell r="C31168">
            <v>44315</v>
          </cell>
        </row>
        <row r="31169">
          <cell r="A31169" t="str">
            <v>HDFC21APR1880PE</v>
          </cell>
          <cell r="B31169">
            <v>21009410</v>
          </cell>
          <cell r="C31169">
            <v>44315</v>
          </cell>
        </row>
        <row r="31170">
          <cell r="A31170" t="str">
            <v>HDFC21APR1900CE</v>
          </cell>
          <cell r="B31170">
            <v>21009666</v>
          </cell>
          <cell r="C31170">
            <v>44315</v>
          </cell>
        </row>
        <row r="31171">
          <cell r="A31171" t="str">
            <v>HDFC21APR1900PE</v>
          </cell>
          <cell r="B31171">
            <v>21009922</v>
          </cell>
          <cell r="C31171">
            <v>44315</v>
          </cell>
        </row>
        <row r="31172">
          <cell r="A31172" t="str">
            <v>HDFC21APR1920CE</v>
          </cell>
          <cell r="B31172">
            <v>21010178</v>
          </cell>
          <cell r="C31172">
            <v>44315</v>
          </cell>
        </row>
        <row r="31173">
          <cell r="A31173" t="str">
            <v>HDFC21APR1920PE</v>
          </cell>
          <cell r="B31173">
            <v>21010434</v>
          </cell>
          <cell r="C31173">
            <v>44315</v>
          </cell>
        </row>
        <row r="31174">
          <cell r="A31174" t="str">
            <v>HDFC21APR1940CE</v>
          </cell>
          <cell r="B31174">
            <v>21010690</v>
          </cell>
          <cell r="C31174">
            <v>44315</v>
          </cell>
        </row>
        <row r="31175">
          <cell r="A31175" t="str">
            <v>HDFC21APR1940PE</v>
          </cell>
          <cell r="B31175">
            <v>21010946</v>
          </cell>
          <cell r="C31175">
            <v>44315</v>
          </cell>
        </row>
        <row r="31176">
          <cell r="A31176" t="str">
            <v>HDFC21APR1960CE</v>
          </cell>
          <cell r="B31176">
            <v>21011202</v>
          </cell>
          <cell r="C31176">
            <v>44315</v>
          </cell>
        </row>
        <row r="31177">
          <cell r="A31177" t="str">
            <v>HDFC21APR1960PE</v>
          </cell>
          <cell r="B31177">
            <v>21011458</v>
          </cell>
          <cell r="C31177">
            <v>44315</v>
          </cell>
        </row>
        <row r="31178">
          <cell r="A31178" t="str">
            <v>HDFC21APR1980CE</v>
          </cell>
          <cell r="B31178">
            <v>21011714</v>
          </cell>
          <cell r="C31178">
            <v>44315</v>
          </cell>
        </row>
        <row r="31179">
          <cell r="A31179" t="str">
            <v>HDFC21APR1980PE</v>
          </cell>
          <cell r="B31179">
            <v>21011970</v>
          </cell>
          <cell r="C31179">
            <v>44315</v>
          </cell>
        </row>
        <row r="31180">
          <cell r="A31180" t="str">
            <v>HDFC21APR2000CE</v>
          </cell>
          <cell r="B31180">
            <v>21012226</v>
          </cell>
          <cell r="C31180">
            <v>44315</v>
          </cell>
        </row>
        <row r="31181">
          <cell r="A31181" t="str">
            <v>HDFC21APR2000PE</v>
          </cell>
          <cell r="B31181">
            <v>21012482</v>
          </cell>
          <cell r="C31181">
            <v>44315</v>
          </cell>
        </row>
        <row r="31182">
          <cell r="A31182" t="str">
            <v>HDFC21APR2020CE</v>
          </cell>
          <cell r="B31182">
            <v>21012738</v>
          </cell>
          <cell r="C31182">
            <v>44315</v>
          </cell>
        </row>
        <row r="31183">
          <cell r="A31183" t="str">
            <v>HDFC21APR2020PE</v>
          </cell>
          <cell r="B31183">
            <v>21012994</v>
          </cell>
          <cell r="C31183">
            <v>44315</v>
          </cell>
        </row>
        <row r="31184">
          <cell r="A31184" t="str">
            <v>HDFC21APR2040CE</v>
          </cell>
          <cell r="B31184">
            <v>21013250</v>
          </cell>
          <cell r="C31184">
            <v>44315</v>
          </cell>
        </row>
        <row r="31185">
          <cell r="A31185" t="str">
            <v>HDFC21APR2040PE</v>
          </cell>
          <cell r="B31185">
            <v>21013506</v>
          </cell>
          <cell r="C31185">
            <v>44315</v>
          </cell>
        </row>
        <row r="31186">
          <cell r="A31186" t="str">
            <v>HDFC21APR2060CE</v>
          </cell>
          <cell r="B31186">
            <v>21013762</v>
          </cell>
          <cell r="C31186">
            <v>44315</v>
          </cell>
        </row>
        <row r="31187">
          <cell r="A31187" t="str">
            <v>HDFC21APR2060PE</v>
          </cell>
          <cell r="B31187">
            <v>21014018</v>
          </cell>
          <cell r="C31187">
            <v>44315</v>
          </cell>
        </row>
        <row r="31188">
          <cell r="A31188" t="str">
            <v>HDFC21APR2080CE</v>
          </cell>
          <cell r="B31188">
            <v>21014274</v>
          </cell>
          <cell r="C31188">
            <v>44315</v>
          </cell>
        </row>
        <row r="31189">
          <cell r="A31189" t="str">
            <v>HDFC21APR2080PE</v>
          </cell>
          <cell r="B31189">
            <v>21014530</v>
          </cell>
          <cell r="C31189">
            <v>44315</v>
          </cell>
        </row>
        <row r="31190">
          <cell r="A31190" t="str">
            <v>HDFC21APR2100CE</v>
          </cell>
          <cell r="B31190">
            <v>21014786</v>
          </cell>
          <cell r="C31190">
            <v>44315</v>
          </cell>
        </row>
        <row r="31191">
          <cell r="A31191" t="str">
            <v>HDFC21APR2100PE</v>
          </cell>
          <cell r="B31191">
            <v>21015042</v>
          </cell>
          <cell r="C31191">
            <v>44315</v>
          </cell>
        </row>
        <row r="31192">
          <cell r="A31192" t="str">
            <v>HDFC21APR2120CE</v>
          </cell>
          <cell r="B31192">
            <v>21015298</v>
          </cell>
          <cell r="C31192">
            <v>44315</v>
          </cell>
        </row>
        <row r="31193">
          <cell r="A31193" t="str">
            <v>HDFC21APR2120PE</v>
          </cell>
          <cell r="B31193">
            <v>21015554</v>
          </cell>
          <cell r="C31193">
            <v>44315</v>
          </cell>
        </row>
        <row r="31194">
          <cell r="A31194" t="str">
            <v>HDFC21APR2140CE</v>
          </cell>
          <cell r="B31194">
            <v>21015810</v>
          </cell>
          <cell r="C31194">
            <v>44315</v>
          </cell>
        </row>
        <row r="31195">
          <cell r="A31195" t="str">
            <v>HDFC21APR2140PE</v>
          </cell>
          <cell r="B31195">
            <v>21016066</v>
          </cell>
          <cell r="C31195">
            <v>44315</v>
          </cell>
        </row>
        <row r="31196">
          <cell r="A31196" t="str">
            <v>HDFC21APR2160CE</v>
          </cell>
          <cell r="B31196">
            <v>21016322</v>
          </cell>
          <cell r="C31196">
            <v>44315</v>
          </cell>
        </row>
        <row r="31197">
          <cell r="A31197" t="str">
            <v>HDFC21APR2160PE</v>
          </cell>
          <cell r="B31197">
            <v>21016578</v>
          </cell>
          <cell r="C31197">
            <v>44315</v>
          </cell>
        </row>
        <row r="31198">
          <cell r="A31198" t="str">
            <v>HDFC21APR2180CE</v>
          </cell>
          <cell r="B31198">
            <v>21016834</v>
          </cell>
          <cell r="C31198">
            <v>44315</v>
          </cell>
        </row>
        <row r="31199">
          <cell r="A31199" t="str">
            <v>HDFC21APR2180PE</v>
          </cell>
          <cell r="B31199">
            <v>21017090</v>
          </cell>
          <cell r="C31199">
            <v>44315</v>
          </cell>
        </row>
        <row r="31200">
          <cell r="A31200" t="str">
            <v>HDFC21APR2200CE</v>
          </cell>
          <cell r="B31200">
            <v>21017346</v>
          </cell>
          <cell r="C31200">
            <v>44315</v>
          </cell>
        </row>
        <row r="31201">
          <cell r="A31201" t="str">
            <v>HDFC21APR2200PE</v>
          </cell>
          <cell r="B31201">
            <v>21017602</v>
          </cell>
          <cell r="C31201">
            <v>44315</v>
          </cell>
        </row>
        <row r="31202">
          <cell r="A31202" t="str">
            <v>HDFC21APR2220CE</v>
          </cell>
          <cell r="B31202">
            <v>21017858</v>
          </cell>
          <cell r="C31202">
            <v>44315</v>
          </cell>
        </row>
        <row r="31203">
          <cell r="A31203" t="str">
            <v>HDFC21APR2220PE</v>
          </cell>
          <cell r="B31203">
            <v>21018114</v>
          </cell>
          <cell r="C31203">
            <v>44315</v>
          </cell>
        </row>
        <row r="31204">
          <cell r="A31204" t="str">
            <v>HDFC21APR2240CE</v>
          </cell>
          <cell r="B31204">
            <v>21018370</v>
          </cell>
          <cell r="C31204">
            <v>44315</v>
          </cell>
        </row>
        <row r="31205">
          <cell r="A31205" t="str">
            <v>HDFC21APR2240PE</v>
          </cell>
          <cell r="B31205">
            <v>21019650</v>
          </cell>
          <cell r="C31205">
            <v>44315</v>
          </cell>
        </row>
        <row r="31206">
          <cell r="A31206" t="str">
            <v>HDFC21APR2260CE</v>
          </cell>
          <cell r="B31206">
            <v>21019906</v>
          </cell>
          <cell r="C31206">
            <v>44315</v>
          </cell>
        </row>
        <row r="31207">
          <cell r="A31207" t="str">
            <v>HDFC21APR2260PE</v>
          </cell>
          <cell r="B31207">
            <v>21020162</v>
          </cell>
          <cell r="C31207">
            <v>44315</v>
          </cell>
        </row>
        <row r="31208">
          <cell r="A31208" t="str">
            <v>HDFC21APR2280CE</v>
          </cell>
          <cell r="B31208">
            <v>21020418</v>
          </cell>
          <cell r="C31208">
            <v>44315</v>
          </cell>
        </row>
        <row r="31209">
          <cell r="A31209" t="str">
            <v>HDFC21APR2280PE</v>
          </cell>
          <cell r="B31209">
            <v>21020674</v>
          </cell>
          <cell r="C31209">
            <v>44315</v>
          </cell>
        </row>
        <row r="31210">
          <cell r="A31210" t="str">
            <v>HDFC21APR2300CE</v>
          </cell>
          <cell r="B31210">
            <v>21020930</v>
          </cell>
          <cell r="C31210">
            <v>44315</v>
          </cell>
        </row>
        <row r="31211">
          <cell r="A31211" t="str">
            <v>HDFC21APR2300PE</v>
          </cell>
          <cell r="B31211">
            <v>21021186</v>
          </cell>
          <cell r="C31211">
            <v>44315</v>
          </cell>
        </row>
        <row r="31212">
          <cell r="A31212" t="str">
            <v>HDFC21APR2320CE</v>
          </cell>
          <cell r="B31212">
            <v>21021442</v>
          </cell>
          <cell r="C31212">
            <v>44315</v>
          </cell>
        </row>
        <row r="31213">
          <cell r="A31213" t="str">
            <v>HDFC21APR2320PE</v>
          </cell>
          <cell r="B31213">
            <v>21021698</v>
          </cell>
          <cell r="C31213">
            <v>44315</v>
          </cell>
        </row>
        <row r="31214">
          <cell r="A31214" t="str">
            <v>HDFC21APR2340CE</v>
          </cell>
          <cell r="B31214">
            <v>21021954</v>
          </cell>
          <cell r="C31214">
            <v>44315</v>
          </cell>
        </row>
        <row r="31215">
          <cell r="A31215" t="str">
            <v>HDFC21APR2340PE</v>
          </cell>
          <cell r="B31215">
            <v>21022210</v>
          </cell>
          <cell r="C31215">
            <v>44315</v>
          </cell>
        </row>
        <row r="31216">
          <cell r="A31216" t="str">
            <v>HDFC21APR2360CE</v>
          </cell>
          <cell r="B31216">
            <v>21022466</v>
          </cell>
          <cell r="C31216">
            <v>44315</v>
          </cell>
        </row>
        <row r="31217">
          <cell r="A31217" t="str">
            <v>HDFC21APR2360PE</v>
          </cell>
          <cell r="B31217">
            <v>21022722</v>
          </cell>
          <cell r="C31217">
            <v>44315</v>
          </cell>
        </row>
        <row r="31218">
          <cell r="A31218" t="str">
            <v>HDFC21APR2380CE</v>
          </cell>
          <cell r="B31218">
            <v>21022978</v>
          </cell>
          <cell r="C31218">
            <v>44315</v>
          </cell>
        </row>
        <row r="31219">
          <cell r="A31219" t="str">
            <v>HDFC21APR2380PE</v>
          </cell>
          <cell r="B31219">
            <v>21023234</v>
          </cell>
          <cell r="C31219">
            <v>44315</v>
          </cell>
        </row>
        <row r="31220">
          <cell r="A31220" t="str">
            <v>HDFC21APR2400CE</v>
          </cell>
          <cell r="B31220">
            <v>21039362</v>
          </cell>
          <cell r="C31220">
            <v>44315</v>
          </cell>
        </row>
        <row r="31221">
          <cell r="A31221" t="str">
            <v>HDFC21APR2400PE</v>
          </cell>
          <cell r="B31221">
            <v>21039618</v>
          </cell>
          <cell r="C31221">
            <v>44315</v>
          </cell>
        </row>
        <row r="31222">
          <cell r="A31222" t="str">
            <v>HDFC21APR2420CE</v>
          </cell>
          <cell r="B31222">
            <v>21039874</v>
          </cell>
          <cell r="C31222">
            <v>44315</v>
          </cell>
        </row>
        <row r="31223">
          <cell r="A31223" t="str">
            <v>HDFC21APR2420PE</v>
          </cell>
          <cell r="B31223">
            <v>21040130</v>
          </cell>
          <cell r="C31223">
            <v>44315</v>
          </cell>
        </row>
        <row r="31224">
          <cell r="A31224" t="str">
            <v>HDFC21APR2440CE</v>
          </cell>
          <cell r="B31224">
            <v>21040386</v>
          </cell>
          <cell r="C31224">
            <v>44315</v>
          </cell>
        </row>
        <row r="31225">
          <cell r="A31225" t="str">
            <v>HDFC21APR2440PE</v>
          </cell>
          <cell r="B31225">
            <v>21040642</v>
          </cell>
          <cell r="C31225">
            <v>44315</v>
          </cell>
        </row>
        <row r="31226">
          <cell r="A31226" t="str">
            <v>HDFC21APR2460CE</v>
          </cell>
          <cell r="B31226">
            <v>21040898</v>
          </cell>
          <cell r="C31226">
            <v>44315</v>
          </cell>
        </row>
        <row r="31227">
          <cell r="A31227" t="str">
            <v>HDFC21APR2460PE</v>
          </cell>
          <cell r="B31227">
            <v>21041154</v>
          </cell>
          <cell r="C31227">
            <v>44315</v>
          </cell>
        </row>
        <row r="31228">
          <cell r="A31228" t="str">
            <v>HDFC21APR2480CE</v>
          </cell>
          <cell r="B31228">
            <v>21041410</v>
          </cell>
          <cell r="C31228">
            <v>44315</v>
          </cell>
        </row>
        <row r="31229">
          <cell r="A31229" t="str">
            <v>HDFC21APR2480PE</v>
          </cell>
          <cell r="B31229">
            <v>21041666</v>
          </cell>
          <cell r="C31229">
            <v>44315</v>
          </cell>
        </row>
        <row r="31230">
          <cell r="A31230" t="str">
            <v>HDFC21APR2500CE</v>
          </cell>
          <cell r="B31230">
            <v>21041922</v>
          </cell>
          <cell r="C31230">
            <v>44315</v>
          </cell>
        </row>
        <row r="31231">
          <cell r="A31231" t="str">
            <v>HDFC21APR2500PE</v>
          </cell>
          <cell r="B31231">
            <v>21042178</v>
          </cell>
          <cell r="C31231">
            <v>44315</v>
          </cell>
        </row>
        <row r="31232">
          <cell r="A31232" t="str">
            <v>HDFC21APR2520CE</v>
          </cell>
          <cell r="B31232">
            <v>21042434</v>
          </cell>
          <cell r="C31232">
            <v>44315</v>
          </cell>
        </row>
        <row r="31233">
          <cell r="A31233" t="str">
            <v>HDFC21APR2520PE</v>
          </cell>
          <cell r="B31233">
            <v>21042690</v>
          </cell>
          <cell r="C31233">
            <v>44315</v>
          </cell>
        </row>
        <row r="31234">
          <cell r="A31234" t="str">
            <v>HDFC21APR2540CE</v>
          </cell>
          <cell r="B31234">
            <v>21042946</v>
          </cell>
          <cell r="C31234">
            <v>44315</v>
          </cell>
        </row>
        <row r="31235">
          <cell r="A31235" t="str">
            <v>HDFC21APR2540PE</v>
          </cell>
          <cell r="B31235">
            <v>21043202</v>
          </cell>
          <cell r="C31235">
            <v>44315</v>
          </cell>
        </row>
        <row r="31236">
          <cell r="A31236" t="str">
            <v>HDFC21APR2560CE</v>
          </cell>
          <cell r="B31236">
            <v>21043458</v>
          </cell>
          <cell r="C31236">
            <v>44315</v>
          </cell>
        </row>
        <row r="31237">
          <cell r="A31237" t="str">
            <v>HDFC21APR2560PE</v>
          </cell>
          <cell r="B31237">
            <v>21043714</v>
          </cell>
          <cell r="C31237">
            <v>44315</v>
          </cell>
        </row>
        <row r="31238">
          <cell r="A31238" t="str">
            <v>HDFC21APR2580CE</v>
          </cell>
          <cell r="B31238">
            <v>21043970</v>
          </cell>
          <cell r="C31238">
            <v>44315</v>
          </cell>
        </row>
        <row r="31239">
          <cell r="A31239" t="str">
            <v>HDFC21APR2580PE</v>
          </cell>
          <cell r="B31239">
            <v>21044226</v>
          </cell>
          <cell r="C31239">
            <v>44315</v>
          </cell>
        </row>
        <row r="31240">
          <cell r="A31240" t="str">
            <v>HDFC21APR2600CE</v>
          </cell>
          <cell r="B31240">
            <v>21044482</v>
          </cell>
          <cell r="C31240">
            <v>44315</v>
          </cell>
        </row>
        <row r="31241">
          <cell r="A31241" t="str">
            <v>HDFC21APR2600PE</v>
          </cell>
          <cell r="B31241">
            <v>21044738</v>
          </cell>
          <cell r="C31241">
            <v>44315</v>
          </cell>
        </row>
        <row r="31242">
          <cell r="A31242" t="str">
            <v>HDFC21APR2620CE</v>
          </cell>
          <cell r="B31242">
            <v>21044994</v>
          </cell>
          <cell r="C31242">
            <v>44315</v>
          </cell>
        </row>
        <row r="31243">
          <cell r="A31243" t="str">
            <v>HDFC21APR2620PE</v>
          </cell>
          <cell r="B31243">
            <v>21045250</v>
          </cell>
          <cell r="C31243">
            <v>44315</v>
          </cell>
        </row>
        <row r="31244">
          <cell r="A31244" t="str">
            <v>HDFC21APR2640CE</v>
          </cell>
          <cell r="B31244">
            <v>21045506</v>
          </cell>
          <cell r="C31244">
            <v>44315</v>
          </cell>
        </row>
        <row r="31245">
          <cell r="A31245" t="str">
            <v>HDFC21APR2640PE</v>
          </cell>
          <cell r="B31245">
            <v>21045762</v>
          </cell>
          <cell r="C31245">
            <v>44315</v>
          </cell>
        </row>
        <row r="31246">
          <cell r="A31246" t="str">
            <v>HDFC21APR2660CE</v>
          </cell>
          <cell r="B31246">
            <v>21046018</v>
          </cell>
          <cell r="C31246">
            <v>44315</v>
          </cell>
        </row>
        <row r="31247">
          <cell r="A31247" t="str">
            <v>HDFC21APR2660PE</v>
          </cell>
          <cell r="B31247">
            <v>21046274</v>
          </cell>
          <cell r="C31247">
            <v>44315</v>
          </cell>
        </row>
        <row r="31248">
          <cell r="A31248" t="str">
            <v>HDFC21APR2680CE</v>
          </cell>
          <cell r="B31248">
            <v>21046530</v>
          </cell>
          <cell r="C31248">
            <v>44315</v>
          </cell>
        </row>
        <row r="31249">
          <cell r="A31249" t="str">
            <v>HDFC21APR2680PE</v>
          </cell>
          <cell r="B31249">
            <v>21046786</v>
          </cell>
          <cell r="C31249">
            <v>44315</v>
          </cell>
        </row>
        <row r="31250">
          <cell r="A31250" t="str">
            <v>HDFC21APR2700CE</v>
          </cell>
          <cell r="B31250">
            <v>21047042</v>
          </cell>
          <cell r="C31250">
            <v>44315</v>
          </cell>
        </row>
        <row r="31251">
          <cell r="A31251" t="str">
            <v>HDFC21APR2700PE</v>
          </cell>
          <cell r="B31251">
            <v>21047298</v>
          </cell>
          <cell r="C31251">
            <v>44315</v>
          </cell>
        </row>
        <row r="31252">
          <cell r="A31252" t="str">
            <v>HDFC21APR2720CE</v>
          </cell>
          <cell r="B31252">
            <v>21047554</v>
          </cell>
          <cell r="C31252">
            <v>44315</v>
          </cell>
        </row>
        <row r="31253">
          <cell r="A31253" t="str">
            <v>HDFC21APR2720PE</v>
          </cell>
          <cell r="B31253">
            <v>21047810</v>
          </cell>
          <cell r="C31253">
            <v>44315</v>
          </cell>
        </row>
        <row r="31254">
          <cell r="A31254" t="str">
            <v>HDFC21APR2740CE</v>
          </cell>
          <cell r="B31254">
            <v>21048066</v>
          </cell>
          <cell r="C31254">
            <v>44315</v>
          </cell>
        </row>
        <row r="31255">
          <cell r="A31255" t="str">
            <v>HDFC21APR2740PE</v>
          </cell>
          <cell r="B31255">
            <v>21048322</v>
          </cell>
          <cell r="C31255">
            <v>44315</v>
          </cell>
        </row>
        <row r="31256">
          <cell r="A31256" t="str">
            <v>HDFC21APR2760CE</v>
          </cell>
          <cell r="B31256">
            <v>21048578</v>
          </cell>
          <cell r="C31256">
            <v>44315</v>
          </cell>
        </row>
        <row r="31257">
          <cell r="A31257" t="str">
            <v>HDFC21APR2760PE</v>
          </cell>
          <cell r="B31257">
            <v>21048834</v>
          </cell>
          <cell r="C31257">
            <v>44315</v>
          </cell>
        </row>
        <row r="31258">
          <cell r="A31258" t="str">
            <v>HDFC21APR2780CE</v>
          </cell>
          <cell r="B31258">
            <v>21049090</v>
          </cell>
          <cell r="C31258">
            <v>44315</v>
          </cell>
        </row>
        <row r="31259">
          <cell r="A31259" t="str">
            <v>HDFC21APR2780PE</v>
          </cell>
          <cell r="B31259">
            <v>21049346</v>
          </cell>
          <cell r="C31259">
            <v>44315</v>
          </cell>
        </row>
        <row r="31260">
          <cell r="A31260" t="str">
            <v>HDFC21APR2800CE</v>
          </cell>
          <cell r="B31260">
            <v>21049602</v>
          </cell>
          <cell r="C31260">
            <v>44315</v>
          </cell>
        </row>
        <row r="31261">
          <cell r="A31261" t="str">
            <v>HDFC21APR2800PE</v>
          </cell>
          <cell r="B31261">
            <v>21049858</v>
          </cell>
          <cell r="C31261">
            <v>44315</v>
          </cell>
        </row>
        <row r="31262">
          <cell r="A31262" t="str">
            <v>HDFC21APR2820CE</v>
          </cell>
          <cell r="B31262">
            <v>21050114</v>
          </cell>
          <cell r="C31262">
            <v>44315</v>
          </cell>
        </row>
        <row r="31263">
          <cell r="A31263" t="str">
            <v>HDFC21APR2820PE</v>
          </cell>
          <cell r="B31263">
            <v>21054978</v>
          </cell>
          <cell r="C31263">
            <v>44315</v>
          </cell>
        </row>
        <row r="31264">
          <cell r="A31264" t="str">
            <v>HDFC21APR2840CE</v>
          </cell>
          <cell r="B31264">
            <v>21055234</v>
          </cell>
          <cell r="C31264">
            <v>44315</v>
          </cell>
        </row>
        <row r="31265">
          <cell r="A31265" t="str">
            <v>HDFC21APR2840PE</v>
          </cell>
          <cell r="B31265">
            <v>21055490</v>
          </cell>
          <cell r="C31265">
            <v>44315</v>
          </cell>
        </row>
        <row r="31266">
          <cell r="A31266" t="str">
            <v>HDFC21APR2860CE</v>
          </cell>
          <cell r="B31266">
            <v>21055746</v>
          </cell>
          <cell r="C31266">
            <v>44315</v>
          </cell>
        </row>
        <row r="31267">
          <cell r="A31267" t="str">
            <v>HDFC21APR2860PE</v>
          </cell>
          <cell r="B31267">
            <v>21056002</v>
          </cell>
          <cell r="C31267">
            <v>44315</v>
          </cell>
        </row>
        <row r="31268">
          <cell r="A31268" t="str">
            <v>HDFC21APR2880CE</v>
          </cell>
          <cell r="B31268">
            <v>21056258</v>
          </cell>
          <cell r="C31268">
            <v>44315</v>
          </cell>
        </row>
        <row r="31269">
          <cell r="A31269" t="str">
            <v>HDFC21APR2880PE</v>
          </cell>
          <cell r="B31269">
            <v>21056514</v>
          </cell>
          <cell r="C31269">
            <v>44315</v>
          </cell>
        </row>
        <row r="31270">
          <cell r="A31270" t="str">
            <v>HDFC21APR2900CE</v>
          </cell>
          <cell r="B31270">
            <v>21056770</v>
          </cell>
          <cell r="C31270">
            <v>44315</v>
          </cell>
        </row>
        <row r="31271">
          <cell r="A31271" t="str">
            <v>HDFC21APR2900PE</v>
          </cell>
          <cell r="B31271">
            <v>21057026</v>
          </cell>
          <cell r="C31271">
            <v>44315</v>
          </cell>
        </row>
        <row r="31272">
          <cell r="A31272" t="str">
            <v>HDFC21APR2920CE</v>
          </cell>
          <cell r="B31272">
            <v>21057282</v>
          </cell>
          <cell r="C31272">
            <v>44315</v>
          </cell>
        </row>
        <row r="31273">
          <cell r="A31273" t="str">
            <v>HDFC21APR2920PE</v>
          </cell>
          <cell r="B31273">
            <v>21057538</v>
          </cell>
          <cell r="C31273">
            <v>44315</v>
          </cell>
        </row>
        <row r="31274">
          <cell r="A31274" t="str">
            <v>HDFC21APR2940CE</v>
          </cell>
          <cell r="B31274">
            <v>21057794</v>
          </cell>
          <cell r="C31274">
            <v>44315</v>
          </cell>
        </row>
        <row r="31275">
          <cell r="A31275" t="str">
            <v>HDFC21APR2940PE</v>
          </cell>
          <cell r="B31275">
            <v>21058050</v>
          </cell>
          <cell r="C31275">
            <v>44315</v>
          </cell>
        </row>
        <row r="31276">
          <cell r="A31276" t="str">
            <v>HDFC21APR2960CE</v>
          </cell>
          <cell r="B31276">
            <v>21058818</v>
          </cell>
          <cell r="C31276">
            <v>44315</v>
          </cell>
        </row>
        <row r="31277">
          <cell r="A31277" t="str">
            <v>HDFC21APR2960PE</v>
          </cell>
          <cell r="B31277">
            <v>21059074</v>
          </cell>
          <cell r="C31277">
            <v>44315</v>
          </cell>
        </row>
        <row r="31278">
          <cell r="A31278" t="str">
            <v>HDFC21APR2980CE</v>
          </cell>
          <cell r="B31278">
            <v>21059330</v>
          </cell>
          <cell r="C31278">
            <v>44315</v>
          </cell>
        </row>
        <row r="31279">
          <cell r="A31279" t="str">
            <v>HDFC21APR2980PE</v>
          </cell>
          <cell r="B31279">
            <v>21059586</v>
          </cell>
          <cell r="C31279">
            <v>44315</v>
          </cell>
        </row>
        <row r="31280">
          <cell r="A31280" t="str">
            <v>HDFC21APR3000CE</v>
          </cell>
          <cell r="B31280">
            <v>21068802</v>
          </cell>
          <cell r="C31280">
            <v>44315</v>
          </cell>
        </row>
        <row r="31281">
          <cell r="A31281" t="str">
            <v>HDFC21APR3000PE</v>
          </cell>
          <cell r="B31281">
            <v>21069058</v>
          </cell>
          <cell r="C31281">
            <v>44315</v>
          </cell>
        </row>
        <row r="31282">
          <cell r="A31282" t="str">
            <v>HDFC21APR3020CE</v>
          </cell>
          <cell r="B31282">
            <v>21069314</v>
          </cell>
          <cell r="C31282">
            <v>44315</v>
          </cell>
        </row>
        <row r="31283">
          <cell r="A31283" t="str">
            <v>HDFC21APR3020PE</v>
          </cell>
          <cell r="B31283">
            <v>21069570</v>
          </cell>
          <cell r="C31283">
            <v>44315</v>
          </cell>
        </row>
        <row r="31284">
          <cell r="A31284" t="str">
            <v>HDFC21APR3040CE</v>
          </cell>
          <cell r="B31284">
            <v>21070338</v>
          </cell>
          <cell r="C31284">
            <v>44315</v>
          </cell>
        </row>
        <row r="31285">
          <cell r="A31285" t="str">
            <v>HDFC21APR3040PE</v>
          </cell>
          <cell r="B31285">
            <v>21070594</v>
          </cell>
          <cell r="C31285">
            <v>44315</v>
          </cell>
        </row>
        <row r="31286">
          <cell r="A31286" t="str">
            <v>HDFC21APR3060CE</v>
          </cell>
          <cell r="B31286">
            <v>21070850</v>
          </cell>
          <cell r="C31286">
            <v>44315</v>
          </cell>
        </row>
        <row r="31287">
          <cell r="A31287" t="str">
            <v>HDFC21APR3060PE</v>
          </cell>
          <cell r="B31287">
            <v>21071106</v>
          </cell>
          <cell r="C31287">
            <v>44315</v>
          </cell>
        </row>
        <row r="31288">
          <cell r="A31288" t="str">
            <v>HDFC21APR3080CE</v>
          </cell>
          <cell r="B31288">
            <v>21071362</v>
          </cell>
          <cell r="C31288">
            <v>44315</v>
          </cell>
        </row>
        <row r="31289">
          <cell r="A31289" t="str">
            <v>HDFC21APR3080PE</v>
          </cell>
          <cell r="B31289">
            <v>21071618</v>
          </cell>
          <cell r="C31289">
            <v>44315</v>
          </cell>
        </row>
        <row r="31290">
          <cell r="A31290" t="str">
            <v>HDFC21APR3100CE</v>
          </cell>
          <cell r="B31290">
            <v>21071874</v>
          </cell>
          <cell r="C31290">
            <v>44315</v>
          </cell>
        </row>
        <row r="31291">
          <cell r="A31291" t="str">
            <v>HDFC21APR3100PE</v>
          </cell>
          <cell r="B31291">
            <v>21072130</v>
          </cell>
          <cell r="C31291">
            <v>44315</v>
          </cell>
        </row>
        <row r="31292">
          <cell r="A31292" t="str">
            <v>HDFC21APR3120CE</v>
          </cell>
          <cell r="B31292">
            <v>21073410</v>
          </cell>
          <cell r="C31292">
            <v>44315</v>
          </cell>
        </row>
        <row r="31293">
          <cell r="A31293" t="str">
            <v>HDFC21APR3120PE</v>
          </cell>
          <cell r="B31293">
            <v>21073666</v>
          </cell>
          <cell r="C31293">
            <v>44315</v>
          </cell>
        </row>
        <row r="31294">
          <cell r="A31294" t="str">
            <v>HDFC21APR3140CE</v>
          </cell>
          <cell r="B31294">
            <v>21073922</v>
          </cell>
          <cell r="C31294">
            <v>44315</v>
          </cell>
        </row>
        <row r="31295">
          <cell r="A31295" t="str">
            <v>HDFC21APR3140PE</v>
          </cell>
          <cell r="B31295">
            <v>21075202</v>
          </cell>
          <cell r="C31295">
            <v>44315</v>
          </cell>
        </row>
        <row r="31296">
          <cell r="A31296" t="str">
            <v>HDFC21APR3160CE</v>
          </cell>
          <cell r="B31296">
            <v>21075458</v>
          </cell>
          <cell r="C31296">
            <v>44315</v>
          </cell>
        </row>
        <row r="31297">
          <cell r="A31297" t="str">
            <v>HDFC21APR3160PE</v>
          </cell>
          <cell r="B31297">
            <v>21075714</v>
          </cell>
          <cell r="C31297">
            <v>44315</v>
          </cell>
        </row>
        <row r="31298">
          <cell r="A31298" t="str">
            <v>HDFC21APR3180CE</v>
          </cell>
          <cell r="B31298">
            <v>21076482</v>
          </cell>
          <cell r="C31298">
            <v>44315</v>
          </cell>
        </row>
        <row r="31299">
          <cell r="A31299" t="str">
            <v>HDFC21APR3180PE</v>
          </cell>
          <cell r="B31299">
            <v>21076738</v>
          </cell>
          <cell r="C31299">
            <v>44315</v>
          </cell>
        </row>
        <row r="31300">
          <cell r="A31300" t="str">
            <v>HDFC21APR3200CE</v>
          </cell>
          <cell r="B31300">
            <v>21076994</v>
          </cell>
          <cell r="C31300">
            <v>44315</v>
          </cell>
        </row>
        <row r="31301">
          <cell r="A31301" t="str">
            <v>HDFC21APR3200PE</v>
          </cell>
          <cell r="B31301">
            <v>21077250</v>
          </cell>
          <cell r="C31301">
            <v>44315</v>
          </cell>
        </row>
        <row r="31302">
          <cell r="A31302" t="str">
            <v>HDFC21APR3220CE</v>
          </cell>
          <cell r="B31302">
            <v>21078018</v>
          </cell>
          <cell r="C31302">
            <v>44315</v>
          </cell>
        </row>
        <row r="31303">
          <cell r="A31303" t="str">
            <v>HDFC21APR3220PE</v>
          </cell>
          <cell r="B31303">
            <v>21078274</v>
          </cell>
          <cell r="C31303">
            <v>44315</v>
          </cell>
        </row>
        <row r="31304">
          <cell r="A31304" t="str">
            <v>HDFC21APR3240CE</v>
          </cell>
          <cell r="B31304">
            <v>9671938</v>
          </cell>
          <cell r="C31304">
            <v>44315</v>
          </cell>
        </row>
        <row r="31305">
          <cell r="A31305" t="str">
            <v>HDFC21APR3240PE</v>
          </cell>
          <cell r="B31305">
            <v>9672194</v>
          </cell>
          <cell r="C31305">
            <v>44315</v>
          </cell>
        </row>
        <row r="31306">
          <cell r="A31306" t="str">
            <v>HDFC21APR3260CE</v>
          </cell>
          <cell r="B31306">
            <v>9672450</v>
          </cell>
          <cell r="C31306">
            <v>44315</v>
          </cell>
        </row>
        <row r="31307">
          <cell r="A31307" t="str">
            <v>HDFC21APR3260PE</v>
          </cell>
          <cell r="B31307">
            <v>9672706</v>
          </cell>
          <cell r="C31307">
            <v>44315</v>
          </cell>
        </row>
        <row r="31308">
          <cell r="A31308" t="str">
            <v>HDFCAMC21FEB2460CE</v>
          </cell>
          <cell r="B31308">
            <v>16473858</v>
          </cell>
          <cell r="C31308">
            <v>44252</v>
          </cell>
        </row>
        <row r="31309">
          <cell r="A31309" t="str">
            <v>HDFCAMC21FEB2460PE</v>
          </cell>
          <cell r="B31309">
            <v>16474114</v>
          </cell>
          <cell r="C31309">
            <v>44252</v>
          </cell>
        </row>
        <row r="31310">
          <cell r="A31310" t="str">
            <v>HDFCAMC21FEB2480CE</v>
          </cell>
          <cell r="B31310">
            <v>16474370</v>
          </cell>
          <cell r="C31310">
            <v>44252</v>
          </cell>
        </row>
        <row r="31311">
          <cell r="A31311" t="str">
            <v>HDFCAMC21FEB2480PE</v>
          </cell>
          <cell r="B31311">
            <v>16474626</v>
          </cell>
          <cell r="C31311">
            <v>44252</v>
          </cell>
        </row>
        <row r="31312">
          <cell r="A31312" t="str">
            <v>HDFCAMC21FEB2500CE</v>
          </cell>
          <cell r="B31312">
            <v>16474882</v>
          </cell>
          <cell r="C31312">
            <v>44252</v>
          </cell>
        </row>
        <row r="31313">
          <cell r="A31313" t="str">
            <v>HDFCAMC21FEB2500PE</v>
          </cell>
          <cell r="B31313">
            <v>16475138</v>
          </cell>
          <cell r="C31313">
            <v>44252</v>
          </cell>
        </row>
        <row r="31314">
          <cell r="A31314" t="str">
            <v>HDFCAMC21FEB2520CE</v>
          </cell>
          <cell r="B31314">
            <v>16475394</v>
          </cell>
          <cell r="C31314">
            <v>44252</v>
          </cell>
        </row>
        <row r="31315">
          <cell r="A31315" t="str">
            <v>HDFCAMC21FEB2520PE</v>
          </cell>
          <cell r="B31315">
            <v>16475650</v>
          </cell>
          <cell r="C31315">
            <v>44252</v>
          </cell>
        </row>
        <row r="31316">
          <cell r="A31316" t="str">
            <v>HDFCAMC21FEB2540CE</v>
          </cell>
          <cell r="B31316">
            <v>16475906</v>
          </cell>
          <cell r="C31316">
            <v>44252</v>
          </cell>
        </row>
        <row r="31317">
          <cell r="A31317" t="str">
            <v>HDFCAMC21FEB2540PE</v>
          </cell>
          <cell r="B31317">
            <v>16476162</v>
          </cell>
          <cell r="C31317">
            <v>44252</v>
          </cell>
        </row>
        <row r="31318">
          <cell r="A31318" t="str">
            <v>HDFCAMC21FEB2560CE</v>
          </cell>
          <cell r="B31318">
            <v>16476418</v>
          </cell>
          <cell r="C31318">
            <v>44252</v>
          </cell>
        </row>
        <row r="31319">
          <cell r="A31319" t="str">
            <v>HDFCAMC21FEB2560PE</v>
          </cell>
          <cell r="B31319">
            <v>16476674</v>
          </cell>
          <cell r="C31319">
            <v>44252</v>
          </cell>
        </row>
        <row r="31320">
          <cell r="A31320" t="str">
            <v>HDFCAMC21FEB2580CE</v>
          </cell>
          <cell r="B31320">
            <v>16476930</v>
          </cell>
          <cell r="C31320">
            <v>44252</v>
          </cell>
        </row>
        <row r="31321">
          <cell r="A31321" t="str">
            <v>HDFCAMC21FEB2580PE</v>
          </cell>
          <cell r="B31321">
            <v>16477186</v>
          </cell>
          <cell r="C31321">
            <v>44252</v>
          </cell>
        </row>
        <row r="31322">
          <cell r="A31322" t="str">
            <v>HDFCAMC21FEB2600CE</v>
          </cell>
          <cell r="B31322">
            <v>16477442</v>
          </cell>
          <cell r="C31322">
            <v>44252</v>
          </cell>
        </row>
        <row r="31323">
          <cell r="A31323" t="str">
            <v>HDFCAMC21FEB2600PE</v>
          </cell>
          <cell r="B31323">
            <v>16477698</v>
          </cell>
          <cell r="C31323">
            <v>44252</v>
          </cell>
        </row>
        <row r="31324">
          <cell r="A31324" t="str">
            <v>HDFCAMC21FEB2620CE</v>
          </cell>
          <cell r="B31324">
            <v>16477954</v>
          </cell>
          <cell r="C31324">
            <v>44252</v>
          </cell>
        </row>
        <row r="31325">
          <cell r="A31325" t="str">
            <v>HDFCAMC21FEB2620PE</v>
          </cell>
          <cell r="B31325">
            <v>16478210</v>
          </cell>
          <cell r="C31325">
            <v>44252</v>
          </cell>
        </row>
        <row r="31326">
          <cell r="A31326" t="str">
            <v>HDFCAMC21FEB2640CE</v>
          </cell>
          <cell r="B31326">
            <v>16478466</v>
          </cell>
          <cell r="C31326">
            <v>44252</v>
          </cell>
        </row>
        <row r="31327">
          <cell r="A31327" t="str">
            <v>HDFCAMC21FEB2640PE</v>
          </cell>
          <cell r="B31327">
            <v>16478722</v>
          </cell>
          <cell r="C31327">
            <v>44252</v>
          </cell>
        </row>
        <row r="31328">
          <cell r="A31328" t="str">
            <v>HDFCAMC21FEB2660CE</v>
          </cell>
          <cell r="B31328">
            <v>16478978</v>
          </cell>
          <cell r="C31328">
            <v>44252</v>
          </cell>
        </row>
        <row r="31329">
          <cell r="A31329" t="str">
            <v>HDFCAMC21FEB2660PE</v>
          </cell>
          <cell r="B31329">
            <v>16480002</v>
          </cell>
          <cell r="C31329">
            <v>44252</v>
          </cell>
        </row>
        <row r="31330">
          <cell r="A31330" t="str">
            <v>HDFCAMC21FEB2680CE</v>
          </cell>
          <cell r="B31330">
            <v>16482050</v>
          </cell>
          <cell r="C31330">
            <v>44252</v>
          </cell>
        </row>
        <row r="31331">
          <cell r="A31331" t="str">
            <v>HDFCAMC21FEB2680PE</v>
          </cell>
          <cell r="B31331">
            <v>16482306</v>
          </cell>
          <cell r="C31331">
            <v>44252</v>
          </cell>
        </row>
        <row r="31332">
          <cell r="A31332" t="str">
            <v>HDFCAMC21FEB2700CE</v>
          </cell>
          <cell r="B31332">
            <v>16482562</v>
          </cell>
          <cell r="C31332">
            <v>44252</v>
          </cell>
        </row>
        <row r="31333">
          <cell r="A31333" t="str">
            <v>HDFCAMC21FEB2700PE</v>
          </cell>
          <cell r="B31333">
            <v>16483330</v>
          </cell>
          <cell r="C31333">
            <v>44252</v>
          </cell>
        </row>
        <row r="31334">
          <cell r="A31334" t="str">
            <v>HDFCAMC21FEB2720CE</v>
          </cell>
          <cell r="B31334">
            <v>16483586</v>
          </cell>
          <cell r="C31334">
            <v>44252</v>
          </cell>
        </row>
        <row r="31335">
          <cell r="A31335" t="str">
            <v>HDFCAMC21FEB2720PE</v>
          </cell>
          <cell r="B31335">
            <v>16483842</v>
          </cell>
          <cell r="C31335">
            <v>44252</v>
          </cell>
        </row>
        <row r="31336">
          <cell r="A31336" t="str">
            <v>HDFCAMC21FEB2740CE</v>
          </cell>
          <cell r="B31336">
            <v>16484098</v>
          </cell>
          <cell r="C31336">
            <v>44252</v>
          </cell>
        </row>
        <row r="31337">
          <cell r="A31337" t="str">
            <v>HDFCAMC21FEB2740PE</v>
          </cell>
          <cell r="B31337">
            <v>16484354</v>
          </cell>
          <cell r="C31337">
            <v>44252</v>
          </cell>
        </row>
        <row r="31338">
          <cell r="A31338" t="str">
            <v>HDFCAMC21FEB2760CE</v>
          </cell>
          <cell r="B31338">
            <v>16484610</v>
          </cell>
          <cell r="C31338">
            <v>44252</v>
          </cell>
        </row>
        <row r="31339">
          <cell r="A31339" t="str">
            <v>HDFCAMC21FEB2760PE</v>
          </cell>
          <cell r="B31339">
            <v>16484866</v>
          </cell>
          <cell r="C31339">
            <v>44252</v>
          </cell>
        </row>
        <row r="31340">
          <cell r="A31340" t="str">
            <v>HDFCAMC21FEB2780CE</v>
          </cell>
          <cell r="B31340">
            <v>16485122</v>
          </cell>
          <cell r="C31340">
            <v>44252</v>
          </cell>
        </row>
        <row r="31341">
          <cell r="A31341" t="str">
            <v>HDFCAMC21FEB2780PE</v>
          </cell>
          <cell r="B31341">
            <v>16485890</v>
          </cell>
          <cell r="C31341">
            <v>44252</v>
          </cell>
        </row>
        <row r="31342">
          <cell r="A31342" t="str">
            <v>HDFCAMC21FEB2800CE</v>
          </cell>
          <cell r="B31342">
            <v>16495874</v>
          </cell>
          <cell r="C31342">
            <v>44252</v>
          </cell>
        </row>
        <row r="31343">
          <cell r="A31343" t="str">
            <v>HDFCAMC21FEB2800PE</v>
          </cell>
          <cell r="B31343">
            <v>16496130</v>
          </cell>
          <cell r="C31343">
            <v>44252</v>
          </cell>
        </row>
        <row r="31344">
          <cell r="A31344" t="str">
            <v>HDFCAMC21FEB2820CE</v>
          </cell>
          <cell r="B31344">
            <v>16506882</v>
          </cell>
          <cell r="C31344">
            <v>44252</v>
          </cell>
        </row>
        <row r="31345">
          <cell r="A31345" t="str">
            <v>HDFCAMC21FEB2820PE</v>
          </cell>
          <cell r="B31345">
            <v>16507138</v>
          </cell>
          <cell r="C31345">
            <v>44252</v>
          </cell>
        </row>
        <row r="31346">
          <cell r="A31346" t="str">
            <v>HDFCAMC21FEB2840CE</v>
          </cell>
          <cell r="B31346">
            <v>16507394</v>
          </cell>
          <cell r="C31346">
            <v>44252</v>
          </cell>
        </row>
        <row r="31347">
          <cell r="A31347" t="str">
            <v>HDFCAMC21FEB2840PE</v>
          </cell>
          <cell r="B31347">
            <v>16507650</v>
          </cell>
          <cell r="C31347">
            <v>44252</v>
          </cell>
        </row>
        <row r="31348">
          <cell r="A31348" t="str">
            <v>HDFCAMC21FEB2860CE</v>
          </cell>
          <cell r="B31348">
            <v>16507906</v>
          </cell>
          <cell r="C31348">
            <v>44252</v>
          </cell>
        </row>
        <row r="31349">
          <cell r="A31349" t="str">
            <v>HDFCAMC21FEB2860PE</v>
          </cell>
          <cell r="B31349">
            <v>16508162</v>
          </cell>
          <cell r="C31349">
            <v>44252</v>
          </cell>
        </row>
        <row r="31350">
          <cell r="A31350" t="str">
            <v>HDFCAMC21FEB2880CE</v>
          </cell>
          <cell r="B31350">
            <v>16508418</v>
          </cell>
          <cell r="C31350">
            <v>44252</v>
          </cell>
        </row>
        <row r="31351">
          <cell r="A31351" t="str">
            <v>HDFCAMC21FEB2880PE</v>
          </cell>
          <cell r="B31351">
            <v>16508674</v>
          </cell>
          <cell r="C31351">
            <v>44252</v>
          </cell>
        </row>
        <row r="31352">
          <cell r="A31352" t="str">
            <v>HDFCAMC21FEB2900CE</v>
          </cell>
          <cell r="B31352">
            <v>16508930</v>
          </cell>
          <cell r="C31352">
            <v>44252</v>
          </cell>
        </row>
        <row r="31353">
          <cell r="A31353" t="str">
            <v>HDFCAMC21FEB2900PE</v>
          </cell>
          <cell r="B31353">
            <v>16509186</v>
          </cell>
          <cell r="C31353">
            <v>44252</v>
          </cell>
        </row>
        <row r="31354">
          <cell r="A31354" t="str">
            <v>HDFCAMC21FEB2920CE</v>
          </cell>
          <cell r="B31354">
            <v>16509442</v>
          </cell>
          <cell r="C31354">
            <v>44252</v>
          </cell>
        </row>
        <row r="31355">
          <cell r="A31355" t="str">
            <v>HDFCAMC21FEB2920PE</v>
          </cell>
          <cell r="B31355">
            <v>16509698</v>
          </cell>
          <cell r="C31355">
            <v>44252</v>
          </cell>
        </row>
        <row r="31356">
          <cell r="A31356" t="str">
            <v>HDFCAMC21FEB2940CE</v>
          </cell>
          <cell r="B31356">
            <v>16509954</v>
          </cell>
          <cell r="C31356">
            <v>44252</v>
          </cell>
        </row>
        <row r="31357">
          <cell r="A31357" t="str">
            <v>HDFCAMC21FEB2940PE</v>
          </cell>
          <cell r="B31357">
            <v>16510210</v>
          </cell>
          <cell r="C31357">
            <v>44252</v>
          </cell>
        </row>
        <row r="31358">
          <cell r="A31358" t="str">
            <v>HDFCAMC21FEB2960CE</v>
          </cell>
          <cell r="B31358">
            <v>16510466</v>
          </cell>
          <cell r="C31358">
            <v>44252</v>
          </cell>
        </row>
        <row r="31359">
          <cell r="A31359" t="str">
            <v>HDFCAMC21FEB2960PE</v>
          </cell>
          <cell r="B31359">
            <v>16510722</v>
          </cell>
          <cell r="C31359">
            <v>44252</v>
          </cell>
        </row>
        <row r="31360">
          <cell r="A31360" t="str">
            <v>HDFCAMC21FEB2980CE</v>
          </cell>
          <cell r="B31360">
            <v>16510978</v>
          </cell>
          <cell r="C31360">
            <v>44252</v>
          </cell>
        </row>
        <row r="31361">
          <cell r="A31361" t="str">
            <v>HDFCAMC21FEB2980PE</v>
          </cell>
          <cell r="B31361">
            <v>16511234</v>
          </cell>
          <cell r="C31361">
            <v>44252</v>
          </cell>
        </row>
        <row r="31362">
          <cell r="A31362" t="str">
            <v>HDFCAMC21FEB3000CE</v>
          </cell>
          <cell r="B31362">
            <v>16511490</v>
          </cell>
          <cell r="C31362">
            <v>44252</v>
          </cell>
        </row>
        <row r="31363">
          <cell r="A31363" t="str">
            <v>HDFCAMC21FEB3000PE</v>
          </cell>
          <cell r="B31363">
            <v>16512002</v>
          </cell>
          <cell r="C31363">
            <v>44252</v>
          </cell>
        </row>
        <row r="31364">
          <cell r="A31364" t="str">
            <v>HDFCAMC21FEB3020CE</v>
          </cell>
          <cell r="B31364">
            <v>16512258</v>
          </cell>
          <cell r="C31364">
            <v>44252</v>
          </cell>
        </row>
        <row r="31365">
          <cell r="A31365" t="str">
            <v>HDFCAMC21FEB3020PE</v>
          </cell>
          <cell r="B31365">
            <v>16512514</v>
          </cell>
          <cell r="C31365">
            <v>44252</v>
          </cell>
        </row>
        <row r="31366">
          <cell r="A31366" t="str">
            <v>HDFCAMC21FEB3040CE</v>
          </cell>
          <cell r="B31366">
            <v>16512770</v>
          </cell>
          <cell r="C31366">
            <v>44252</v>
          </cell>
        </row>
        <row r="31367">
          <cell r="A31367" t="str">
            <v>HDFCAMC21FEB3040PE</v>
          </cell>
          <cell r="B31367">
            <v>16513026</v>
          </cell>
          <cell r="C31367">
            <v>44252</v>
          </cell>
        </row>
        <row r="31368">
          <cell r="A31368" t="str">
            <v>HDFCAMC21FEB3060CE</v>
          </cell>
          <cell r="B31368">
            <v>16513282</v>
          </cell>
          <cell r="C31368">
            <v>44252</v>
          </cell>
        </row>
        <row r="31369">
          <cell r="A31369" t="str">
            <v>HDFCAMC21FEB3060PE</v>
          </cell>
          <cell r="B31369">
            <v>16513538</v>
          </cell>
          <cell r="C31369">
            <v>44252</v>
          </cell>
        </row>
        <row r="31370">
          <cell r="A31370" t="str">
            <v>HDFCAMC21FEB3080CE</v>
          </cell>
          <cell r="B31370">
            <v>16513794</v>
          </cell>
          <cell r="C31370">
            <v>44252</v>
          </cell>
        </row>
        <row r="31371">
          <cell r="A31371" t="str">
            <v>HDFCAMC21FEB3080PE</v>
          </cell>
          <cell r="B31371">
            <v>16514050</v>
          </cell>
          <cell r="C31371">
            <v>44252</v>
          </cell>
        </row>
        <row r="31372">
          <cell r="A31372" t="str">
            <v>HDFCAMC21FEB3100CE</v>
          </cell>
          <cell r="B31372">
            <v>16514306</v>
          </cell>
          <cell r="C31372">
            <v>44252</v>
          </cell>
        </row>
        <row r="31373">
          <cell r="A31373" t="str">
            <v>HDFCAMC21FEB3100PE</v>
          </cell>
          <cell r="B31373">
            <v>16514562</v>
          </cell>
          <cell r="C31373">
            <v>44252</v>
          </cell>
        </row>
        <row r="31374">
          <cell r="A31374" t="str">
            <v>HDFCAMC21FEB3120CE</v>
          </cell>
          <cell r="B31374">
            <v>16514818</v>
          </cell>
          <cell r="C31374">
            <v>44252</v>
          </cell>
        </row>
        <row r="31375">
          <cell r="A31375" t="str">
            <v>HDFCAMC21FEB3120PE</v>
          </cell>
          <cell r="B31375">
            <v>16515074</v>
          </cell>
          <cell r="C31375">
            <v>44252</v>
          </cell>
        </row>
        <row r="31376">
          <cell r="A31376" t="str">
            <v>HDFCAMC21FEB3140CE</v>
          </cell>
          <cell r="B31376">
            <v>16515330</v>
          </cell>
          <cell r="C31376">
            <v>44252</v>
          </cell>
        </row>
        <row r="31377">
          <cell r="A31377" t="str">
            <v>HDFCAMC21FEB3140PE</v>
          </cell>
          <cell r="B31377">
            <v>16515586</v>
          </cell>
          <cell r="C31377">
            <v>44252</v>
          </cell>
        </row>
        <row r="31378">
          <cell r="A31378" t="str">
            <v>HDFCAMC21FEB3160CE</v>
          </cell>
          <cell r="B31378">
            <v>16515842</v>
          </cell>
          <cell r="C31378">
            <v>44252</v>
          </cell>
        </row>
        <row r="31379">
          <cell r="A31379" t="str">
            <v>HDFCAMC21FEB3160PE</v>
          </cell>
          <cell r="B31379">
            <v>16516098</v>
          </cell>
          <cell r="C31379">
            <v>44252</v>
          </cell>
        </row>
        <row r="31380">
          <cell r="A31380" t="str">
            <v>HDFCAMC21FEB3180CE</v>
          </cell>
          <cell r="B31380">
            <v>16516354</v>
          </cell>
          <cell r="C31380">
            <v>44252</v>
          </cell>
        </row>
        <row r="31381">
          <cell r="A31381" t="str">
            <v>HDFCAMC21FEB3180PE</v>
          </cell>
          <cell r="B31381">
            <v>16516610</v>
          </cell>
          <cell r="C31381">
            <v>44252</v>
          </cell>
        </row>
        <row r="31382">
          <cell r="A31382" t="str">
            <v>HDFCAMC21FEB3200CE</v>
          </cell>
          <cell r="B31382">
            <v>16516866</v>
          </cell>
          <cell r="C31382">
            <v>44252</v>
          </cell>
        </row>
        <row r="31383">
          <cell r="A31383" t="str">
            <v>HDFCAMC21FEB3200PE</v>
          </cell>
          <cell r="B31383">
            <v>16517122</v>
          </cell>
          <cell r="C31383">
            <v>44252</v>
          </cell>
        </row>
        <row r="31384">
          <cell r="A31384" t="str">
            <v>HDFCAMC21FEB3220CE</v>
          </cell>
          <cell r="B31384">
            <v>16517378</v>
          </cell>
          <cell r="C31384">
            <v>44252</v>
          </cell>
        </row>
        <row r="31385">
          <cell r="A31385" t="str">
            <v>HDFCAMC21FEB3220PE</v>
          </cell>
          <cell r="B31385">
            <v>16517634</v>
          </cell>
          <cell r="C31385">
            <v>44252</v>
          </cell>
        </row>
        <row r="31386">
          <cell r="A31386" t="str">
            <v>HDFCAMC21FEB3240CE</v>
          </cell>
          <cell r="B31386">
            <v>16517890</v>
          </cell>
          <cell r="C31386">
            <v>44252</v>
          </cell>
        </row>
        <row r="31387">
          <cell r="A31387" t="str">
            <v>HDFCAMC21FEB3240PE</v>
          </cell>
          <cell r="B31387">
            <v>16520194</v>
          </cell>
          <cell r="C31387">
            <v>44252</v>
          </cell>
        </row>
        <row r="31388">
          <cell r="A31388" t="str">
            <v>HDFCAMC21FEB3260CE</v>
          </cell>
          <cell r="B31388">
            <v>16520450</v>
          </cell>
          <cell r="C31388">
            <v>44252</v>
          </cell>
        </row>
        <row r="31389">
          <cell r="A31389" t="str">
            <v>HDFCAMC21FEB3260PE</v>
          </cell>
          <cell r="B31389">
            <v>16520706</v>
          </cell>
          <cell r="C31389">
            <v>44252</v>
          </cell>
        </row>
        <row r="31390">
          <cell r="A31390" t="str">
            <v>HDFCAMC21FEB3280CE</v>
          </cell>
          <cell r="B31390">
            <v>16520962</v>
          </cell>
          <cell r="C31390">
            <v>44252</v>
          </cell>
        </row>
        <row r="31391">
          <cell r="A31391" t="str">
            <v>HDFCAMC21FEB3280PE</v>
          </cell>
          <cell r="B31391">
            <v>16522242</v>
          </cell>
          <cell r="C31391">
            <v>44252</v>
          </cell>
        </row>
        <row r="31392">
          <cell r="A31392" t="str">
            <v>HDFCAMC21FEB3300CE</v>
          </cell>
          <cell r="B31392">
            <v>16522498</v>
          </cell>
          <cell r="C31392">
            <v>44252</v>
          </cell>
        </row>
        <row r="31393">
          <cell r="A31393" t="str">
            <v>HDFCAMC21FEB3300PE</v>
          </cell>
          <cell r="B31393">
            <v>16524802</v>
          </cell>
          <cell r="C31393">
            <v>44252</v>
          </cell>
        </row>
        <row r="31394">
          <cell r="A31394" t="str">
            <v>HDFCAMC21FEB3320CE</v>
          </cell>
          <cell r="B31394">
            <v>16525058</v>
          </cell>
          <cell r="C31394">
            <v>44252</v>
          </cell>
        </row>
        <row r="31395">
          <cell r="A31395" t="str">
            <v>HDFCAMC21FEB3320PE</v>
          </cell>
          <cell r="B31395">
            <v>16525314</v>
          </cell>
          <cell r="C31395">
            <v>44252</v>
          </cell>
        </row>
        <row r="31396">
          <cell r="A31396" t="str">
            <v>HDFCAMC21FEB3340CE</v>
          </cell>
          <cell r="B31396">
            <v>16525570</v>
          </cell>
          <cell r="C31396">
            <v>44252</v>
          </cell>
        </row>
        <row r="31397">
          <cell r="A31397" t="str">
            <v>HDFCAMC21FEB3340PE</v>
          </cell>
          <cell r="B31397">
            <v>16526850</v>
          </cell>
          <cell r="C31397">
            <v>44252</v>
          </cell>
        </row>
        <row r="31398">
          <cell r="A31398" t="str">
            <v>HDFCAMC21FEB3360CE</v>
          </cell>
          <cell r="B31398">
            <v>16527106</v>
          </cell>
          <cell r="C31398">
            <v>44252</v>
          </cell>
        </row>
        <row r="31399">
          <cell r="A31399" t="str">
            <v>HDFCAMC21FEB3360PE</v>
          </cell>
          <cell r="B31399">
            <v>16528130</v>
          </cell>
          <cell r="C31399">
            <v>44252</v>
          </cell>
        </row>
        <row r="31400">
          <cell r="A31400" t="str">
            <v>HDFCAMC21FEB3380CE</v>
          </cell>
          <cell r="B31400">
            <v>16528898</v>
          </cell>
          <cell r="C31400">
            <v>44252</v>
          </cell>
        </row>
        <row r="31401">
          <cell r="A31401" t="str">
            <v>HDFCAMC21FEB3380PE</v>
          </cell>
          <cell r="B31401">
            <v>16529154</v>
          </cell>
          <cell r="C31401">
            <v>44252</v>
          </cell>
        </row>
        <row r="31402">
          <cell r="A31402" t="str">
            <v>HDFCAMC21FEB3400CE</v>
          </cell>
          <cell r="B31402">
            <v>16529410</v>
          </cell>
          <cell r="C31402">
            <v>44252</v>
          </cell>
        </row>
        <row r="31403">
          <cell r="A31403" t="str">
            <v>HDFCAMC21FEB3400PE</v>
          </cell>
          <cell r="B31403">
            <v>16529666</v>
          </cell>
          <cell r="C31403">
            <v>44252</v>
          </cell>
        </row>
        <row r="31404">
          <cell r="A31404" t="str">
            <v>HDFCAMC21FEB3420CE</v>
          </cell>
          <cell r="B31404">
            <v>16529922</v>
          </cell>
          <cell r="C31404">
            <v>44252</v>
          </cell>
        </row>
        <row r="31405">
          <cell r="A31405" t="str">
            <v>HDFCAMC21FEB3420PE</v>
          </cell>
          <cell r="B31405">
            <v>16530178</v>
          </cell>
          <cell r="C31405">
            <v>44252</v>
          </cell>
        </row>
        <row r="31406">
          <cell r="A31406" t="str">
            <v>HDFCAMC21FEB3440CE</v>
          </cell>
          <cell r="B31406">
            <v>16530434</v>
          </cell>
          <cell r="C31406">
            <v>44252</v>
          </cell>
        </row>
        <row r="31407">
          <cell r="A31407" t="str">
            <v>HDFCAMC21FEB3440PE</v>
          </cell>
          <cell r="B31407">
            <v>16531714</v>
          </cell>
          <cell r="C31407">
            <v>44252</v>
          </cell>
        </row>
        <row r="31408">
          <cell r="A31408" t="str">
            <v>HDFCAMC21FEB3460CE</v>
          </cell>
          <cell r="B31408">
            <v>16531970</v>
          </cell>
          <cell r="C31408">
            <v>44252</v>
          </cell>
        </row>
        <row r="31409">
          <cell r="A31409" t="str">
            <v>HDFCAMC21FEB3460PE</v>
          </cell>
          <cell r="B31409">
            <v>16532226</v>
          </cell>
          <cell r="C31409">
            <v>44252</v>
          </cell>
        </row>
        <row r="31410">
          <cell r="A31410" t="str">
            <v>HDFCAMC21FEB3480CE</v>
          </cell>
          <cell r="B31410">
            <v>16532482</v>
          </cell>
          <cell r="C31410">
            <v>44252</v>
          </cell>
        </row>
        <row r="31411">
          <cell r="A31411" t="str">
            <v>HDFCAMC21FEB3480PE</v>
          </cell>
          <cell r="B31411">
            <v>16532738</v>
          </cell>
          <cell r="C31411">
            <v>44252</v>
          </cell>
        </row>
        <row r="31412">
          <cell r="A31412" t="str">
            <v>HDFCAMC21FEB3500CE</v>
          </cell>
          <cell r="B31412">
            <v>16532994</v>
          </cell>
          <cell r="C31412">
            <v>44252</v>
          </cell>
        </row>
        <row r="31413">
          <cell r="A31413" t="str">
            <v>HDFCAMC21FEB3500PE</v>
          </cell>
          <cell r="B31413">
            <v>16533250</v>
          </cell>
          <cell r="C31413">
            <v>44252</v>
          </cell>
        </row>
        <row r="31414">
          <cell r="A31414" t="str">
            <v>HDFCAMC21FEB3520CE</v>
          </cell>
          <cell r="B31414">
            <v>16533506</v>
          </cell>
          <cell r="C31414">
            <v>44252</v>
          </cell>
        </row>
        <row r="31415">
          <cell r="A31415" t="str">
            <v>HDFCAMC21FEB3520PE</v>
          </cell>
          <cell r="B31415">
            <v>16533762</v>
          </cell>
          <cell r="C31415">
            <v>44252</v>
          </cell>
        </row>
        <row r="31416">
          <cell r="A31416" t="str">
            <v>HDFCAMC21FEB3540CE</v>
          </cell>
          <cell r="B31416">
            <v>16534018</v>
          </cell>
          <cell r="C31416">
            <v>44252</v>
          </cell>
        </row>
        <row r="31417">
          <cell r="A31417" t="str">
            <v>HDFCAMC21FEB3540PE</v>
          </cell>
          <cell r="B31417">
            <v>16534274</v>
          </cell>
          <cell r="C31417">
            <v>44252</v>
          </cell>
        </row>
        <row r="31418">
          <cell r="A31418" t="str">
            <v>HDFCAMC21FEB3560CE</v>
          </cell>
          <cell r="B31418">
            <v>16534530</v>
          </cell>
          <cell r="C31418">
            <v>44252</v>
          </cell>
        </row>
        <row r="31419">
          <cell r="A31419" t="str">
            <v>HDFCAMC21FEB3560PE</v>
          </cell>
          <cell r="B31419">
            <v>16534786</v>
          </cell>
          <cell r="C31419">
            <v>44252</v>
          </cell>
        </row>
        <row r="31420">
          <cell r="A31420" t="str">
            <v>HDFCAMC21FEB3580CE</v>
          </cell>
          <cell r="B31420">
            <v>16535042</v>
          </cell>
          <cell r="C31420">
            <v>44252</v>
          </cell>
        </row>
        <row r="31421">
          <cell r="A31421" t="str">
            <v>HDFCAMC21FEB3580PE</v>
          </cell>
          <cell r="B31421">
            <v>16535298</v>
          </cell>
          <cell r="C31421">
            <v>44252</v>
          </cell>
        </row>
        <row r="31422">
          <cell r="A31422" t="str">
            <v>HDFCAMC21FEB3600CE</v>
          </cell>
          <cell r="B31422">
            <v>16535554</v>
          </cell>
          <cell r="C31422">
            <v>44252</v>
          </cell>
        </row>
        <row r="31423">
          <cell r="A31423" t="str">
            <v>HDFCAMC21FEB3600PE</v>
          </cell>
          <cell r="B31423">
            <v>16535810</v>
          </cell>
          <cell r="C31423">
            <v>44252</v>
          </cell>
        </row>
        <row r="31424">
          <cell r="A31424" t="str">
            <v>HDFCAMC21FEB3620CE</v>
          </cell>
          <cell r="B31424">
            <v>16536066</v>
          </cell>
          <cell r="C31424">
            <v>44252</v>
          </cell>
        </row>
        <row r="31425">
          <cell r="A31425" t="str">
            <v>HDFCAMC21FEB3620PE</v>
          </cell>
          <cell r="B31425">
            <v>16536578</v>
          </cell>
          <cell r="C31425">
            <v>44252</v>
          </cell>
        </row>
        <row r="31426">
          <cell r="A31426" t="str">
            <v>HDFCAMC21FEB3640CE</v>
          </cell>
          <cell r="B31426">
            <v>16536834</v>
          </cell>
          <cell r="C31426">
            <v>44252</v>
          </cell>
        </row>
        <row r="31427">
          <cell r="A31427" t="str">
            <v>HDFCAMC21FEB3640PE</v>
          </cell>
          <cell r="B31427">
            <v>16537090</v>
          </cell>
          <cell r="C31427">
            <v>44252</v>
          </cell>
        </row>
        <row r="31428">
          <cell r="A31428" t="str">
            <v>HDFCAMC21FEB3660CE</v>
          </cell>
          <cell r="B31428">
            <v>16539138</v>
          </cell>
          <cell r="C31428">
            <v>44252</v>
          </cell>
        </row>
        <row r="31429">
          <cell r="A31429" t="str">
            <v>HDFCAMC21FEB3660PE</v>
          </cell>
          <cell r="B31429">
            <v>16539394</v>
          </cell>
          <cell r="C31429">
            <v>44252</v>
          </cell>
        </row>
        <row r="31430">
          <cell r="A31430" t="str">
            <v>HDFCAMC21FEB3680CE</v>
          </cell>
          <cell r="B31430">
            <v>16539650</v>
          </cell>
          <cell r="C31430">
            <v>44252</v>
          </cell>
        </row>
        <row r="31431">
          <cell r="A31431" t="str">
            <v>HDFCAMC21FEB3680PE</v>
          </cell>
          <cell r="B31431">
            <v>16539906</v>
          </cell>
          <cell r="C31431">
            <v>44252</v>
          </cell>
        </row>
        <row r="31432">
          <cell r="A31432" t="str">
            <v>HDFCAMC21FEB3700CE</v>
          </cell>
          <cell r="B31432">
            <v>16540162</v>
          </cell>
          <cell r="C31432">
            <v>44252</v>
          </cell>
        </row>
        <row r="31433">
          <cell r="A31433" t="str">
            <v>HDFCAMC21FEB3700PE</v>
          </cell>
          <cell r="B31433">
            <v>16540418</v>
          </cell>
          <cell r="C31433">
            <v>44252</v>
          </cell>
        </row>
        <row r="31434">
          <cell r="A31434" t="str">
            <v>HDFCAMC21FEB3720CE</v>
          </cell>
          <cell r="B31434">
            <v>16540674</v>
          </cell>
          <cell r="C31434">
            <v>44252</v>
          </cell>
        </row>
        <row r="31435">
          <cell r="A31435" t="str">
            <v>HDFCAMC21FEB3720PE</v>
          </cell>
          <cell r="B31435">
            <v>16540930</v>
          </cell>
          <cell r="C31435">
            <v>44252</v>
          </cell>
        </row>
        <row r="31436">
          <cell r="A31436" t="str">
            <v>HDFCAMC21MAR2460CE</v>
          </cell>
          <cell r="B31436">
            <v>16551426</v>
          </cell>
          <cell r="C31436">
            <v>44280</v>
          </cell>
        </row>
        <row r="31437">
          <cell r="A31437" t="str">
            <v>HDFCAMC21MAR2460PE</v>
          </cell>
          <cell r="B31437">
            <v>16551682</v>
          </cell>
          <cell r="C31437">
            <v>44280</v>
          </cell>
        </row>
        <row r="31438">
          <cell r="A31438" t="str">
            <v>HDFCAMC21MAR2480CE</v>
          </cell>
          <cell r="B31438">
            <v>16551938</v>
          </cell>
          <cell r="C31438">
            <v>44280</v>
          </cell>
        </row>
        <row r="31439">
          <cell r="A31439" t="str">
            <v>HDFCAMC21MAR2480PE</v>
          </cell>
          <cell r="B31439">
            <v>16552194</v>
          </cell>
          <cell r="C31439">
            <v>44280</v>
          </cell>
        </row>
        <row r="31440">
          <cell r="A31440" t="str">
            <v>HDFCAMC21MAR2500CE</v>
          </cell>
          <cell r="B31440">
            <v>16552450</v>
          </cell>
          <cell r="C31440">
            <v>44280</v>
          </cell>
        </row>
        <row r="31441">
          <cell r="A31441" t="str">
            <v>HDFCAMC21MAR2500PE</v>
          </cell>
          <cell r="B31441">
            <v>16552706</v>
          </cell>
          <cell r="C31441">
            <v>44280</v>
          </cell>
        </row>
        <row r="31442">
          <cell r="A31442" t="str">
            <v>HDFCAMC21MAR2520CE</v>
          </cell>
          <cell r="B31442">
            <v>16552962</v>
          </cell>
          <cell r="C31442">
            <v>44280</v>
          </cell>
        </row>
        <row r="31443">
          <cell r="A31443" t="str">
            <v>HDFCAMC21MAR2520PE</v>
          </cell>
          <cell r="B31443">
            <v>16553218</v>
          </cell>
          <cell r="C31443">
            <v>44280</v>
          </cell>
        </row>
        <row r="31444">
          <cell r="A31444" t="str">
            <v>HDFCAMC21MAR2540CE</v>
          </cell>
          <cell r="B31444">
            <v>16553474</v>
          </cell>
          <cell r="C31444">
            <v>44280</v>
          </cell>
        </row>
        <row r="31445">
          <cell r="A31445" t="str">
            <v>HDFCAMC21MAR2540PE</v>
          </cell>
          <cell r="B31445">
            <v>16553730</v>
          </cell>
          <cell r="C31445">
            <v>44280</v>
          </cell>
        </row>
        <row r="31446">
          <cell r="A31446" t="str">
            <v>HDFCAMC21MAR2560CE</v>
          </cell>
          <cell r="B31446">
            <v>16553986</v>
          </cell>
          <cell r="C31446">
            <v>44280</v>
          </cell>
        </row>
        <row r="31447">
          <cell r="A31447" t="str">
            <v>HDFCAMC21MAR2560PE</v>
          </cell>
          <cell r="B31447">
            <v>16554242</v>
          </cell>
          <cell r="C31447">
            <v>44280</v>
          </cell>
        </row>
        <row r="31448">
          <cell r="A31448" t="str">
            <v>HDFCAMC21MAR2580CE</v>
          </cell>
          <cell r="B31448">
            <v>16554498</v>
          </cell>
          <cell r="C31448">
            <v>44280</v>
          </cell>
        </row>
        <row r="31449">
          <cell r="A31449" t="str">
            <v>HDFCAMC21MAR2580PE</v>
          </cell>
          <cell r="B31449">
            <v>16554754</v>
          </cell>
          <cell r="C31449">
            <v>44280</v>
          </cell>
        </row>
        <row r="31450">
          <cell r="A31450" t="str">
            <v>HDFCAMC21MAR2600CE</v>
          </cell>
          <cell r="B31450">
            <v>16555010</v>
          </cell>
          <cell r="C31450">
            <v>44280</v>
          </cell>
        </row>
        <row r="31451">
          <cell r="A31451" t="str">
            <v>HDFCAMC21MAR2600PE</v>
          </cell>
          <cell r="B31451">
            <v>16555266</v>
          </cell>
          <cell r="C31451">
            <v>44280</v>
          </cell>
        </row>
        <row r="31452">
          <cell r="A31452" t="str">
            <v>HDFCAMC21MAR2620CE</v>
          </cell>
          <cell r="B31452">
            <v>16555522</v>
          </cell>
          <cell r="C31452">
            <v>44280</v>
          </cell>
        </row>
        <row r="31453">
          <cell r="A31453" t="str">
            <v>HDFCAMC21MAR2620PE</v>
          </cell>
          <cell r="B31453">
            <v>16555778</v>
          </cell>
          <cell r="C31453">
            <v>44280</v>
          </cell>
        </row>
        <row r="31454">
          <cell r="A31454" t="str">
            <v>HDFCAMC21MAR2640CE</v>
          </cell>
          <cell r="B31454">
            <v>16556034</v>
          </cell>
          <cell r="C31454">
            <v>44280</v>
          </cell>
        </row>
        <row r="31455">
          <cell r="A31455" t="str">
            <v>HDFCAMC21MAR2640PE</v>
          </cell>
          <cell r="B31455">
            <v>16556290</v>
          </cell>
          <cell r="C31455">
            <v>44280</v>
          </cell>
        </row>
        <row r="31456">
          <cell r="A31456" t="str">
            <v>HDFCAMC21MAR2660CE</v>
          </cell>
          <cell r="B31456">
            <v>16556546</v>
          </cell>
          <cell r="C31456">
            <v>44280</v>
          </cell>
        </row>
        <row r="31457">
          <cell r="A31457" t="str">
            <v>HDFCAMC21MAR2660PE</v>
          </cell>
          <cell r="B31457">
            <v>16556802</v>
          </cell>
          <cell r="C31457">
            <v>44280</v>
          </cell>
        </row>
        <row r="31458">
          <cell r="A31458" t="str">
            <v>HDFCAMC21MAR2680CE</v>
          </cell>
          <cell r="B31458">
            <v>16557058</v>
          </cell>
          <cell r="C31458">
            <v>44280</v>
          </cell>
        </row>
        <row r="31459">
          <cell r="A31459" t="str">
            <v>HDFCAMC21MAR2680PE</v>
          </cell>
          <cell r="B31459">
            <v>16557314</v>
          </cell>
          <cell r="C31459">
            <v>44280</v>
          </cell>
        </row>
        <row r="31460">
          <cell r="A31460" t="str">
            <v>HDFCAMC21MAR2700CE</v>
          </cell>
          <cell r="B31460">
            <v>16557570</v>
          </cell>
          <cell r="C31460">
            <v>44280</v>
          </cell>
        </row>
        <row r="31461">
          <cell r="A31461" t="str">
            <v>HDFCAMC21MAR2700PE</v>
          </cell>
          <cell r="B31461">
            <v>16557826</v>
          </cell>
          <cell r="C31461">
            <v>44280</v>
          </cell>
        </row>
        <row r="31462">
          <cell r="A31462" t="str">
            <v>HDFCAMC21MAR2720CE</v>
          </cell>
          <cell r="B31462">
            <v>16558082</v>
          </cell>
          <cell r="C31462">
            <v>44280</v>
          </cell>
        </row>
        <row r="31463">
          <cell r="A31463" t="str">
            <v>HDFCAMC21MAR2720PE</v>
          </cell>
          <cell r="B31463">
            <v>16558338</v>
          </cell>
          <cell r="C31463">
            <v>44280</v>
          </cell>
        </row>
        <row r="31464">
          <cell r="A31464" t="str">
            <v>HDFCAMC21MAR2740CE</v>
          </cell>
          <cell r="B31464">
            <v>16558594</v>
          </cell>
          <cell r="C31464">
            <v>44280</v>
          </cell>
        </row>
        <row r="31465">
          <cell r="A31465" t="str">
            <v>HDFCAMC21MAR2740PE</v>
          </cell>
          <cell r="B31465">
            <v>16558850</v>
          </cell>
          <cell r="C31465">
            <v>44280</v>
          </cell>
        </row>
        <row r="31466">
          <cell r="A31466" t="str">
            <v>HDFCAMC21MAR2760CE</v>
          </cell>
          <cell r="B31466">
            <v>16559106</v>
          </cell>
          <cell r="C31466">
            <v>44280</v>
          </cell>
        </row>
        <row r="31467">
          <cell r="A31467" t="str">
            <v>HDFCAMC21MAR2760PE</v>
          </cell>
          <cell r="B31467">
            <v>16559362</v>
          </cell>
          <cell r="C31467">
            <v>44280</v>
          </cell>
        </row>
        <row r="31468">
          <cell r="A31468" t="str">
            <v>HDFCAMC21MAR2780CE</v>
          </cell>
          <cell r="B31468">
            <v>16559618</v>
          </cell>
          <cell r="C31468">
            <v>44280</v>
          </cell>
        </row>
        <row r="31469">
          <cell r="A31469" t="str">
            <v>HDFCAMC21MAR2780PE</v>
          </cell>
          <cell r="B31469">
            <v>16564994</v>
          </cell>
          <cell r="C31469">
            <v>44280</v>
          </cell>
        </row>
        <row r="31470">
          <cell r="A31470" t="str">
            <v>HDFCAMC21MAR2800CE</v>
          </cell>
          <cell r="B31470">
            <v>16565250</v>
          </cell>
          <cell r="C31470">
            <v>44280</v>
          </cell>
        </row>
        <row r="31471">
          <cell r="A31471" t="str">
            <v>HDFCAMC21MAR2800PE</v>
          </cell>
          <cell r="B31471">
            <v>16565506</v>
          </cell>
          <cell r="C31471">
            <v>44280</v>
          </cell>
        </row>
        <row r="31472">
          <cell r="A31472" t="str">
            <v>HDFCAMC21MAR2820CE</v>
          </cell>
          <cell r="B31472">
            <v>16565762</v>
          </cell>
          <cell r="C31472">
            <v>44280</v>
          </cell>
        </row>
        <row r="31473">
          <cell r="A31473" t="str">
            <v>HDFCAMC21MAR2820PE</v>
          </cell>
          <cell r="B31473">
            <v>16566018</v>
          </cell>
          <cell r="C31473">
            <v>44280</v>
          </cell>
        </row>
        <row r="31474">
          <cell r="A31474" t="str">
            <v>HDFCAMC21MAR2840CE</v>
          </cell>
          <cell r="B31474">
            <v>16566274</v>
          </cell>
          <cell r="C31474">
            <v>44280</v>
          </cell>
        </row>
        <row r="31475">
          <cell r="A31475" t="str">
            <v>HDFCAMC21MAR2840PE</v>
          </cell>
          <cell r="B31475">
            <v>16573186</v>
          </cell>
          <cell r="C31475">
            <v>44280</v>
          </cell>
        </row>
        <row r="31476">
          <cell r="A31476" t="str">
            <v>HDFCAMC21MAR2860CE</v>
          </cell>
          <cell r="B31476">
            <v>16573442</v>
          </cell>
          <cell r="C31476">
            <v>44280</v>
          </cell>
        </row>
        <row r="31477">
          <cell r="A31477" t="str">
            <v>HDFCAMC21MAR2860PE</v>
          </cell>
          <cell r="B31477">
            <v>16573698</v>
          </cell>
          <cell r="C31477">
            <v>44280</v>
          </cell>
        </row>
        <row r="31478">
          <cell r="A31478" t="str">
            <v>HDFCAMC21MAR2880CE</v>
          </cell>
          <cell r="B31478">
            <v>16573954</v>
          </cell>
          <cell r="C31478">
            <v>44280</v>
          </cell>
        </row>
        <row r="31479">
          <cell r="A31479" t="str">
            <v>HDFCAMC21MAR2880PE</v>
          </cell>
          <cell r="B31479">
            <v>16577282</v>
          </cell>
          <cell r="C31479">
            <v>44280</v>
          </cell>
        </row>
        <row r="31480">
          <cell r="A31480" t="str">
            <v>HDFCAMC21MAR2900CE</v>
          </cell>
          <cell r="B31480">
            <v>16577538</v>
          </cell>
          <cell r="C31480">
            <v>44280</v>
          </cell>
        </row>
        <row r="31481">
          <cell r="A31481" t="str">
            <v>HDFCAMC21MAR2900PE</v>
          </cell>
          <cell r="B31481">
            <v>16577794</v>
          </cell>
          <cell r="C31481">
            <v>44280</v>
          </cell>
        </row>
        <row r="31482">
          <cell r="A31482" t="str">
            <v>HDFCAMC21MAR2920CE</v>
          </cell>
          <cell r="B31482">
            <v>16578050</v>
          </cell>
          <cell r="C31482">
            <v>44280</v>
          </cell>
        </row>
        <row r="31483">
          <cell r="A31483" t="str">
            <v>HDFCAMC21MAR2920PE</v>
          </cell>
          <cell r="B31483">
            <v>16578306</v>
          </cell>
          <cell r="C31483">
            <v>44280</v>
          </cell>
        </row>
        <row r="31484">
          <cell r="A31484" t="str">
            <v>HDFCAMC21MAR2940CE</v>
          </cell>
          <cell r="B31484">
            <v>16578562</v>
          </cell>
          <cell r="C31484">
            <v>44280</v>
          </cell>
        </row>
        <row r="31485">
          <cell r="A31485" t="str">
            <v>HDFCAMC21MAR2940PE</v>
          </cell>
          <cell r="B31485">
            <v>16579330</v>
          </cell>
          <cell r="C31485">
            <v>44280</v>
          </cell>
        </row>
        <row r="31486">
          <cell r="A31486" t="str">
            <v>HDFCAMC21MAR2960CE</v>
          </cell>
          <cell r="B31486">
            <v>16579586</v>
          </cell>
          <cell r="C31486">
            <v>44280</v>
          </cell>
        </row>
        <row r="31487">
          <cell r="A31487" t="str">
            <v>HDFCAMC21MAR2960PE</v>
          </cell>
          <cell r="B31487">
            <v>16579842</v>
          </cell>
          <cell r="C31487">
            <v>44280</v>
          </cell>
        </row>
        <row r="31488">
          <cell r="A31488" t="str">
            <v>HDFCAMC21MAR2980CE</v>
          </cell>
          <cell r="B31488">
            <v>16580098</v>
          </cell>
          <cell r="C31488">
            <v>44280</v>
          </cell>
        </row>
        <row r="31489">
          <cell r="A31489" t="str">
            <v>HDFCAMC21MAR2980PE</v>
          </cell>
          <cell r="B31489">
            <v>16580866</v>
          </cell>
          <cell r="C31489">
            <v>44280</v>
          </cell>
        </row>
        <row r="31490">
          <cell r="A31490" t="str">
            <v>HDFCAMC21MAR3000CE</v>
          </cell>
          <cell r="B31490">
            <v>16581122</v>
          </cell>
          <cell r="C31490">
            <v>44280</v>
          </cell>
        </row>
        <row r="31491">
          <cell r="A31491" t="str">
            <v>HDFCAMC21MAR3000PE</v>
          </cell>
          <cell r="B31491">
            <v>16581378</v>
          </cell>
          <cell r="C31491">
            <v>44280</v>
          </cell>
        </row>
        <row r="31492">
          <cell r="A31492" t="str">
            <v>HDFCAMC21MAR3020CE</v>
          </cell>
          <cell r="B31492">
            <v>16581634</v>
          </cell>
          <cell r="C31492">
            <v>44280</v>
          </cell>
        </row>
        <row r="31493">
          <cell r="A31493" t="str">
            <v>HDFCAMC21MAR3020PE</v>
          </cell>
          <cell r="B31493">
            <v>16582146</v>
          </cell>
          <cell r="C31493">
            <v>44280</v>
          </cell>
        </row>
        <row r="31494">
          <cell r="A31494" t="str">
            <v>HDFCAMC21MAR3040CE</v>
          </cell>
          <cell r="B31494">
            <v>16582402</v>
          </cell>
          <cell r="C31494">
            <v>44280</v>
          </cell>
        </row>
        <row r="31495">
          <cell r="A31495" t="str">
            <v>HDFCAMC21MAR3040PE</v>
          </cell>
          <cell r="B31495">
            <v>16582658</v>
          </cell>
          <cell r="C31495">
            <v>44280</v>
          </cell>
        </row>
        <row r="31496">
          <cell r="A31496" t="str">
            <v>HDFCAMC21MAR3060CE</v>
          </cell>
          <cell r="B31496">
            <v>16582914</v>
          </cell>
          <cell r="C31496">
            <v>44280</v>
          </cell>
        </row>
        <row r="31497">
          <cell r="A31497" t="str">
            <v>HDFCAMC21MAR3060PE</v>
          </cell>
          <cell r="B31497">
            <v>16583170</v>
          </cell>
          <cell r="C31497">
            <v>44280</v>
          </cell>
        </row>
        <row r="31498">
          <cell r="A31498" t="str">
            <v>HDFCAMC21MAR3080CE</v>
          </cell>
          <cell r="B31498">
            <v>16583426</v>
          </cell>
          <cell r="C31498">
            <v>44280</v>
          </cell>
        </row>
        <row r="31499">
          <cell r="A31499" t="str">
            <v>HDFCAMC21MAR3080PE</v>
          </cell>
          <cell r="B31499">
            <v>16583682</v>
          </cell>
          <cell r="C31499">
            <v>44280</v>
          </cell>
        </row>
        <row r="31500">
          <cell r="A31500" t="str">
            <v>HDFCAMC21MAR3100CE</v>
          </cell>
          <cell r="B31500">
            <v>16583938</v>
          </cell>
          <cell r="C31500">
            <v>44280</v>
          </cell>
        </row>
        <row r="31501">
          <cell r="A31501" t="str">
            <v>HDFCAMC21MAR3100PE</v>
          </cell>
          <cell r="B31501">
            <v>16586754</v>
          </cell>
          <cell r="C31501">
            <v>44280</v>
          </cell>
        </row>
        <row r="31502">
          <cell r="A31502" t="str">
            <v>HDFCAMC21MAR3120CE</v>
          </cell>
          <cell r="B31502">
            <v>16587010</v>
          </cell>
          <cell r="C31502">
            <v>44280</v>
          </cell>
        </row>
        <row r="31503">
          <cell r="A31503" t="str">
            <v>HDFCAMC21MAR3120PE</v>
          </cell>
          <cell r="B31503">
            <v>16587266</v>
          </cell>
          <cell r="C31503">
            <v>44280</v>
          </cell>
        </row>
        <row r="31504">
          <cell r="A31504" t="str">
            <v>HDFCAMC21MAR3140CE</v>
          </cell>
          <cell r="B31504">
            <v>16587522</v>
          </cell>
          <cell r="C31504">
            <v>44280</v>
          </cell>
        </row>
        <row r="31505">
          <cell r="A31505" t="str">
            <v>HDFCAMC21MAR3140PE</v>
          </cell>
          <cell r="B31505">
            <v>16588034</v>
          </cell>
          <cell r="C31505">
            <v>44280</v>
          </cell>
        </row>
        <row r="31506">
          <cell r="A31506" t="str">
            <v>HDFCAMC21MAR3160CE</v>
          </cell>
          <cell r="B31506">
            <v>16588290</v>
          </cell>
          <cell r="C31506">
            <v>44280</v>
          </cell>
        </row>
        <row r="31507">
          <cell r="A31507" t="str">
            <v>HDFCAMC21MAR3160PE</v>
          </cell>
          <cell r="B31507">
            <v>16588546</v>
          </cell>
          <cell r="C31507">
            <v>44280</v>
          </cell>
        </row>
        <row r="31508">
          <cell r="A31508" t="str">
            <v>HDFCAMC21MAR3180CE</v>
          </cell>
          <cell r="B31508">
            <v>16588802</v>
          </cell>
          <cell r="C31508">
            <v>44280</v>
          </cell>
        </row>
        <row r="31509">
          <cell r="A31509" t="str">
            <v>HDFCAMC21MAR3180PE</v>
          </cell>
          <cell r="B31509">
            <v>16589058</v>
          </cell>
          <cell r="C31509">
            <v>44280</v>
          </cell>
        </row>
        <row r="31510">
          <cell r="A31510" t="str">
            <v>HDFCAMC21MAR3200CE</v>
          </cell>
          <cell r="B31510">
            <v>16589314</v>
          </cell>
          <cell r="C31510">
            <v>44280</v>
          </cell>
        </row>
        <row r="31511">
          <cell r="A31511" t="str">
            <v>HDFCAMC21MAR3200PE</v>
          </cell>
          <cell r="B31511">
            <v>16589570</v>
          </cell>
          <cell r="C31511">
            <v>44280</v>
          </cell>
        </row>
        <row r="31512">
          <cell r="A31512" t="str">
            <v>HDFCAMC21MAR3220CE</v>
          </cell>
          <cell r="B31512">
            <v>16591618</v>
          </cell>
          <cell r="C31512">
            <v>44280</v>
          </cell>
        </row>
        <row r="31513">
          <cell r="A31513" t="str">
            <v>HDFCAMC21MAR3220PE</v>
          </cell>
          <cell r="B31513">
            <v>16591874</v>
          </cell>
          <cell r="C31513">
            <v>44280</v>
          </cell>
        </row>
        <row r="31514">
          <cell r="A31514" t="str">
            <v>HDFCAMC21MAR3240CE</v>
          </cell>
          <cell r="B31514">
            <v>16592898</v>
          </cell>
          <cell r="C31514">
            <v>44280</v>
          </cell>
        </row>
        <row r="31515">
          <cell r="A31515" t="str">
            <v>HDFCAMC21MAR3240PE</v>
          </cell>
          <cell r="B31515">
            <v>16593154</v>
          </cell>
          <cell r="C31515">
            <v>44280</v>
          </cell>
        </row>
        <row r="31516">
          <cell r="A31516" t="str">
            <v>HDFCAMC21MAR3260CE</v>
          </cell>
          <cell r="B31516">
            <v>16595714</v>
          </cell>
          <cell r="C31516">
            <v>44280</v>
          </cell>
        </row>
        <row r="31517">
          <cell r="A31517" t="str">
            <v>HDFCAMC21MAR3260PE</v>
          </cell>
          <cell r="B31517">
            <v>16595970</v>
          </cell>
          <cell r="C31517">
            <v>44280</v>
          </cell>
        </row>
        <row r="31518">
          <cell r="A31518" t="str">
            <v>HDFCAMC21MAR3280CE</v>
          </cell>
          <cell r="B31518">
            <v>16596226</v>
          </cell>
          <cell r="C31518">
            <v>44280</v>
          </cell>
        </row>
        <row r="31519">
          <cell r="A31519" t="str">
            <v>HDFCAMC21MAR3280PE</v>
          </cell>
          <cell r="B31519">
            <v>16596482</v>
          </cell>
          <cell r="C31519">
            <v>44280</v>
          </cell>
        </row>
        <row r="31520">
          <cell r="A31520" t="str">
            <v>HDFCAMC21MAR3300CE</v>
          </cell>
          <cell r="B31520">
            <v>16596738</v>
          </cell>
          <cell r="C31520">
            <v>44280</v>
          </cell>
        </row>
        <row r="31521">
          <cell r="A31521" t="str">
            <v>HDFCAMC21MAR3300PE</v>
          </cell>
          <cell r="B31521">
            <v>16596994</v>
          </cell>
          <cell r="C31521">
            <v>44280</v>
          </cell>
        </row>
        <row r="31522">
          <cell r="A31522" t="str">
            <v>HDFCAMC21MAR3320CE</v>
          </cell>
          <cell r="B31522">
            <v>16597250</v>
          </cell>
          <cell r="C31522">
            <v>44280</v>
          </cell>
        </row>
        <row r="31523">
          <cell r="A31523" t="str">
            <v>HDFCAMC21MAR3320PE</v>
          </cell>
          <cell r="B31523">
            <v>16597506</v>
          </cell>
          <cell r="C31523">
            <v>44280</v>
          </cell>
        </row>
        <row r="31524">
          <cell r="A31524" t="str">
            <v>HDFCAMC21MAR3340CE</v>
          </cell>
          <cell r="B31524">
            <v>16597762</v>
          </cell>
          <cell r="C31524">
            <v>44280</v>
          </cell>
        </row>
        <row r="31525">
          <cell r="A31525" t="str">
            <v>HDFCAMC21MAR3340PE</v>
          </cell>
          <cell r="B31525">
            <v>16598018</v>
          </cell>
          <cell r="C31525">
            <v>44280</v>
          </cell>
        </row>
        <row r="31526">
          <cell r="A31526" t="str">
            <v>HDFCAMC21MAR3360CE</v>
          </cell>
          <cell r="B31526">
            <v>16598274</v>
          </cell>
          <cell r="C31526">
            <v>44280</v>
          </cell>
        </row>
        <row r="31527">
          <cell r="A31527" t="str">
            <v>HDFCAMC21MAR3360PE</v>
          </cell>
          <cell r="B31527">
            <v>16598530</v>
          </cell>
          <cell r="C31527">
            <v>44280</v>
          </cell>
        </row>
        <row r="31528">
          <cell r="A31528" t="str">
            <v>HDFCAMC21MAR3380CE</v>
          </cell>
          <cell r="B31528">
            <v>16598786</v>
          </cell>
          <cell r="C31528">
            <v>44280</v>
          </cell>
        </row>
        <row r="31529">
          <cell r="A31529" t="str">
            <v>HDFCAMC21MAR3380PE</v>
          </cell>
          <cell r="B31529">
            <v>16599042</v>
          </cell>
          <cell r="C31529">
            <v>44280</v>
          </cell>
        </row>
        <row r="31530">
          <cell r="A31530" t="str">
            <v>HDFCAMC21MAR3400CE</v>
          </cell>
          <cell r="B31530">
            <v>16599298</v>
          </cell>
          <cell r="C31530">
            <v>44280</v>
          </cell>
        </row>
        <row r="31531">
          <cell r="A31531" t="str">
            <v>HDFCAMC21MAR3400PE</v>
          </cell>
          <cell r="B31531">
            <v>16599554</v>
          </cell>
          <cell r="C31531">
            <v>44280</v>
          </cell>
        </row>
        <row r="31532">
          <cell r="A31532" t="str">
            <v>HDFCAMC21MAR3420CE</v>
          </cell>
          <cell r="B31532">
            <v>16599810</v>
          </cell>
          <cell r="C31532">
            <v>44280</v>
          </cell>
        </row>
        <row r="31533">
          <cell r="A31533" t="str">
            <v>HDFCAMC21MAR3420PE</v>
          </cell>
          <cell r="B31533">
            <v>16600066</v>
          </cell>
          <cell r="C31533">
            <v>44280</v>
          </cell>
        </row>
        <row r="31534">
          <cell r="A31534" t="str">
            <v>HDFCAMC21MAR3440CE</v>
          </cell>
          <cell r="B31534">
            <v>16600322</v>
          </cell>
          <cell r="C31534">
            <v>44280</v>
          </cell>
        </row>
        <row r="31535">
          <cell r="A31535" t="str">
            <v>HDFCAMC21MAR3440PE</v>
          </cell>
          <cell r="B31535">
            <v>16600578</v>
          </cell>
          <cell r="C31535">
            <v>44280</v>
          </cell>
        </row>
        <row r="31536">
          <cell r="A31536" t="str">
            <v>HDFCAMC21MAR3460CE</v>
          </cell>
          <cell r="B31536">
            <v>16600834</v>
          </cell>
          <cell r="C31536">
            <v>44280</v>
          </cell>
        </row>
        <row r="31537">
          <cell r="A31537" t="str">
            <v>HDFCAMC21MAR3460PE</v>
          </cell>
          <cell r="B31537">
            <v>16601090</v>
          </cell>
          <cell r="C31537">
            <v>44280</v>
          </cell>
        </row>
        <row r="31538">
          <cell r="A31538" t="str">
            <v>HDFCAMC21MAR3480CE</v>
          </cell>
          <cell r="B31538">
            <v>16601346</v>
          </cell>
          <cell r="C31538">
            <v>44280</v>
          </cell>
        </row>
        <row r="31539">
          <cell r="A31539" t="str">
            <v>HDFCAMC21MAR3480PE</v>
          </cell>
          <cell r="B31539">
            <v>16601602</v>
          </cell>
          <cell r="C31539">
            <v>44280</v>
          </cell>
        </row>
        <row r="31540">
          <cell r="A31540" t="str">
            <v>HDFCAMC21MAR3500CE</v>
          </cell>
          <cell r="B31540">
            <v>16601858</v>
          </cell>
          <cell r="C31540">
            <v>44280</v>
          </cell>
        </row>
        <row r="31541">
          <cell r="A31541" t="str">
            <v>HDFCAMC21MAR3500PE</v>
          </cell>
          <cell r="B31541">
            <v>16602114</v>
          </cell>
          <cell r="C31541">
            <v>44280</v>
          </cell>
        </row>
        <row r="31542">
          <cell r="A31542" t="str">
            <v>HDFCAMC21MAR3520CE</v>
          </cell>
          <cell r="B31542">
            <v>16602370</v>
          </cell>
          <cell r="C31542">
            <v>44280</v>
          </cell>
        </row>
        <row r="31543">
          <cell r="A31543" t="str">
            <v>HDFCAMC21MAR3520PE</v>
          </cell>
          <cell r="B31543">
            <v>16602626</v>
          </cell>
          <cell r="C31543">
            <v>44280</v>
          </cell>
        </row>
        <row r="31544">
          <cell r="A31544" t="str">
            <v>HDFCAMC21MAR3540CE</v>
          </cell>
          <cell r="B31544">
            <v>16602882</v>
          </cell>
          <cell r="C31544">
            <v>44280</v>
          </cell>
        </row>
        <row r="31545">
          <cell r="A31545" t="str">
            <v>HDFCAMC21MAR3540PE</v>
          </cell>
          <cell r="B31545">
            <v>16603138</v>
          </cell>
          <cell r="C31545">
            <v>44280</v>
          </cell>
        </row>
        <row r="31546">
          <cell r="A31546" t="str">
            <v>HDFCAMC21MAR3560CE</v>
          </cell>
          <cell r="B31546">
            <v>16603394</v>
          </cell>
          <cell r="C31546">
            <v>44280</v>
          </cell>
        </row>
        <row r="31547">
          <cell r="A31547" t="str">
            <v>HDFCAMC21MAR3560PE</v>
          </cell>
          <cell r="B31547">
            <v>16603650</v>
          </cell>
          <cell r="C31547">
            <v>44280</v>
          </cell>
        </row>
        <row r="31548">
          <cell r="A31548" t="str">
            <v>HDFCAMC21MAR3580CE</v>
          </cell>
          <cell r="B31548">
            <v>16603906</v>
          </cell>
          <cell r="C31548">
            <v>44280</v>
          </cell>
        </row>
        <row r="31549">
          <cell r="A31549" t="str">
            <v>HDFCAMC21MAR3580PE</v>
          </cell>
          <cell r="B31549">
            <v>16604162</v>
          </cell>
          <cell r="C31549">
            <v>44280</v>
          </cell>
        </row>
        <row r="31550">
          <cell r="A31550" t="str">
            <v>HDFCAMC21MAR3600CE</v>
          </cell>
          <cell r="B31550">
            <v>16604418</v>
          </cell>
          <cell r="C31550">
            <v>44280</v>
          </cell>
        </row>
        <row r="31551">
          <cell r="A31551" t="str">
            <v>HDFCAMC21MAR3600PE</v>
          </cell>
          <cell r="B31551">
            <v>16604674</v>
          </cell>
          <cell r="C31551">
            <v>44280</v>
          </cell>
        </row>
        <row r="31552">
          <cell r="A31552" t="str">
            <v>HDFCAMC21MAR3620CE</v>
          </cell>
          <cell r="B31552">
            <v>16604930</v>
          </cell>
          <cell r="C31552">
            <v>44280</v>
          </cell>
        </row>
        <row r="31553">
          <cell r="A31553" t="str">
            <v>HDFCAMC21MAR3620PE</v>
          </cell>
          <cell r="B31553">
            <v>16605186</v>
          </cell>
          <cell r="C31553">
            <v>44280</v>
          </cell>
        </row>
        <row r="31554">
          <cell r="A31554" t="str">
            <v>HDFCAMC21MAR3640CE</v>
          </cell>
          <cell r="B31554">
            <v>16605442</v>
          </cell>
          <cell r="C31554">
            <v>44280</v>
          </cell>
        </row>
        <row r="31555">
          <cell r="A31555" t="str">
            <v>HDFCAMC21MAR3640PE</v>
          </cell>
          <cell r="B31555">
            <v>16605698</v>
          </cell>
          <cell r="C31555">
            <v>44280</v>
          </cell>
        </row>
        <row r="31556">
          <cell r="A31556" t="str">
            <v>HDFCAMC21MAR3660CE</v>
          </cell>
          <cell r="B31556">
            <v>16605954</v>
          </cell>
          <cell r="C31556">
            <v>44280</v>
          </cell>
        </row>
        <row r="31557">
          <cell r="A31557" t="str">
            <v>HDFCAMC21MAR3660PE</v>
          </cell>
          <cell r="B31557">
            <v>16606210</v>
          </cell>
          <cell r="C31557">
            <v>44280</v>
          </cell>
        </row>
        <row r="31558">
          <cell r="A31558" t="str">
            <v>HDFCAMC21MAR3680CE</v>
          </cell>
          <cell r="B31558">
            <v>16606466</v>
          </cell>
          <cell r="C31558">
            <v>44280</v>
          </cell>
        </row>
        <row r="31559">
          <cell r="A31559" t="str">
            <v>HDFCAMC21MAR3680PE</v>
          </cell>
          <cell r="B31559">
            <v>16606722</v>
          </cell>
          <cell r="C31559">
            <v>44280</v>
          </cell>
        </row>
        <row r="31560">
          <cell r="A31560" t="str">
            <v>HDFCAMC21MAR3700CE</v>
          </cell>
          <cell r="B31560">
            <v>16606978</v>
          </cell>
          <cell r="C31560">
            <v>44280</v>
          </cell>
        </row>
        <row r="31561">
          <cell r="A31561" t="str">
            <v>HDFCAMC21MAR3700PE</v>
          </cell>
          <cell r="B31561">
            <v>16607234</v>
          </cell>
          <cell r="C31561">
            <v>44280</v>
          </cell>
        </row>
        <row r="31562">
          <cell r="A31562" t="str">
            <v>HDFCAMC21MAR3720CE</v>
          </cell>
          <cell r="B31562">
            <v>16607490</v>
          </cell>
          <cell r="C31562">
            <v>44280</v>
          </cell>
        </row>
        <row r="31563">
          <cell r="A31563" t="str">
            <v>HDFCAMC21MAR3720PE</v>
          </cell>
          <cell r="B31563">
            <v>16607746</v>
          </cell>
          <cell r="C31563">
            <v>44280</v>
          </cell>
        </row>
        <row r="31564">
          <cell r="A31564" t="str">
            <v>HDFCAMC21APR2460CE</v>
          </cell>
          <cell r="B31564">
            <v>21087234</v>
          </cell>
          <cell r="C31564">
            <v>44315</v>
          </cell>
        </row>
        <row r="31565">
          <cell r="A31565" t="str">
            <v>HDFCAMC21APR2460PE</v>
          </cell>
          <cell r="B31565">
            <v>21087490</v>
          </cell>
          <cell r="C31565">
            <v>44315</v>
          </cell>
        </row>
        <row r="31566">
          <cell r="A31566" t="str">
            <v>HDFCAMC21APR2480CE</v>
          </cell>
          <cell r="B31566">
            <v>21087746</v>
          </cell>
          <cell r="C31566">
            <v>44315</v>
          </cell>
        </row>
        <row r="31567">
          <cell r="A31567" t="str">
            <v>HDFCAMC21APR2480PE</v>
          </cell>
          <cell r="B31567">
            <v>21088002</v>
          </cell>
          <cell r="C31567">
            <v>44315</v>
          </cell>
        </row>
        <row r="31568">
          <cell r="A31568" t="str">
            <v>HDFCAMC21APR2500CE</v>
          </cell>
          <cell r="B31568">
            <v>21088258</v>
          </cell>
          <cell r="C31568">
            <v>44315</v>
          </cell>
        </row>
        <row r="31569">
          <cell r="A31569" t="str">
            <v>HDFCAMC21APR2500PE</v>
          </cell>
          <cell r="B31569">
            <v>21088514</v>
          </cell>
          <cell r="C31569">
            <v>44315</v>
          </cell>
        </row>
        <row r="31570">
          <cell r="A31570" t="str">
            <v>HDFCAMC21APR2520CE</v>
          </cell>
          <cell r="B31570">
            <v>21088770</v>
          </cell>
          <cell r="C31570">
            <v>44315</v>
          </cell>
        </row>
        <row r="31571">
          <cell r="A31571" t="str">
            <v>HDFCAMC21APR2520PE</v>
          </cell>
          <cell r="B31571">
            <v>21089026</v>
          </cell>
          <cell r="C31571">
            <v>44315</v>
          </cell>
        </row>
        <row r="31572">
          <cell r="A31572" t="str">
            <v>HDFCAMC21APR2540CE</v>
          </cell>
          <cell r="B31572">
            <v>21089282</v>
          </cell>
          <cell r="C31572">
            <v>44315</v>
          </cell>
        </row>
        <row r="31573">
          <cell r="A31573" t="str">
            <v>HDFCAMC21APR2540PE</v>
          </cell>
          <cell r="B31573">
            <v>21089538</v>
          </cell>
          <cell r="C31573">
            <v>44315</v>
          </cell>
        </row>
        <row r="31574">
          <cell r="A31574" t="str">
            <v>HDFCAMC21APR2560CE</v>
          </cell>
          <cell r="B31574">
            <v>21089794</v>
          </cell>
          <cell r="C31574">
            <v>44315</v>
          </cell>
        </row>
        <row r="31575">
          <cell r="A31575" t="str">
            <v>HDFCAMC21APR2560PE</v>
          </cell>
          <cell r="B31575">
            <v>21090050</v>
          </cell>
          <cell r="C31575">
            <v>44315</v>
          </cell>
        </row>
        <row r="31576">
          <cell r="A31576" t="str">
            <v>HDFCAMC21APR2580CE</v>
          </cell>
          <cell r="B31576">
            <v>21090306</v>
          </cell>
          <cell r="C31576">
            <v>44315</v>
          </cell>
        </row>
        <row r="31577">
          <cell r="A31577" t="str">
            <v>HDFCAMC21APR2580PE</v>
          </cell>
          <cell r="B31577">
            <v>21090562</v>
          </cell>
          <cell r="C31577">
            <v>44315</v>
          </cell>
        </row>
        <row r="31578">
          <cell r="A31578" t="str">
            <v>HDFCAMC21APR2600CE</v>
          </cell>
          <cell r="B31578">
            <v>21090818</v>
          </cell>
          <cell r="C31578">
            <v>44315</v>
          </cell>
        </row>
        <row r="31579">
          <cell r="A31579" t="str">
            <v>HDFCAMC21APR2600PE</v>
          </cell>
          <cell r="B31579">
            <v>21091074</v>
          </cell>
          <cell r="C31579">
            <v>44315</v>
          </cell>
        </row>
        <row r="31580">
          <cell r="A31580" t="str">
            <v>HDFCAMC21APR2620CE</v>
          </cell>
          <cell r="B31580">
            <v>21091330</v>
          </cell>
          <cell r="C31580">
            <v>44315</v>
          </cell>
        </row>
        <row r="31581">
          <cell r="A31581" t="str">
            <v>HDFCAMC21APR2620PE</v>
          </cell>
          <cell r="B31581">
            <v>21091586</v>
          </cell>
          <cell r="C31581">
            <v>44315</v>
          </cell>
        </row>
        <row r="31582">
          <cell r="A31582" t="str">
            <v>HDFCAMC21APR2640CE</v>
          </cell>
          <cell r="B31582">
            <v>21091842</v>
          </cell>
          <cell r="C31582">
            <v>44315</v>
          </cell>
        </row>
        <row r="31583">
          <cell r="A31583" t="str">
            <v>HDFCAMC21APR2640PE</v>
          </cell>
          <cell r="B31583">
            <v>21092098</v>
          </cell>
          <cell r="C31583">
            <v>44315</v>
          </cell>
        </row>
        <row r="31584">
          <cell r="A31584" t="str">
            <v>HDFCAMC21APR2660CE</v>
          </cell>
          <cell r="B31584">
            <v>21092354</v>
          </cell>
          <cell r="C31584">
            <v>44315</v>
          </cell>
        </row>
        <row r="31585">
          <cell r="A31585" t="str">
            <v>HDFCAMC21APR2660PE</v>
          </cell>
          <cell r="B31585">
            <v>21092610</v>
          </cell>
          <cell r="C31585">
            <v>44315</v>
          </cell>
        </row>
        <row r="31586">
          <cell r="A31586" t="str">
            <v>HDFCAMC21APR2680CE</v>
          </cell>
          <cell r="B31586">
            <v>21092866</v>
          </cell>
          <cell r="C31586">
            <v>44315</v>
          </cell>
        </row>
        <row r="31587">
          <cell r="A31587" t="str">
            <v>HDFCAMC21APR2680PE</v>
          </cell>
          <cell r="B31587">
            <v>21093122</v>
          </cell>
          <cell r="C31587">
            <v>44315</v>
          </cell>
        </row>
        <row r="31588">
          <cell r="A31588" t="str">
            <v>HDFCAMC21APR2700CE</v>
          </cell>
          <cell r="B31588">
            <v>21093378</v>
          </cell>
          <cell r="C31588">
            <v>44315</v>
          </cell>
        </row>
        <row r="31589">
          <cell r="A31589" t="str">
            <v>HDFCAMC21APR2700PE</v>
          </cell>
          <cell r="B31589">
            <v>21093634</v>
          </cell>
          <cell r="C31589">
            <v>44315</v>
          </cell>
        </row>
        <row r="31590">
          <cell r="A31590" t="str">
            <v>HDFCAMC21APR2720CE</v>
          </cell>
          <cell r="B31590">
            <v>21093890</v>
          </cell>
          <cell r="C31590">
            <v>44315</v>
          </cell>
        </row>
        <row r="31591">
          <cell r="A31591" t="str">
            <v>HDFCAMC21APR2720PE</v>
          </cell>
          <cell r="B31591">
            <v>21094146</v>
          </cell>
          <cell r="C31591">
            <v>44315</v>
          </cell>
        </row>
        <row r="31592">
          <cell r="A31592" t="str">
            <v>HDFCAMC21APR2740CE</v>
          </cell>
          <cell r="B31592">
            <v>21094402</v>
          </cell>
          <cell r="C31592">
            <v>44315</v>
          </cell>
        </row>
        <row r="31593">
          <cell r="A31593" t="str">
            <v>HDFCAMC21APR2740PE</v>
          </cell>
          <cell r="B31593">
            <v>21094658</v>
          </cell>
          <cell r="C31593">
            <v>44315</v>
          </cell>
        </row>
        <row r="31594">
          <cell r="A31594" t="str">
            <v>HDFCAMC21APR2760CE</v>
          </cell>
          <cell r="B31594">
            <v>21094914</v>
          </cell>
          <cell r="C31594">
            <v>44315</v>
          </cell>
        </row>
        <row r="31595">
          <cell r="A31595" t="str">
            <v>HDFCAMC21APR2760PE</v>
          </cell>
          <cell r="B31595">
            <v>21095170</v>
          </cell>
          <cell r="C31595">
            <v>44315</v>
          </cell>
        </row>
        <row r="31596">
          <cell r="A31596" t="str">
            <v>HDFCAMC21APR2780CE</v>
          </cell>
          <cell r="B31596">
            <v>21095426</v>
          </cell>
          <cell r="C31596">
            <v>44315</v>
          </cell>
        </row>
        <row r="31597">
          <cell r="A31597" t="str">
            <v>HDFCAMC21APR2780PE</v>
          </cell>
          <cell r="B31597">
            <v>21095682</v>
          </cell>
          <cell r="C31597">
            <v>44315</v>
          </cell>
        </row>
        <row r="31598">
          <cell r="A31598" t="str">
            <v>HDFCAMC21APR2800CE</v>
          </cell>
          <cell r="B31598">
            <v>21095938</v>
          </cell>
          <cell r="C31598">
            <v>44315</v>
          </cell>
        </row>
        <row r="31599">
          <cell r="A31599" t="str">
            <v>HDFCAMC21APR2800PE</v>
          </cell>
          <cell r="B31599">
            <v>21096194</v>
          </cell>
          <cell r="C31599">
            <v>44315</v>
          </cell>
        </row>
        <row r="31600">
          <cell r="A31600" t="str">
            <v>HDFCAMC21APR2820CE</v>
          </cell>
          <cell r="B31600">
            <v>21096450</v>
          </cell>
          <cell r="C31600">
            <v>44315</v>
          </cell>
        </row>
        <row r="31601">
          <cell r="A31601" t="str">
            <v>HDFCAMC21APR2820PE</v>
          </cell>
          <cell r="B31601">
            <v>21096706</v>
          </cell>
          <cell r="C31601">
            <v>44315</v>
          </cell>
        </row>
        <row r="31602">
          <cell r="A31602" t="str">
            <v>HDFCAMC21APR2840CE</v>
          </cell>
          <cell r="B31602">
            <v>21096962</v>
          </cell>
          <cell r="C31602">
            <v>44315</v>
          </cell>
        </row>
        <row r="31603">
          <cell r="A31603" t="str">
            <v>HDFCAMC21APR2840PE</v>
          </cell>
          <cell r="B31603">
            <v>21112322</v>
          </cell>
          <cell r="C31603">
            <v>44315</v>
          </cell>
        </row>
        <row r="31604">
          <cell r="A31604" t="str">
            <v>HDFCAMC21APR2860CE</v>
          </cell>
          <cell r="B31604">
            <v>21112578</v>
          </cell>
          <cell r="C31604">
            <v>44315</v>
          </cell>
        </row>
        <row r="31605">
          <cell r="A31605" t="str">
            <v>HDFCAMC21APR2860PE</v>
          </cell>
          <cell r="B31605">
            <v>21112834</v>
          </cell>
          <cell r="C31605">
            <v>44315</v>
          </cell>
        </row>
        <row r="31606">
          <cell r="A31606" t="str">
            <v>HDFCAMC21APR2880CE</v>
          </cell>
          <cell r="B31606">
            <v>21113090</v>
          </cell>
          <cell r="C31606">
            <v>44315</v>
          </cell>
        </row>
        <row r="31607">
          <cell r="A31607" t="str">
            <v>HDFCAMC21APR2880PE</v>
          </cell>
          <cell r="B31607">
            <v>21114370</v>
          </cell>
          <cell r="C31607">
            <v>44315</v>
          </cell>
        </row>
        <row r="31608">
          <cell r="A31608" t="str">
            <v>HDFCAMC21APR2900CE</v>
          </cell>
          <cell r="B31608">
            <v>21114626</v>
          </cell>
          <cell r="C31608">
            <v>44315</v>
          </cell>
        </row>
        <row r="31609">
          <cell r="A31609" t="str">
            <v>HDFCAMC21APR2900PE</v>
          </cell>
          <cell r="B31609">
            <v>21114882</v>
          </cell>
          <cell r="C31609">
            <v>44315</v>
          </cell>
        </row>
        <row r="31610">
          <cell r="A31610" t="str">
            <v>HDFCAMC21APR2920CE</v>
          </cell>
          <cell r="B31610">
            <v>21115138</v>
          </cell>
          <cell r="C31610">
            <v>44315</v>
          </cell>
        </row>
        <row r="31611">
          <cell r="A31611" t="str">
            <v>HDFCAMC21APR2920PE</v>
          </cell>
          <cell r="B31611">
            <v>21115906</v>
          </cell>
          <cell r="C31611">
            <v>44315</v>
          </cell>
        </row>
        <row r="31612">
          <cell r="A31612" t="str">
            <v>HDFCAMC21APR2940CE</v>
          </cell>
          <cell r="B31612">
            <v>21116162</v>
          </cell>
          <cell r="C31612">
            <v>44315</v>
          </cell>
        </row>
        <row r="31613">
          <cell r="A31613" t="str">
            <v>HDFCAMC21APR2940PE</v>
          </cell>
          <cell r="B31613">
            <v>21116418</v>
          </cell>
          <cell r="C31613">
            <v>44315</v>
          </cell>
        </row>
        <row r="31614">
          <cell r="A31614" t="str">
            <v>HDFCAMC21APR2960CE</v>
          </cell>
          <cell r="B31614">
            <v>21116674</v>
          </cell>
          <cell r="C31614">
            <v>44315</v>
          </cell>
        </row>
        <row r="31615">
          <cell r="A31615" t="str">
            <v>HDFCAMC21APR2960PE</v>
          </cell>
          <cell r="B31615">
            <v>21116930</v>
          </cell>
          <cell r="C31615">
            <v>44315</v>
          </cell>
        </row>
        <row r="31616">
          <cell r="A31616" t="str">
            <v>HDFCAMC21APR2980CE</v>
          </cell>
          <cell r="B31616">
            <v>21117186</v>
          </cell>
          <cell r="C31616">
            <v>44315</v>
          </cell>
        </row>
        <row r="31617">
          <cell r="A31617" t="str">
            <v>HDFCAMC21APR2980PE</v>
          </cell>
          <cell r="B31617">
            <v>21117442</v>
          </cell>
          <cell r="C31617">
            <v>44315</v>
          </cell>
        </row>
        <row r="31618">
          <cell r="A31618" t="str">
            <v>HDFCAMC21APR3000CE</v>
          </cell>
          <cell r="B31618">
            <v>21117698</v>
          </cell>
          <cell r="C31618">
            <v>44315</v>
          </cell>
        </row>
        <row r="31619">
          <cell r="A31619" t="str">
            <v>HDFCAMC21APR3000PE</v>
          </cell>
          <cell r="B31619">
            <v>21117954</v>
          </cell>
          <cell r="C31619">
            <v>44315</v>
          </cell>
        </row>
        <row r="31620">
          <cell r="A31620" t="str">
            <v>HDFCAMC21APR3020CE</v>
          </cell>
          <cell r="B31620">
            <v>21118210</v>
          </cell>
          <cell r="C31620">
            <v>44315</v>
          </cell>
        </row>
        <row r="31621">
          <cell r="A31621" t="str">
            <v>HDFCAMC21APR3020PE</v>
          </cell>
          <cell r="B31621">
            <v>21118466</v>
          </cell>
          <cell r="C31621">
            <v>44315</v>
          </cell>
        </row>
        <row r="31622">
          <cell r="A31622" t="str">
            <v>HDFCAMC21APR3040CE</v>
          </cell>
          <cell r="B31622">
            <v>21118722</v>
          </cell>
          <cell r="C31622">
            <v>44315</v>
          </cell>
        </row>
        <row r="31623">
          <cell r="A31623" t="str">
            <v>HDFCAMC21APR3040PE</v>
          </cell>
          <cell r="B31623">
            <v>21118978</v>
          </cell>
          <cell r="C31623">
            <v>44315</v>
          </cell>
        </row>
        <row r="31624">
          <cell r="A31624" t="str">
            <v>HDFCAMC21APR3060CE</v>
          </cell>
          <cell r="B31624">
            <v>21119234</v>
          </cell>
          <cell r="C31624">
            <v>44315</v>
          </cell>
        </row>
        <row r="31625">
          <cell r="A31625" t="str">
            <v>HDFCAMC21APR3060PE</v>
          </cell>
          <cell r="B31625">
            <v>21119490</v>
          </cell>
          <cell r="C31625">
            <v>44315</v>
          </cell>
        </row>
        <row r="31626">
          <cell r="A31626" t="str">
            <v>HDFCAMC21APR3080CE</v>
          </cell>
          <cell r="B31626">
            <v>21119746</v>
          </cell>
          <cell r="C31626">
            <v>44315</v>
          </cell>
        </row>
        <row r="31627">
          <cell r="A31627" t="str">
            <v>HDFCAMC21APR3080PE</v>
          </cell>
          <cell r="B31627">
            <v>21120002</v>
          </cell>
          <cell r="C31627">
            <v>44315</v>
          </cell>
        </row>
        <row r="31628">
          <cell r="A31628" t="str">
            <v>HDFCAMC21APR3100CE</v>
          </cell>
          <cell r="B31628">
            <v>21120258</v>
          </cell>
          <cell r="C31628">
            <v>44315</v>
          </cell>
        </row>
        <row r="31629">
          <cell r="A31629" t="str">
            <v>HDFCAMC21APR3100PE</v>
          </cell>
          <cell r="B31629">
            <v>21120514</v>
          </cell>
          <cell r="C31629">
            <v>44315</v>
          </cell>
        </row>
        <row r="31630">
          <cell r="A31630" t="str">
            <v>HDFCAMC21APR3120CE</v>
          </cell>
          <cell r="B31630">
            <v>21120770</v>
          </cell>
          <cell r="C31630">
            <v>44315</v>
          </cell>
        </row>
        <row r="31631">
          <cell r="A31631" t="str">
            <v>HDFCAMC21APR3120PE</v>
          </cell>
          <cell r="B31631">
            <v>21121026</v>
          </cell>
          <cell r="C31631">
            <v>44315</v>
          </cell>
        </row>
        <row r="31632">
          <cell r="A31632" t="str">
            <v>HDFCAMC21APR3140CE</v>
          </cell>
          <cell r="B31632">
            <v>21121282</v>
          </cell>
          <cell r="C31632">
            <v>44315</v>
          </cell>
        </row>
        <row r="31633">
          <cell r="A31633" t="str">
            <v>HDFCAMC21APR3140PE</v>
          </cell>
          <cell r="B31633">
            <v>21121538</v>
          </cell>
          <cell r="C31633">
            <v>44315</v>
          </cell>
        </row>
        <row r="31634">
          <cell r="A31634" t="str">
            <v>HDFCAMC21APR3160CE</v>
          </cell>
          <cell r="B31634">
            <v>21121794</v>
          </cell>
          <cell r="C31634">
            <v>44315</v>
          </cell>
        </row>
        <row r="31635">
          <cell r="A31635" t="str">
            <v>HDFCAMC21APR3160PE</v>
          </cell>
          <cell r="B31635">
            <v>21122050</v>
          </cell>
          <cell r="C31635">
            <v>44315</v>
          </cell>
        </row>
        <row r="31636">
          <cell r="A31636" t="str">
            <v>HDFCAMC21APR3180CE</v>
          </cell>
          <cell r="B31636">
            <v>21122306</v>
          </cell>
          <cell r="C31636">
            <v>44315</v>
          </cell>
        </row>
        <row r="31637">
          <cell r="A31637" t="str">
            <v>HDFCAMC21APR3180PE</v>
          </cell>
          <cell r="B31637">
            <v>21122562</v>
          </cell>
          <cell r="C31637">
            <v>44315</v>
          </cell>
        </row>
        <row r="31638">
          <cell r="A31638" t="str">
            <v>HDFCAMC21APR3200CE</v>
          </cell>
          <cell r="B31638">
            <v>21122818</v>
          </cell>
          <cell r="C31638">
            <v>44315</v>
          </cell>
        </row>
        <row r="31639">
          <cell r="A31639" t="str">
            <v>HDFCAMC21APR3200PE</v>
          </cell>
          <cell r="B31639">
            <v>21123074</v>
          </cell>
          <cell r="C31639">
            <v>44315</v>
          </cell>
        </row>
        <row r="31640">
          <cell r="A31640" t="str">
            <v>HDFCAMC21APR3220CE</v>
          </cell>
          <cell r="B31640">
            <v>21123330</v>
          </cell>
          <cell r="C31640">
            <v>44315</v>
          </cell>
        </row>
        <row r="31641">
          <cell r="A31641" t="str">
            <v>HDFCAMC21APR3220PE</v>
          </cell>
          <cell r="B31641">
            <v>21123586</v>
          </cell>
          <cell r="C31641">
            <v>44315</v>
          </cell>
        </row>
        <row r="31642">
          <cell r="A31642" t="str">
            <v>HDFCAMC21APR3240CE</v>
          </cell>
          <cell r="B31642">
            <v>21123842</v>
          </cell>
          <cell r="C31642">
            <v>44315</v>
          </cell>
        </row>
        <row r="31643">
          <cell r="A31643" t="str">
            <v>HDFCAMC21APR3240PE</v>
          </cell>
          <cell r="B31643">
            <v>21124098</v>
          </cell>
          <cell r="C31643">
            <v>44315</v>
          </cell>
        </row>
        <row r="31644">
          <cell r="A31644" t="str">
            <v>HDFCAMC21APR3260CE</v>
          </cell>
          <cell r="B31644">
            <v>21124354</v>
          </cell>
          <cell r="C31644">
            <v>44315</v>
          </cell>
        </row>
        <row r="31645">
          <cell r="A31645" t="str">
            <v>HDFCAMC21APR3260PE</v>
          </cell>
          <cell r="B31645">
            <v>21129218</v>
          </cell>
          <cell r="C31645">
            <v>44315</v>
          </cell>
        </row>
        <row r="31646">
          <cell r="A31646" t="str">
            <v>HDFCAMC21APR3280CE</v>
          </cell>
          <cell r="B31646">
            <v>21129474</v>
          </cell>
          <cell r="C31646">
            <v>44315</v>
          </cell>
        </row>
        <row r="31647">
          <cell r="A31647" t="str">
            <v>HDFCAMC21APR3280PE</v>
          </cell>
          <cell r="B31647">
            <v>21129730</v>
          </cell>
          <cell r="C31647">
            <v>44315</v>
          </cell>
        </row>
        <row r="31648">
          <cell r="A31648" t="str">
            <v>HDFCAMC21APR3300CE</v>
          </cell>
          <cell r="B31648">
            <v>21129986</v>
          </cell>
          <cell r="C31648">
            <v>44315</v>
          </cell>
        </row>
        <row r="31649">
          <cell r="A31649" t="str">
            <v>HDFCAMC21APR3300PE</v>
          </cell>
          <cell r="B31649">
            <v>21130242</v>
          </cell>
          <cell r="C31649">
            <v>44315</v>
          </cell>
        </row>
        <row r="31650">
          <cell r="A31650" t="str">
            <v>HDFCAMC21APR3320CE</v>
          </cell>
          <cell r="B31650">
            <v>21130498</v>
          </cell>
          <cell r="C31650">
            <v>44315</v>
          </cell>
        </row>
        <row r="31651">
          <cell r="A31651" t="str">
            <v>HDFCAMC21APR3320PE</v>
          </cell>
          <cell r="B31651">
            <v>21130754</v>
          </cell>
          <cell r="C31651">
            <v>44315</v>
          </cell>
        </row>
        <row r="31652">
          <cell r="A31652" t="str">
            <v>HDFCAMC21APR3340CE</v>
          </cell>
          <cell r="B31652">
            <v>21133058</v>
          </cell>
          <cell r="C31652">
            <v>44315</v>
          </cell>
        </row>
        <row r="31653">
          <cell r="A31653" t="str">
            <v>HDFCAMC21APR3340PE</v>
          </cell>
          <cell r="B31653">
            <v>21133314</v>
          </cell>
          <cell r="C31653">
            <v>44315</v>
          </cell>
        </row>
        <row r="31654">
          <cell r="A31654" t="str">
            <v>HDFCAMC21APR3360CE</v>
          </cell>
          <cell r="B31654">
            <v>21133570</v>
          </cell>
          <cell r="C31654">
            <v>44315</v>
          </cell>
        </row>
        <row r="31655">
          <cell r="A31655" t="str">
            <v>HDFCAMC21APR3360PE</v>
          </cell>
          <cell r="B31655">
            <v>21133826</v>
          </cell>
          <cell r="C31655">
            <v>44315</v>
          </cell>
        </row>
        <row r="31656">
          <cell r="A31656" t="str">
            <v>HDFCAMC21APR3380CE</v>
          </cell>
          <cell r="B31656">
            <v>21134594</v>
          </cell>
          <cell r="C31656">
            <v>44315</v>
          </cell>
        </row>
        <row r="31657">
          <cell r="A31657" t="str">
            <v>HDFCAMC21APR3380PE</v>
          </cell>
          <cell r="B31657">
            <v>21134850</v>
          </cell>
          <cell r="C31657">
            <v>44315</v>
          </cell>
        </row>
        <row r="31658">
          <cell r="A31658" t="str">
            <v>HDFCAMC21APR3400CE</v>
          </cell>
          <cell r="B31658">
            <v>21135106</v>
          </cell>
          <cell r="C31658">
            <v>44315</v>
          </cell>
        </row>
        <row r="31659">
          <cell r="A31659" t="str">
            <v>HDFCAMC21APR3400PE</v>
          </cell>
          <cell r="B31659">
            <v>21135362</v>
          </cell>
          <cell r="C31659">
            <v>44315</v>
          </cell>
        </row>
        <row r="31660">
          <cell r="A31660" t="str">
            <v>HDFCAMC21APR3420CE</v>
          </cell>
          <cell r="B31660">
            <v>21135618</v>
          </cell>
          <cell r="C31660">
            <v>44315</v>
          </cell>
        </row>
        <row r="31661">
          <cell r="A31661" t="str">
            <v>HDFCAMC21APR3420PE</v>
          </cell>
          <cell r="B31661">
            <v>21135874</v>
          </cell>
          <cell r="C31661">
            <v>44315</v>
          </cell>
        </row>
        <row r="31662">
          <cell r="A31662" t="str">
            <v>HDFCAMC21APR3440CE</v>
          </cell>
          <cell r="B31662">
            <v>21136130</v>
          </cell>
          <cell r="C31662">
            <v>44315</v>
          </cell>
        </row>
        <row r="31663">
          <cell r="A31663" t="str">
            <v>HDFCAMC21APR3440PE</v>
          </cell>
          <cell r="B31663">
            <v>21136386</v>
          </cell>
          <cell r="C31663">
            <v>44315</v>
          </cell>
        </row>
        <row r="31664">
          <cell r="A31664" t="str">
            <v>HDFCAMC21APR3460CE</v>
          </cell>
          <cell r="B31664">
            <v>21137666</v>
          </cell>
          <cell r="C31664">
            <v>44315</v>
          </cell>
        </row>
        <row r="31665">
          <cell r="A31665" t="str">
            <v>HDFCAMC21APR3460PE</v>
          </cell>
          <cell r="B31665">
            <v>21137922</v>
          </cell>
          <cell r="C31665">
            <v>44315</v>
          </cell>
        </row>
        <row r="31666">
          <cell r="A31666" t="str">
            <v>HDFCAMC21APR3480CE</v>
          </cell>
          <cell r="B31666">
            <v>21138178</v>
          </cell>
          <cell r="C31666">
            <v>44315</v>
          </cell>
        </row>
        <row r="31667">
          <cell r="A31667" t="str">
            <v>HDFCAMC21APR3480PE</v>
          </cell>
          <cell r="B31667">
            <v>21138434</v>
          </cell>
          <cell r="C31667">
            <v>44315</v>
          </cell>
        </row>
        <row r="31668">
          <cell r="A31668" t="str">
            <v>HDFCAMC21APR3500CE</v>
          </cell>
          <cell r="B31668">
            <v>21138690</v>
          </cell>
          <cell r="C31668">
            <v>44315</v>
          </cell>
        </row>
        <row r="31669">
          <cell r="A31669" t="str">
            <v>HDFCAMC21APR3500PE</v>
          </cell>
          <cell r="B31669">
            <v>21138946</v>
          </cell>
          <cell r="C31669">
            <v>44315</v>
          </cell>
        </row>
        <row r="31670">
          <cell r="A31670" t="str">
            <v>HDFCAMC21APR3520CE</v>
          </cell>
          <cell r="B31670">
            <v>21139202</v>
          </cell>
          <cell r="C31670">
            <v>44315</v>
          </cell>
        </row>
        <row r="31671">
          <cell r="A31671" t="str">
            <v>HDFCAMC21APR3520PE</v>
          </cell>
          <cell r="B31671">
            <v>21139458</v>
          </cell>
          <cell r="C31671">
            <v>44315</v>
          </cell>
        </row>
        <row r="31672">
          <cell r="A31672" t="str">
            <v>HDFCAMC21APR3540CE</v>
          </cell>
          <cell r="B31672">
            <v>21139714</v>
          </cell>
          <cell r="C31672">
            <v>44315</v>
          </cell>
        </row>
        <row r="31673">
          <cell r="A31673" t="str">
            <v>HDFCAMC21APR3540PE</v>
          </cell>
          <cell r="B31673">
            <v>21139970</v>
          </cell>
          <cell r="C31673">
            <v>44315</v>
          </cell>
        </row>
        <row r="31674">
          <cell r="A31674" t="str">
            <v>HDFCAMC21APR3560CE</v>
          </cell>
          <cell r="B31674">
            <v>21140226</v>
          </cell>
          <cell r="C31674">
            <v>44315</v>
          </cell>
        </row>
        <row r="31675">
          <cell r="A31675" t="str">
            <v>HDFCAMC21APR3560PE</v>
          </cell>
          <cell r="B31675">
            <v>21140482</v>
          </cell>
          <cell r="C31675">
            <v>44315</v>
          </cell>
        </row>
        <row r="31676">
          <cell r="A31676" t="str">
            <v>HDFCAMC21APR3580CE</v>
          </cell>
          <cell r="B31676">
            <v>21140738</v>
          </cell>
          <cell r="C31676">
            <v>44315</v>
          </cell>
        </row>
        <row r="31677">
          <cell r="A31677" t="str">
            <v>HDFCAMC21APR3580PE</v>
          </cell>
          <cell r="B31677">
            <v>21140994</v>
          </cell>
          <cell r="C31677">
            <v>44315</v>
          </cell>
        </row>
        <row r="31678">
          <cell r="A31678" t="str">
            <v>HDFCAMC21APR3600CE</v>
          </cell>
          <cell r="B31678">
            <v>21141250</v>
          </cell>
          <cell r="C31678">
            <v>44315</v>
          </cell>
        </row>
        <row r="31679">
          <cell r="A31679" t="str">
            <v>HDFCAMC21APR3600PE</v>
          </cell>
          <cell r="B31679">
            <v>21141506</v>
          </cell>
          <cell r="C31679">
            <v>44315</v>
          </cell>
        </row>
        <row r="31680">
          <cell r="A31680" t="str">
            <v>HDFCAMC21APR3620CE</v>
          </cell>
          <cell r="B31680">
            <v>21141762</v>
          </cell>
          <cell r="C31680">
            <v>44315</v>
          </cell>
        </row>
        <row r="31681">
          <cell r="A31681" t="str">
            <v>HDFCAMC21APR3620PE</v>
          </cell>
          <cell r="B31681">
            <v>21142018</v>
          </cell>
          <cell r="C31681">
            <v>44315</v>
          </cell>
        </row>
        <row r="31682">
          <cell r="A31682" t="str">
            <v>HDFCAMC21APR3640CE</v>
          </cell>
          <cell r="B31682">
            <v>21142274</v>
          </cell>
          <cell r="C31682">
            <v>44315</v>
          </cell>
        </row>
        <row r="31683">
          <cell r="A31683" t="str">
            <v>HDFCAMC21APR3640PE</v>
          </cell>
          <cell r="B31683">
            <v>21142530</v>
          </cell>
          <cell r="C31683">
            <v>44315</v>
          </cell>
        </row>
        <row r="31684">
          <cell r="A31684" t="str">
            <v>HDFCAMC21APR3660CE</v>
          </cell>
          <cell r="B31684">
            <v>21142786</v>
          </cell>
          <cell r="C31684">
            <v>44315</v>
          </cell>
        </row>
        <row r="31685">
          <cell r="A31685" t="str">
            <v>HDFCAMC21APR3660PE</v>
          </cell>
          <cell r="B31685">
            <v>21143042</v>
          </cell>
          <cell r="C31685">
            <v>44315</v>
          </cell>
        </row>
        <row r="31686">
          <cell r="A31686" t="str">
            <v>HDFCAMC21APR3680CE</v>
          </cell>
          <cell r="B31686">
            <v>21143298</v>
          </cell>
          <cell r="C31686">
            <v>44315</v>
          </cell>
        </row>
        <row r="31687">
          <cell r="A31687" t="str">
            <v>HDFCAMC21APR3680PE</v>
          </cell>
          <cell r="B31687">
            <v>21143554</v>
          </cell>
          <cell r="C31687">
            <v>44315</v>
          </cell>
        </row>
        <row r="31688">
          <cell r="A31688" t="str">
            <v>HDFCAMC21APR3700CE</v>
          </cell>
          <cell r="B31688">
            <v>21143810</v>
          </cell>
          <cell r="C31688">
            <v>44315</v>
          </cell>
        </row>
        <row r="31689">
          <cell r="A31689" t="str">
            <v>HDFCAMC21APR3700PE</v>
          </cell>
          <cell r="B31689">
            <v>21144066</v>
          </cell>
          <cell r="C31689">
            <v>44315</v>
          </cell>
        </row>
        <row r="31690">
          <cell r="A31690" t="str">
            <v>HDFCAMC21APR3720CE</v>
          </cell>
          <cell r="B31690">
            <v>21144322</v>
          </cell>
          <cell r="C31690">
            <v>44315</v>
          </cell>
        </row>
        <row r="31691">
          <cell r="A31691" t="str">
            <v>HDFCAMC21APR3720PE</v>
          </cell>
          <cell r="B31691">
            <v>21144578</v>
          </cell>
          <cell r="C31691">
            <v>44315</v>
          </cell>
        </row>
        <row r="31692">
          <cell r="A31692" t="str">
            <v>HDFCBANK21FEB1000CE</v>
          </cell>
          <cell r="B31692">
            <v>23232002</v>
          </cell>
          <cell r="C31692">
            <v>44252</v>
          </cell>
        </row>
        <row r="31693">
          <cell r="A31693" t="str">
            <v>HDFCBANK21FEB1000PE</v>
          </cell>
          <cell r="B31693">
            <v>23232258</v>
          </cell>
          <cell r="C31693">
            <v>44252</v>
          </cell>
        </row>
        <row r="31694">
          <cell r="A31694" t="str">
            <v>HDFCBANK21FEB1020CE</v>
          </cell>
          <cell r="B31694">
            <v>23232514</v>
          </cell>
          <cell r="C31694">
            <v>44252</v>
          </cell>
        </row>
        <row r="31695">
          <cell r="A31695" t="str">
            <v>HDFCBANK21FEB1020PE</v>
          </cell>
          <cell r="B31695">
            <v>23232770</v>
          </cell>
          <cell r="C31695">
            <v>44252</v>
          </cell>
        </row>
        <row r="31696">
          <cell r="A31696" t="str">
            <v>HDFCBANK21FEB1040CE</v>
          </cell>
          <cell r="B31696">
            <v>23233026</v>
          </cell>
          <cell r="C31696">
            <v>44252</v>
          </cell>
        </row>
        <row r="31697">
          <cell r="A31697" t="str">
            <v>HDFCBANK21FEB1040PE</v>
          </cell>
          <cell r="B31697">
            <v>23233282</v>
          </cell>
          <cell r="C31697">
            <v>44252</v>
          </cell>
        </row>
        <row r="31698">
          <cell r="A31698" t="str">
            <v>HDFCBANK21FEB1060CE</v>
          </cell>
          <cell r="B31698">
            <v>23233538</v>
          </cell>
          <cell r="C31698">
            <v>44252</v>
          </cell>
        </row>
        <row r="31699">
          <cell r="A31699" t="str">
            <v>HDFCBANK21FEB1060PE</v>
          </cell>
          <cell r="B31699">
            <v>23233794</v>
          </cell>
          <cell r="C31699">
            <v>44252</v>
          </cell>
        </row>
        <row r="31700">
          <cell r="A31700" t="str">
            <v>HDFCBANK21FEB1080CE</v>
          </cell>
          <cell r="B31700">
            <v>23234050</v>
          </cell>
          <cell r="C31700">
            <v>44252</v>
          </cell>
        </row>
        <row r="31701">
          <cell r="A31701" t="str">
            <v>HDFCBANK21FEB1080PE</v>
          </cell>
          <cell r="B31701">
            <v>23234306</v>
          </cell>
          <cell r="C31701">
            <v>44252</v>
          </cell>
        </row>
        <row r="31702">
          <cell r="A31702" t="str">
            <v>HDFCBANK21FEB1100CE</v>
          </cell>
          <cell r="B31702">
            <v>23234562</v>
          </cell>
          <cell r="C31702">
            <v>44252</v>
          </cell>
        </row>
        <row r="31703">
          <cell r="A31703" t="str">
            <v>HDFCBANK21FEB1100PE</v>
          </cell>
          <cell r="B31703">
            <v>23234818</v>
          </cell>
          <cell r="C31703">
            <v>44252</v>
          </cell>
        </row>
        <row r="31704">
          <cell r="A31704" t="str">
            <v>HDFCBANK21FEB1120CE</v>
          </cell>
          <cell r="B31704">
            <v>23235074</v>
          </cell>
          <cell r="C31704">
            <v>44252</v>
          </cell>
        </row>
        <row r="31705">
          <cell r="A31705" t="str">
            <v>HDFCBANK21FEB1120PE</v>
          </cell>
          <cell r="B31705">
            <v>23235330</v>
          </cell>
          <cell r="C31705">
            <v>44252</v>
          </cell>
        </row>
        <row r="31706">
          <cell r="A31706" t="str">
            <v>HDFCBANK21FEB1140CE</v>
          </cell>
          <cell r="B31706">
            <v>23235586</v>
          </cell>
          <cell r="C31706">
            <v>44252</v>
          </cell>
        </row>
        <row r="31707">
          <cell r="A31707" t="str">
            <v>HDFCBANK21FEB1140PE</v>
          </cell>
          <cell r="B31707">
            <v>23235842</v>
          </cell>
          <cell r="C31707">
            <v>44252</v>
          </cell>
        </row>
        <row r="31708">
          <cell r="A31708" t="str">
            <v>HDFCBANK21FEB1160CE</v>
          </cell>
          <cell r="B31708">
            <v>23236098</v>
          </cell>
          <cell r="C31708">
            <v>44252</v>
          </cell>
        </row>
        <row r="31709">
          <cell r="A31709" t="str">
            <v>HDFCBANK21FEB1160PE</v>
          </cell>
          <cell r="B31709">
            <v>23236354</v>
          </cell>
          <cell r="C31709">
            <v>44252</v>
          </cell>
        </row>
        <row r="31710">
          <cell r="A31710" t="str">
            <v>HDFCBANK21FEB1180CE</v>
          </cell>
          <cell r="B31710">
            <v>23236610</v>
          </cell>
          <cell r="C31710">
            <v>44252</v>
          </cell>
        </row>
        <row r="31711">
          <cell r="A31711" t="str">
            <v>HDFCBANK21FEB1180PE</v>
          </cell>
          <cell r="B31711">
            <v>23236866</v>
          </cell>
          <cell r="C31711">
            <v>44252</v>
          </cell>
        </row>
        <row r="31712">
          <cell r="A31712" t="str">
            <v>HDFCBANK21FEB1200CE</v>
          </cell>
          <cell r="B31712">
            <v>23237122</v>
          </cell>
          <cell r="C31712">
            <v>44252</v>
          </cell>
        </row>
        <row r="31713">
          <cell r="A31713" t="str">
            <v>HDFCBANK21FEB1200PE</v>
          </cell>
          <cell r="B31713">
            <v>23237378</v>
          </cell>
          <cell r="C31713">
            <v>44252</v>
          </cell>
        </row>
        <row r="31714">
          <cell r="A31714" t="str">
            <v>HDFCBANK21FEB1220CE</v>
          </cell>
          <cell r="B31714">
            <v>23237634</v>
          </cell>
          <cell r="C31714">
            <v>44252</v>
          </cell>
        </row>
        <row r="31715">
          <cell r="A31715" t="str">
            <v>HDFCBANK21FEB1220PE</v>
          </cell>
          <cell r="B31715">
            <v>23237890</v>
          </cell>
          <cell r="C31715">
            <v>44252</v>
          </cell>
        </row>
        <row r="31716">
          <cell r="A31716" t="str">
            <v>HDFCBANK21FEB1240CE</v>
          </cell>
          <cell r="B31716">
            <v>23238146</v>
          </cell>
          <cell r="C31716">
            <v>44252</v>
          </cell>
        </row>
        <row r="31717">
          <cell r="A31717" t="str">
            <v>HDFCBANK21FEB1240PE</v>
          </cell>
          <cell r="B31717">
            <v>23238402</v>
          </cell>
          <cell r="C31717">
            <v>44252</v>
          </cell>
        </row>
        <row r="31718">
          <cell r="A31718" t="str">
            <v>HDFCBANK21FEB1260CE</v>
          </cell>
          <cell r="B31718">
            <v>23238658</v>
          </cell>
          <cell r="C31718">
            <v>44252</v>
          </cell>
        </row>
        <row r="31719">
          <cell r="A31719" t="str">
            <v>HDFCBANK21FEB1260PE</v>
          </cell>
          <cell r="B31719">
            <v>23238914</v>
          </cell>
          <cell r="C31719">
            <v>44252</v>
          </cell>
        </row>
        <row r="31720">
          <cell r="A31720" t="str">
            <v>HDFCBANK21FEB1280CE</v>
          </cell>
          <cell r="B31720">
            <v>23239170</v>
          </cell>
          <cell r="C31720">
            <v>44252</v>
          </cell>
        </row>
        <row r="31721">
          <cell r="A31721" t="str">
            <v>HDFCBANK21FEB1280PE</v>
          </cell>
          <cell r="B31721">
            <v>23239426</v>
          </cell>
          <cell r="C31721">
            <v>44252</v>
          </cell>
        </row>
        <row r="31722">
          <cell r="A31722" t="str">
            <v>HDFCBANK21FEB1300CE</v>
          </cell>
          <cell r="B31722">
            <v>23239682</v>
          </cell>
          <cell r="C31722">
            <v>44252</v>
          </cell>
        </row>
        <row r="31723">
          <cell r="A31723" t="str">
            <v>HDFCBANK21FEB1300PE</v>
          </cell>
          <cell r="B31723">
            <v>23239938</v>
          </cell>
          <cell r="C31723">
            <v>44252</v>
          </cell>
        </row>
        <row r="31724">
          <cell r="A31724" t="str">
            <v>HDFCBANK21FEB1320CE</v>
          </cell>
          <cell r="B31724">
            <v>23240194</v>
          </cell>
          <cell r="C31724">
            <v>44252</v>
          </cell>
        </row>
        <row r="31725">
          <cell r="A31725" t="str">
            <v>HDFCBANK21FEB1320PE</v>
          </cell>
          <cell r="B31725">
            <v>23240450</v>
          </cell>
          <cell r="C31725">
            <v>44252</v>
          </cell>
        </row>
        <row r="31726">
          <cell r="A31726" t="str">
            <v>HDFCBANK21FEB1340CE</v>
          </cell>
          <cell r="B31726">
            <v>23240706</v>
          </cell>
          <cell r="C31726">
            <v>44252</v>
          </cell>
        </row>
        <row r="31727">
          <cell r="A31727" t="str">
            <v>HDFCBANK21FEB1340PE</v>
          </cell>
          <cell r="B31727">
            <v>23240962</v>
          </cell>
          <cell r="C31727">
            <v>44252</v>
          </cell>
        </row>
        <row r="31728">
          <cell r="A31728" t="str">
            <v>HDFCBANK21FEB1360CE</v>
          </cell>
          <cell r="B31728">
            <v>23241218</v>
          </cell>
          <cell r="C31728">
            <v>44252</v>
          </cell>
        </row>
        <row r="31729">
          <cell r="A31729" t="str">
            <v>HDFCBANK21FEB1360PE</v>
          </cell>
          <cell r="B31729">
            <v>23241474</v>
          </cell>
          <cell r="C31729">
            <v>44252</v>
          </cell>
        </row>
        <row r="31730">
          <cell r="A31730" t="str">
            <v>HDFCBANK21FEB1380CE</v>
          </cell>
          <cell r="B31730">
            <v>23241730</v>
          </cell>
          <cell r="C31730">
            <v>44252</v>
          </cell>
        </row>
        <row r="31731">
          <cell r="A31731" t="str">
            <v>HDFCBANK21FEB1380PE</v>
          </cell>
          <cell r="B31731">
            <v>23241986</v>
          </cell>
          <cell r="C31731">
            <v>44252</v>
          </cell>
        </row>
        <row r="31732">
          <cell r="A31732" t="str">
            <v>HDFCBANK21FEB1400CE</v>
          </cell>
          <cell r="B31732">
            <v>23242242</v>
          </cell>
          <cell r="C31732">
            <v>44252</v>
          </cell>
        </row>
        <row r="31733">
          <cell r="A31733" t="str">
            <v>HDFCBANK21FEB1400PE</v>
          </cell>
          <cell r="B31733">
            <v>23242498</v>
          </cell>
          <cell r="C31733">
            <v>44252</v>
          </cell>
        </row>
        <row r="31734">
          <cell r="A31734" t="str">
            <v>HDFCBANK21FEB1420CE</v>
          </cell>
          <cell r="B31734">
            <v>23242754</v>
          </cell>
          <cell r="C31734">
            <v>44252</v>
          </cell>
        </row>
        <row r="31735">
          <cell r="A31735" t="str">
            <v>HDFCBANK21FEB1420PE</v>
          </cell>
          <cell r="B31735">
            <v>23243010</v>
          </cell>
          <cell r="C31735">
            <v>44252</v>
          </cell>
        </row>
        <row r="31736">
          <cell r="A31736" t="str">
            <v>HDFCBANK21FEB1440CE</v>
          </cell>
          <cell r="B31736">
            <v>23243266</v>
          </cell>
          <cell r="C31736">
            <v>44252</v>
          </cell>
        </row>
        <row r="31737">
          <cell r="A31737" t="str">
            <v>HDFCBANK21FEB1440PE</v>
          </cell>
          <cell r="B31737">
            <v>23243522</v>
          </cell>
          <cell r="C31737">
            <v>44252</v>
          </cell>
        </row>
        <row r="31738">
          <cell r="A31738" t="str">
            <v>HDFCBANK21FEB1460CE</v>
          </cell>
          <cell r="B31738">
            <v>23243778</v>
          </cell>
          <cell r="C31738">
            <v>44252</v>
          </cell>
        </row>
        <row r="31739">
          <cell r="A31739" t="str">
            <v>HDFCBANK21FEB1460PE</v>
          </cell>
          <cell r="B31739">
            <v>23244034</v>
          </cell>
          <cell r="C31739">
            <v>44252</v>
          </cell>
        </row>
        <row r="31740">
          <cell r="A31740" t="str">
            <v>HDFCBANK21FEB1480CE</v>
          </cell>
          <cell r="B31740">
            <v>23244290</v>
          </cell>
          <cell r="C31740">
            <v>44252</v>
          </cell>
        </row>
        <row r="31741">
          <cell r="A31741" t="str">
            <v>HDFCBANK21FEB1480PE</v>
          </cell>
          <cell r="B31741">
            <v>23244546</v>
          </cell>
          <cell r="C31741">
            <v>44252</v>
          </cell>
        </row>
        <row r="31742">
          <cell r="A31742" t="str">
            <v>HDFCBANK21FEB1500CE</v>
          </cell>
          <cell r="B31742">
            <v>23244802</v>
          </cell>
          <cell r="C31742">
            <v>44252</v>
          </cell>
        </row>
        <row r="31743">
          <cell r="A31743" t="str">
            <v>HDFCBANK21FEB1500PE</v>
          </cell>
          <cell r="B31743">
            <v>23245058</v>
          </cell>
          <cell r="C31743">
            <v>44252</v>
          </cell>
        </row>
        <row r="31744">
          <cell r="A31744" t="str">
            <v>HDFCBANK21FEB1520CE</v>
          </cell>
          <cell r="B31744">
            <v>23245314</v>
          </cell>
          <cell r="C31744">
            <v>44252</v>
          </cell>
        </row>
        <row r="31745">
          <cell r="A31745" t="str">
            <v>HDFCBANK21FEB1520PE</v>
          </cell>
          <cell r="B31745">
            <v>23245570</v>
          </cell>
          <cell r="C31745">
            <v>44252</v>
          </cell>
        </row>
        <row r="31746">
          <cell r="A31746" t="str">
            <v>HDFCBANK21FEB1540CE</v>
          </cell>
          <cell r="B31746">
            <v>23245826</v>
          </cell>
          <cell r="C31746">
            <v>44252</v>
          </cell>
        </row>
        <row r="31747">
          <cell r="A31747" t="str">
            <v>HDFCBANK21FEB1540PE</v>
          </cell>
          <cell r="B31747">
            <v>23246082</v>
          </cell>
          <cell r="C31747">
            <v>44252</v>
          </cell>
        </row>
        <row r="31748">
          <cell r="A31748" t="str">
            <v>HDFCBANK21FEB1560CE</v>
          </cell>
          <cell r="B31748">
            <v>23246338</v>
          </cell>
          <cell r="C31748">
            <v>44252</v>
          </cell>
        </row>
        <row r="31749">
          <cell r="A31749" t="str">
            <v>HDFCBANK21FEB1560PE</v>
          </cell>
          <cell r="B31749">
            <v>23246594</v>
          </cell>
          <cell r="C31749">
            <v>44252</v>
          </cell>
        </row>
        <row r="31750">
          <cell r="A31750" t="str">
            <v>HDFCBANK21FEB1580CE</v>
          </cell>
          <cell r="B31750">
            <v>23246850</v>
          </cell>
          <cell r="C31750">
            <v>44252</v>
          </cell>
        </row>
        <row r="31751">
          <cell r="A31751" t="str">
            <v>HDFCBANK21FEB1580PE</v>
          </cell>
          <cell r="B31751">
            <v>23247106</v>
          </cell>
          <cell r="C31751">
            <v>44252</v>
          </cell>
        </row>
        <row r="31752">
          <cell r="A31752" t="str">
            <v>HDFCBANK21FEB1600CE</v>
          </cell>
          <cell r="B31752">
            <v>23247362</v>
          </cell>
          <cell r="C31752">
            <v>44252</v>
          </cell>
        </row>
        <row r="31753">
          <cell r="A31753" t="str">
            <v>HDFCBANK21FEB1600PE</v>
          </cell>
          <cell r="B31753">
            <v>23247618</v>
          </cell>
          <cell r="C31753">
            <v>44252</v>
          </cell>
        </row>
        <row r="31754">
          <cell r="A31754" t="str">
            <v>HDFCBANK21FEB1620CE</v>
          </cell>
          <cell r="B31754">
            <v>23247874</v>
          </cell>
          <cell r="C31754">
            <v>44252</v>
          </cell>
        </row>
        <row r="31755">
          <cell r="A31755" t="str">
            <v>HDFCBANK21FEB1620PE</v>
          </cell>
          <cell r="B31755">
            <v>23248130</v>
          </cell>
          <cell r="C31755">
            <v>44252</v>
          </cell>
        </row>
        <row r="31756">
          <cell r="A31756" t="str">
            <v>HDFCBANK21FEB1640CE</v>
          </cell>
          <cell r="B31756">
            <v>23248386</v>
          </cell>
          <cell r="C31756">
            <v>44252</v>
          </cell>
        </row>
        <row r="31757">
          <cell r="A31757" t="str">
            <v>HDFCBANK21FEB1640PE</v>
          </cell>
          <cell r="B31757">
            <v>23248642</v>
          </cell>
          <cell r="C31757">
            <v>44252</v>
          </cell>
        </row>
        <row r="31758">
          <cell r="A31758" t="str">
            <v>HDFCBANK21FEB1660CE</v>
          </cell>
          <cell r="B31758">
            <v>23248898</v>
          </cell>
          <cell r="C31758">
            <v>44252</v>
          </cell>
        </row>
        <row r="31759">
          <cell r="A31759" t="str">
            <v>HDFCBANK21FEB1660PE</v>
          </cell>
          <cell r="B31759">
            <v>23249154</v>
          </cell>
          <cell r="C31759">
            <v>44252</v>
          </cell>
        </row>
        <row r="31760">
          <cell r="A31760" t="str">
            <v>HDFCBANK21FEB1680CE</v>
          </cell>
          <cell r="B31760">
            <v>23249410</v>
          </cell>
          <cell r="C31760">
            <v>44252</v>
          </cell>
        </row>
        <row r="31761">
          <cell r="A31761" t="str">
            <v>HDFCBANK21FEB1680PE</v>
          </cell>
          <cell r="B31761">
            <v>23249666</v>
          </cell>
          <cell r="C31761">
            <v>44252</v>
          </cell>
        </row>
        <row r="31762">
          <cell r="A31762" t="str">
            <v>HDFCBANK21FEB1700CE</v>
          </cell>
          <cell r="B31762">
            <v>23249922</v>
          </cell>
          <cell r="C31762">
            <v>44252</v>
          </cell>
        </row>
        <row r="31763">
          <cell r="A31763" t="str">
            <v>HDFCBANK21FEB1700PE</v>
          </cell>
          <cell r="B31763">
            <v>23250178</v>
          </cell>
          <cell r="C31763">
            <v>44252</v>
          </cell>
        </row>
        <row r="31764">
          <cell r="A31764" t="str">
            <v>HDFCBANK21FEB1720CE</v>
          </cell>
          <cell r="B31764">
            <v>23250434</v>
          </cell>
          <cell r="C31764">
            <v>44252</v>
          </cell>
        </row>
        <row r="31765">
          <cell r="A31765" t="str">
            <v>HDFCBANK21FEB1720PE</v>
          </cell>
          <cell r="B31765">
            <v>23250690</v>
          </cell>
          <cell r="C31765">
            <v>44252</v>
          </cell>
        </row>
        <row r="31766">
          <cell r="A31766" t="str">
            <v>HDFCBANK21FEB1740CE</v>
          </cell>
          <cell r="B31766">
            <v>23250946</v>
          </cell>
          <cell r="C31766">
            <v>44252</v>
          </cell>
        </row>
        <row r="31767">
          <cell r="A31767" t="str">
            <v>HDFCBANK21FEB1740PE</v>
          </cell>
          <cell r="B31767">
            <v>23251202</v>
          </cell>
          <cell r="C31767">
            <v>44252</v>
          </cell>
        </row>
        <row r="31768">
          <cell r="A31768" t="str">
            <v>HDFCBANK21FEB1760CE</v>
          </cell>
          <cell r="B31768">
            <v>23251458</v>
          </cell>
          <cell r="C31768">
            <v>44252</v>
          </cell>
        </row>
        <row r="31769">
          <cell r="A31769" t="str">
            <v>HDFCBANK21FEB1760PE</v>
          </cell>
          <cell r="B31769">
            <v>23251714</v>
          </cell>
          <cell r="C31769">
            <v>44252</v>
          </cell>
        </row>
        <row r="31770">
          <cell r="A31770" t="str">
            <v>HDFCBANK21FEB1780CE</v>
          </cell>
          <cell r="B31770">
            <v>23251970</v>
          </cell>
          <cell r="C31770">
            <v>44252</v>
          </cell>
        </row>
        <row r="31771">
          <cell r="A31771" t="str">
            <v>HDFCBANK21FEB1780PE</v>
          </cell>
          <cell r="B31771">
            <v>23252226</v>
          </cell>
          <cell r="C31771">
            <v>44252</v>
          </cell>
        </row>
        <row r="31772">
          <cell r="A31772" t="str">
            <v>HDFCBANK21FEB1800CE</v>
          </cell>
          <cell r="B31772">
            <v>23252482</v>
          </cell>
          <cell r="C31772">
            <v>44252</v>
          </cell>
        </row>
        <row r="31773">
          <cell r="A31773" t="str">
            <v>HDFCBANK21FEB1800PE</v>
          </cell>
          <cell r="B31773">
            <v>23252738</v>
          </cell>
          <cell r="C31773">
            <v>44252</v>
          </cell>
        </row>
        <row r="31774">
          <cell r="A31774" t="str">
            <v>HDFCBANK21FEB1820CE</v>
          </cell>
          <cell r="B31774">
            <v>23252994</v>
          </cell>
          <cell r="C31774">
            <v>44252</v>
          </cell>
        </row>
        <row r="31775">
          <cell r="A31775" t="str">
            <v>HDFCBANK21FEB1820PE</v>
          </cell>
          <cell r="B31775">
            <v>23253250</v>
          </cell>
          <cell r="C31775">
            <v>44252</v>
          </cell>
        </row>
        <row r="31776">
          <cell r="A31776" t="str">
            <v>HDFCBANK21FEB1840CE</v>
          </cell>
          <cell r="B31776">
            <v>23253506</v>
          </cell>
          <cell r="C31776">
            <v>44252</v>
          </cell>
        </row>
        <row r="31777">
          <cell r="A31777" t="str">
            <v>HDFCBANK21FEB1840PE</v>
          </cell>
          <cell r="B31777">
            <v>23253762</v>
          </cell>
          <cell r="C31777">
            <v>44252</v>
          </cell>
        </row>
        <row r="31778">
          <cell r="A31778" t="str">
            <v>HDFCBANK21FEB1860CE</v>
          </cell>
          <cell r="B31778">
            <v>23254018</v>
          </cell>
          <cell r="C31778">
            <v>44252</v>
          </cell>
        </row>
        <row r="31779">
          <cell r="A31779" t="str">
            <v>HDFCBANK21FEB1860PE</v>
          </cell>
          <cell r="B31779">
            <v>23254274</v>
          </cell>
          <cell r="C31779">
            <v>44252</v>
          </cell>
        </row>
        <row r="31780">
          <cell r="A31780" t="str">
            <v>HDFCBANK21FEB1880CE</v>
          </cell>
          <cell r="B31780">
            <v>9246210</v>
          </cell>
          <cell r="C31780">
            <v>44252</v>
          </cell>
        </row>
        <row r="31781">
          <cell r="A31781" t="str">
            <v>HDFCBANK21FEB1880PE</v>
          </cell>
          <cell r="B31781">
            <v>9246466</v>
          </cell>
          <cell r="C31781">
            <v>44252</v>
          </cell>
        </row>
        <row r="31782">
          <cell r="A31782" t="str">
            <v>HDFCBANK21FEB1900CE</v>
          </cell>
          <cell r="B31782">
            <v>16612610</v>
          </cell>
          <cell r="C31782">
            <v>44252</v>
          </cell>
        </row>
        <row r="31783">
          <cell r="A31783" t="str">
            <v>HDFCBANK21FEB1900PE</v>
          </cell>
          <cell r="B31783">
            <v>16613378</v>
          </cell>
          <cell r="C31783">
            <v>44252</v>
          </cell>
        </row>
        <row r="31784">
          <cell r="A31784" t="str">
            <v>HDFCBANK21FEB980CE</v>
          </cell>
          <cell r="B31784">
            <v>23231490</v>
          </cell>
          <cell r="C31784">
            <v>44252</v>
          </cell>
        </row>
        <row r="31785">
          <cell r="A31785" t="str">
            <v>HDFCBANK21FEB980PE</v>
          </cell>
          <cell r="B31785">
            <v>23231746</v>
          </cell>
          <cell r="C31785">
            <v>44252</v>
          </cell>
        </row>
        <row r="31786">
          <cell r="A31786" t="str">
            <v>HDFCBANK21MAR1000CE</v>
          </cell>
          <cell r="B31786">
            <v>16627202</v>
          </cell>
          <cell r="C31786">
            <v>44280</v>
          </cell>
        </row>
        <row r="31787">
          <cell r="A31787" t="str">
            <v>HDFCBANK21MAR1000PE</v>
          </cell>
          <cell r="B31787">
            <v>16627458</v>
          </cell>
          <cell r="C31787">
            <v>44280</v>
          </cell>
        </row>
        <row r="31788">
          <cell r="A31788" t="str">
            <v>HDFCBANK21MAR1020CE</v>
          </cell>
          <cell r="B31788">
            <v>16627714</v>
          </cell>
          <cell r="C31788">
            <v>44280</v>
          </cell>
        </row>
        <row r="31789">
          <cell r="A31789" t="str">
            <v>HDFCBANK21MAR1020PE</v>
          </cell>
          <cell r="B31789">
            <v>16627970</v>
          </cell>
          <cell r="C31789">
            <v>44280</v>
          </cell>
        </row>
        <row r="31790">
          <cell r="A31790" t="str">
            <v>HDFCBANK21MAR1040CE</v>
          </cell>
          <cell r="B31790">
            <v>16628226</v>
          </cell>
          <cell r="C31790">
            <v>44280</v>
          </cell>
        </row>
        <row r="31791">
          <cell r="A31791" t="str">
            <v>HDFCBANK21MAR1040PE</v>
          </cell>
          <cell r="B31791">
            <v>16628482</v>
          </cell>
          <cell r="C31791">
            <v>44280</v>
          </cell>
        </row>
        <row r="31792">
          <cell r="A31792" t="str">
            <v>HDFCBANK21MAR1060CE</v>
          </cell>
          <cell r="B31792">
            <v>16628738</v>
          </cell>
          <cell r="C31792">
            <v>44280</v>
          </cell>
        </row>
        <row r="31793">
          <cell r="A31793" t="str">
            <v>HDFCBANK21MAR1060PE</v>
          </cell>
          <cell r="B31793">
            <v>16628994</v>
          </cell>
          <cell r="C31793">
            <v>44280</v>
          </cell>
        </row>
        <row r="31794">
          <cell r="A31794" t="str">
            <v>HDFCBANK21MAR1080CE</v>
          </cell>
          <cell r="B31794">
            <v>16629762</v>
          </cell>
          <cell r="C31794">
            <v>44280</v>
          </cell>
        </row>
        <row r="31795">
          <cell r="A31795" t="str">
            <v>HDFCBANK21MAR1080PE</v>
          </cell>
          <cell r="B31795">
            <v>16630018</v>
          </cell>
          <cell r="C31795">
            <v>44280</v>
          </cell>
        </row>
        <row r="31796">
          <cell r="A31796" t="str">
            <v>HDFCBANK21MAR1100CE</v>
          </cell>
          <cell r="B31796">
            <v>16630274</v>
          </cell>
          <cell r="C31796">
            <v>44280</v>
          </cell>
        </row>
        <row r="31797">
          <cell r="A31797" t="str">
            <v>HDFCBANK21MAR1100PE</v>
          </cell>
          <cell r="B31797">
            <v>16630530</v>
          </cell>
          <cell r="C31797">
            <v>44280</v>
          </cell>
        </row>
        <row r="31798">
          <cell r="A31798" t="str">
            <v>HDFCBANK21MAR1120CE</v>
          </cell>
          <cell r="B31798">
            <v>16630786</v>
          </cell>
          <cell r="C31798">
            <v>44280</v>
          </cell>
        </row>
        <row r="31799">
          <cell r="A31799" t="str">
            <v>HDFCBANK21MAR1120PE</v>
          </cell>
          <cell r="B31799">
            <v>16631042</v>
          </cell>
          <cell r="C31799">
            <v>44280</v>
          </cell>
        </row>
        <row r="31800">
          <cell r="A31800" t="str">
            <v>HDFCBANK21MAR1140CE</v>
          </cell>
          <cell r="B31800">
            <v>16631298</v>
          </cell>
          <cell r="C31800">
            <v>44280</v>
          </cell>
        </row>
        <row r="31801">
          <cell r="A31801" t="str">
            <v>HDFCBANK21MAR1140PE</v>
          </cell>
          <cell r="B31801">
            <v>16631554</v>
          </cell>
          <cell r="C31801">
            <v>44280</v>
          </cell>
        </row>
        <row r="31802">
          <cell r="A31802" t="str">
            <v>HDFCBANK21MAR1160CE</v>
          </cell>
          <cell r="B31802">
            <v>16631810</v>
          </cell>
          <cell r="C31802">
            <v>44280</v>
          </cell>
        </row>
        <row r="31803">
          <cell r="A31803" t="str">
            <v>HDFCBANK21MAR1160PE</v>
          </cell>
          <cell r="B31803">
            <v>16632066</v>
          </cell>
          <cell r="C31803">
            <v>44280</v>
          </cell>
        </row>
        <row r="31804">
          <cell r="A31804" t="str">
            <v>HDFCBANK21MAR1180CE</v>
          </cell>
          <cell r="B31804">
            <v>16632322</v>
          </cell>
          <cell r="C31804">
            <v>44280</v>
          </cell>
        </row>
        <row r="31805">
          <cell r="A31805" t="str">
            <v>HDFCBANK21MAR1180PE</v>
          </cell>
          <cell r="B31805">
            <v>16632578</v>
          </cell>
          <cell r="C31805">
            <v>44280</v>
          </cell>
        </row>
        <row r="31806">
          <cell r="A31806" t="str">
            <v>HDFCBANK21MAR1200CE</v>
          </cell>
          <cell r="B31806">
            <v>16632834</v>
          </cell>
          <cell r="C31806">
            <v>44280</v>
          </cell>
        </row>
        <row r="31807">
          <cell r="A31807" t="str">
            <v>HDFCBANK21MAR1200PE</v>
          </cell>
          <cell r="B31807">
            <v>16633090</v>
          </cell>
          <cell r="C31807">
            <v>44280</v>
          </cell>
        </row>
        <row r="31808">
          <cell r="A31808" t="str">
            <v>HDFCBANK21MAR1220CE</v>
          </cell>
          <cell r="B31808">
            <v>16633346</v>
          </cell>
          <cell r="C31808">
            <v>44280</v>
          </cell>
        </row>
        <row r="31809">
          <cell r="A31809" t="str">
            <v>HDFCBANK21MAR1220PE</v>
          </cell>
          <cell r="B31809">
            <v>16633602</v>
          </cell>
          <cell r="C31809">
            <v>44280</v>
          </cell>
        </row>
        <row r="31810">
          <cell r="A31810" t="str">
            <v>HDFCBANK21MAR1240CE</v>
          </cell>
          <cell r="B31810">
            <v>16633858</v>
          </cell>
          <cell r="C31810">
            <v>44280</v>
          </cell>
        </row>
        <row r="31811">
          <cell r="A31811" t="str">
            <v>HDFCBANK21MAR1240PE</v>
          </cell>
          <cell r="B31811">
            <v>16634114</v>
          </cell>
          <cell r="C31811">
            <v>44280</v>
          </cell>
        </row>
        <row r="31812">
          <cell r="A31812" t="str">
            <v>HDFCBANK21MAR1260CE</v>
          </cell>
          <cell r="B31812">
            <v>16634370</v>
          </cell>
          <cell r="C31812">
            <v>44280</v>
          </cell>
        </row>
        <row r="31813">
          <cell r="A31813" t="str">
            <v>HDFCBANK21MAR1260PE</v>
          </cell>
          <cell r="B31813">
            <v>16634626</v>
          </cell>
          <cell r="C31813">
            <v>44280</v>
          </cell>
        </row>
        <row r="31814">
          <cell r="A31814" t="str">
            <v>HDFCBANK21MAR1280CE</v>
          </cell>
          <cell r="B31814">
            <v>16634882</v>
          </cell>
          <cell r="C31814">
            <v>44280</v>
          </cell>
        </row>
        <row r="31815">
          <cell r="A31815" t="str">
            <v>HDFCBANK21MAR1280PE</v>
          </cell>
          <cell r="B31815">
            <v>16635138</v>
          </cell>
          <cell r="C31815">
            <v>44280</v>
          </cell>
        </row>
        <row r="31816">
          <cell r="A31816" t="str">
            <v>HDFCBANK21MAR1300CE</v>
          </cell>
          <cell r="B31816">
            <v>16636162</v>
          </cell>
          <cell r="C31816">
            <v>44280</v>
          </cell>
        </row>
        <row r="31817">
          <cell r="A31817" t="str">
            <v>HDFCBANK21MAR1300PE</v>
          </cell>
          <cell r="B31817">
            <v>16636418</v>
          </cell>
          <cell r="C31817">
            <v>44280</v>
          </cell>
        </row>
        <row r="31818">
          <cell r="A31818" t="str">
            <v>HDFCBANK21MAR1320CE</v>
          </cell>
          <cell r="B31818">
            <v>16636674</v>
          </cell>
          <cell r="C31818">
            <v>44280</v>
          </cell>
        </row>
        <row r="31819">
          <cell r="A31819" t="str">
            <v>HDFCBANK21MAR1320PE</v>
          </cell>
          <cell r="B31819">
            <v>16636930</v>
          </cell>
          <cell r="C31819">
            <v>44280</v>
          </cell>
        </row>
        <row r="31820">
          <cell r="A31820" t="str">
            <v>HDFCBANK21MAR1340CE</v>
          </cell>
          <cell r="B31820">
            <v>16637186</v>
          </cell>
          <cell r="C31820">
            <v>44280</v>
          </cell>
        </row>
        <row r="31821">
          <cell r="A31821" t="str">
            <v>HDFCBANK21MAR1340PE</v>
          </cell>
          <cell r="B31821">
            <v>16637442</v>
          </cell>
          <cell r="C31821">
            <v>44280</v>
          </cell>
        </row>
        <row r="31822">
          <cell r="A31822" t="str">
            <v>HDFCBANK21MAR1360CE</v>
          </cell>
          <cell r="B31822">
            <v>16637698</v>
          </cell>
          <cell r="C31822">
            <v>44280</v>
          </cell>
        </row>
        <row r="31823">
          <cell r="A31823" t="str">
            <v>HDFCBANK21MAR1360PE</v>
          </cell>
          <cell r="B31823">
            <v>16637954</v>
          </cell>
          <cell r="C31823">
            <v>44280</v>
          </cell>
        </row>
        <row r="31824">
          <cell r="A31824" t="str">
            <v>HDFCBANK21MAR1380CE</v>
          </cell>
          <cell r="B31824">
            <v>16638210</v>
          </cell>
          <cell r="C31824">
            <v>44280</v>
          </cell>
        </row>
        <row r="31825">
          <cell r="A31825" t="str">
            <v>HDFCBANK21MAR1380PE</v>
          </cell>
          <cell r="B31825">
            <v>16638466</v>
          </cell>
          <cell r="C31825">
            <v>44280</v>
          </cell>
        </row>
        <row r="31826">
          <cell r="A31826" t="str">
            <v>HDFCBANK21MAR1400CE</v>
          </cell>
          <cell r="B31826">
            <v>16638722</v>
          </cell>
          <cell r="C31826">
            <v>44280</v>
          </cell>
        </row>
        <row r="31827">
          <cell r="A31827" t="str">
            <v>HDFCBANK21MAR1400PE</v>
          </cell>
          <cell r="B31827">
            <v>16638978</v>
          </cell>
          <cell r="C31827">
            <v>44280</v>
          </cell>
        </row>
        <row r="31828">
          <cell r="A31828" t="str">
            <v>HDFCBANK21MAR1420CE</v>
          </cell>
          <cell r="B31828">
            <v>16639234</v>
          </cell>
          <cell r="C31828">
            <v>44280</v>
          </cell>
        </row>
        <row r="31829">
          <cell r="A31829" t="str">
            <v>HDFCBANK21MAR1420PE</v>
          </cell>
          <cell r="B31829">
            <v>16639490</v>
          </cell>
          <cell r="C31829">
            <v>44280</v>
          </cell>
        </row>
        <row r="31830">
          <cell r="A31830" t="str">
            <v>HDFCBANK21MAR1440CE</v>
          </cell>
          <cell r="B31830">
            <v>16639746</v>
          </cell>
          <cell r="C31830">
            <v>44280</v>
          </cell>
        </row>
        <row r="31831">
          <cell r="A31831" t="str">
            <v>HDFCBANK21MAR1440PE</v>
          </cell>
          <cell r="B31831">
            <v>16640002</v>
          </cell>
          <cell r="C31831">
            <v>44280</v>
          </cell>
        </row>
        <row r="31832">
          <cell r="A31832" t="str">
            <v>HDFCBANK21MAR1460CE</v>
          </cell>
          <cell r="B31832">
            <v>16640258</v>
          </cell>
          <cell r="C31832">
            <v>44280</v>
          </cell>
        </row>
        <row r="31833">
          <cell r="A31833" t="str">
            <v>HDFCBANK21MAR1460PE</v>
          </cell>
          <cell r="B31833">
            <v>16640514</v>
          </cell>
          <cell r="C31833">
            <v>44280</v>
          </cell>
        </row>
        <row r="31834">
          <cell r="A31834" t="str">
            <v>HDFCBANK21MAR1480CE</v>
          </cell>
          <cell r="B31834">
            <v>16640770</v>
          </cell>
          <cell r="C31834">
            <v>44280</v>
          </cell>
        </row>
        <row r="31835">
          <cell r="A31835" t="str">
            <v>HDFCBANK21MAR1480PE</v>
          </cell>
          <cell r="B31835">
            <v>16641026</v>
          </cell>
          <cell r="C31835">
            <v>44280</v>
          </cell>
        </row>
        <row r="31836">
          <cell r="A31836" t="str">
            <v>HDFCBANK21MAR1500CE</v>
          </cell>
          <cell r="B31836">
            <v>16641282</v>
          </cell>
          <cell r="C31836">
            <v>44280</v>
          </cell>
        </row>
        <row r="31837">
          <cell r="A31837" t="str">
            <v>HDFCBANK21MAR1500PE</v>
          </cell>
          <cell r="B31837">
            <v>16641538</v>
          </cell>
          <cell r="C31837">
            <v>44280</v>
          </cell>
        </row>
        <row r="31838">
          <cell r="A31838" t="str">
            <v>HDFCBANK21MAR1520CE</v>
          </cell>
          <cell r="B31838">
            <v>16641794</v>
          </cell>
          <cell r="C31838">
            <v>44280</v>
          </cell>
        </row>
        <row r="31839">
          <cell r="A31839" t="str">
            <v>HDFCBANK21MAR1520PE</v>
          </cell>
          <cell r="B31839">
            <v>16642050</v>
          </cell>
          <cell r="C31839">
            <v>44280</v>
          </cell>
        </row>
        <row r="31840">
          <cell r="A31840" t="str">
            <v>HDFCBANK21MAR1540CE</v>
          </cell>
          <cell r="B31840">
            <v>16642306</v>
          </cell>
          <cell r="C31840">
            <v>44280</v>
          </cell>
        </row>
        <row r="31841">
          <cell r="A31841" t="str">
            <v>HDFCBANK21MAR1540PE</v>
          </cell>
          <cell r="B31841">
            <v>16642562</v>
          </cell>
          <cell r="C31841">
            <v>44280</v>
          </cell>
        </row>
        <row r="31842">
          <cell r="A31842" t="str">
            <v>HDFCBANK21MAR1560CE</v>
          </cell>
          <cell r="B31842">
            <v>16643842</v>
          </cell>
          <cell r="C31842">
            <v>44280</v>
          </cell>
        </row>
        <row r="31843">
          <cell r="A31843" t="str">
            <v>HDFCBANK21MAR1560PE</v>
          </cell>
          <cell r="B31843">
            <v>16644098</v>
          </cell>
          <cell r="C31843">
            <v>44280</v>
          </cell>
        </row>
        <row r="31844">
          <cell r="A31844" t="str">
            <v>HDFCBANK21MAR1580CE</v>
          </cell>
          <cell r="B31844">
            <v>16646146</v>
          </cell>
          <cell r="C31844">
            <v>44280</v>
          </cell>
        </row>
        <row r="31845">
          <cell r="A31845" t="str">
            <v>HDFCBANK21MAR1580PE</v>
          </cell>
          <cell r="B31845">
            <v>16646402</v>
          </cell>
          <cell r="C31845">
            <v>44280</v>
          </cell>
        </row>
        <row r="31846">
          <cell r="A31846" t="str">
            <v>HDFCBANK21MAR1600CE</v>
          </cell>
          <cell r="B31846">
            <v>16650498</v>
          </cell>
          <cell r="C31846">
            <v>44280</v>
          </cell>
        </row>
        <row r="31847">
          <cell r="A31847" t="str">
            <v>HDFCBANK21MAR1600PE</v>
          </cell>
          <cell r="B31847">
            <v>16650754</v>
          </cell>
          <cell r="C31847">
            <v>44280</v>
          </cell>
        </row>
        <row r="31848">
          <cell r="A31848" t="str">
            <v>HDFCBANK21MAR1620CE</v>
          </cell>
          <cell r="B31848">
            <v>16651522</v>
          </cell>
          <cell r="C31848">
            <v>44280</v>
          </cell>
        </row>
        <row r="31849">
          <cell r="A31849" t="str">
            <v>HDFCBANK21MAR1620PE</v>
          </cell>
          <cell r="B31849">
            <v>16651778</v>
          </cell>
          <cell r="C31849">
            <v>44280</v>
          </cell>
        </row>
        <row r="31850">
          <cell r="A31850" t="str">
            <v>HDFCBANK21MAR1640CE</v>
          </cell>
          <cell r="B31850">
            <v>16652034</v>
          </cell>
          <cell r="C31850">
            <v>44280</v>
          </cell>
        </row>
        <row r="31851">
          <cell r="A31851" t="str">
            <v>HDFCBANK21MAR1640PE</v>
          </cell>
          <cell r="B31851">
            <v>16652290</v>
          </cell>
          <cell r="C31851">
            <v>44280</v>
          </cell>
        </row>
        <row r="31852">
          <cell r="A31852" t="str">
            <v>HDFCBANK21MAR1660CE</v>
          </cell>
          <cell r="B31852">
            <v>16652546</v>
          </cell>
          <cell r="C31852">
            <v>44280</v>
          </cell>
        </row>
        <row r="31853">
          <cell r="A31853" t="str">
            <v>HDFCBANK21MAR1660PE</v>
          </cell>
          <cell r="B31853">
            <v>16652802</v>
          </cell>
          <cell r="C31853">
            <v>44280</v>
          </cell>
        </row>
        <row r="31854">
          <cell r="A31854" t="str">
            <v>HDFCBANK21MAR1680CE</v>
          </cell>
          <cell r="B31854">
            <v>16653058</v>
          </cell>
          <cell r="C31854">
            <v>44280</v>
          </cell>
        </row>
        <row r="31855">
          <cell r="A31855" t="str">
            <v>HDFCBANK21MAR1680PE</v>
          </cell>
          <cell r="B31855">
            <v>16653314</v>
          </cell>
          <cell r="C31855">
            <v>44280</v>
          </cell>
        </row>
        <row r="31856">
          <cell r="A31856" t="str">
            <v>HDFCBANK21MAR1700CE</v>
          </cell>
          <cell r="B31856">
            <v>16653570</v>
          </cell>
          <cell r="C31856">
            <v>44280</v>
          </cell>
        </row>
        <row r="31857">
          <cell r="A31857" t="str">
            <v>HDFCBANK21MAR1700PE</v>
          </cell>
          <cell r="B31857">
            <v>16653826</v>
          </cell>
          <cell r="C31857">
            <v>44280</v>
          </cell>
        </row>
        <row r="31858">
          <cell r="A31858" t="str">
            <v>HDFCBANK21MAR1720CE</v>
          </cell>
          <cell r="B31858">
            <v>16654082</v>
          </cell>
          <cell r="C31858">
            <v>44280</v>
          </cell>
        </row>
        <row r="31859">
          <cell r="A31859" t="str">
            <v>HDFCBANK21MAR1720PE</v>
          </cell>
          <cell r="B31859">
            <v>16654338</v>
          </cell>
          <cell r="C31859">
            <v>44280</v>
          </cell>
        </row>
        <row r="31860">
          <cell r="A31860" t="str">
            <v>HDFCBANK21MAR1740CE</v>
          </cell>
          <cell r="B31860">
            <v>16654594</v>
          </cell>
          <cell r="C31860">
            <v>44280</v>
          </cell>
        </row>
        <row r="31861">
          <cell r="A31861" t="str">
            <v>HDFCBANK21MAR1740PE</v>
          </cell>
          <cell r="B31861">
            <v>16654850</v>
          </cell>
          <cell r="C31861">
            <v>44280</v>
          </cell>
        </row>
        <row r="31862">
          <cell r="A31862" t="str">
            <v>HDFCBANK21MAR1760CE</v>
          </cell>
          <cell r="B31862">
            <v>16658178</v>
          </cell>
          <cell r="C31862">
            <v>44280</v>
          </cell>
        </row>
        <row r="31863">
          <cell r="A31863" t="str">
            <v>HDFCBANK21MAR1760PE</v>
          </cell>
          <cell r="B31863">
            <v>16658434</v>
          </cell>
          <cell r="C31863">
            <v>44280</v>
          </cell>
        </row>
        <row r="31864">
          <cell r="A31864" t="str">
            <v>HDFCBANK21MAR1780CE</v>
          </cell>
          <cell r="B31864">
            <v>16658690</v>
          </cell>
          <cell r="C31864">
            <v>44280</v>
          </cell>
        </row>
        <row r="31865">
          <cell r="A31865" t="str">
            <v>HDFCBANK21MAR1780PE</v>
          </cell>
          <cell r="B31865">
            <v>16658946</v>
          </cell>
          <cell r="C31865">
            <v>44280</v>
          </cell>
        </row>
        <row r="31866">
          <cell r="A31866" t="str">
            <v>HDFCBANK21MAR1800CE</v>
          </cell>
          <cell r="B31866">
            <v>16659202</v>
          </cell>
          <cell r="C31866">
            <v>44280</v>
          </cell>
        </row>
        <row r="31867">
          <cell r="A31867" t="str">
            <v>HDFCBANK21MAR1800PE</v>
          </cell>
          <cell r="B31867">
            <v>16659458</v>
          </cell>
          <cell r="C31867">
            <v>44280</v>
          </cell>
        </row>
        <row r="31868">
          <cell r="A31868" t="str">
            <v>HDFCBANK21MAR1820CE</v>
          </cell>
          <cell r="B31868">
            <v>16659714</v>
          </cell>
          <cell r="C31868">
            <v>44280</v>
          </cell>
        </row>
        <row r="31869">
          <cell r="A31869" t="str">
            <v>HDFCBANK21MAR1820PE</v>
          </cell>
          <cell r="B31869">
            <v>16659970</v>
          </cell>
          <cell r="C31869">
            <v>44280</v>
          </cell>
        </row>
        <row r="31870">
          <cell r="A31870" t="str">
            <v>HDFCBANK21MAR1840CE</v>
          </cell>
          <cell r="B31870">
            <v>16660226</v>
          </cell>
          <cell r="C31870">
            <v>44280</v>
          </cell>
        </row>
        <row r="31871">
          <cell r="A31871" t="str">
            <v>HDFCBANK21MAR1840PE</v>
          </cell>
          <cell r="B31871">
            <v>16660482</v>
          </cell>
          <cell r="C31871">
            <v>44280</v>
          </cell>
        </row>
        <row r="31872">
          <cell r="A31872" t="str">
            <v>HDFCBANK21MAR1860CE</v>
          </cell>
          <cell r="B31872">
            <v>16660738</v>
          </cell>
          <cell r="C31872">
            <v>44280</v>
          </cell>
        </row>
        <row r="31873">
          <cell r="A31873" t="str">
            <v>HDFCBANK21MAR1860PE</v>
          </cell>
          <cell r="B31873">
            <v>16660994</v>
          </cell>
          <cell r="C31873">
            <v>44280</v>
          </cell>
        </row>
        <row r="31874">
          <cell r="A31874" t="str">
            <v>HDFCBANK21MAR1880CE</v>
          </cell>
          <cell r="B31874">
            <v>16661250</v>
          </cell>
          <cell r="C31874">
            <v>44280</v>
          </cell>
        </row>
        <row r="31875">
          <cell r="A31875" t="str">
            <v>HDFCBANK21MAR1880PE</v>
          </cell>
          <cell r="B31875">
            <v>16661506</v>
          </cell>
          <cell r="C31875">
            <v>44280</v>
          </cell>
        </row>
        <row r="31876">
          <cell r="A31876" t="str">
            <v>HDFCBANK21MAR1900CE</v>
          </cell>
          <cell r="B31876">
            <v>16661762</v>
          </cell>
          <cell r="C31876">
            <v>44280</v>
          </cell>
        </row>
        <row r="31877">
          <cell r="A31877" t="str">
            <v>HDFCBANK21MAR1900PE</v>
          </cell>
          <cell r="B31877">
            <v>16662018</v>
          </cell>
          <cell r="C31877">
            <v>44280</v>
          </cell>
        </row>
        <row r="31878">
          <cell r="A31878" t="str">
            <v>HDFCBANK21MAR980CE</v>
          </cell>
          <cell r="B31878">
            <v>16622338</v>
          </cell>
          <cell r="C31878">
            <v>44280</v>
          </cell>
        </row>
        <row r="31879">
          <cell r="A31879" t="str">
            <v>HDFCBANK21MAR980PE</v>
          </cell>
          <cell r="B31879">
            <v>16626946</v>
          </cell>
          <cell r="C31879">
            <v>44280</v>
          </cell>
        </row>
        <row r="31880">
          <cell r="A31880" t="str">
            <v>HDFCBANK21APR1000CE</v>
          </cell>
          <cell r="B31880">
            <v>21155074</v>
          </cell>
          <cell r="C31880">
            <v>44315</v>
          </cell>
        </row>
        <row r="31881">
          <cell r="A31881" t="str">
            <v>HDFCBANK21APR1000PE</v>
          </cell>
          <cell r="B31881">
            <v>21155330</v>
          </cell>
          <cell r="C31881">
            <v>44315</v>
          </cell>
        </row>
        <row r="31882">
          <cell r="A31882" t="str">
            <v>HDFCBANK21APR1020CE</v>
          </cell>
          <cell r="B31882">
            <v>21155586</v>
          </cell>
          <cell r="C31882">
            <v>44315</v>
          </cell>
        </row>
        <row r="31883">
          <cell r="A31883" t="str">
            <v>HDFCBANK21APR1020PE</v>
          </cell>
          <cell r="B31883">
            <v>21155842</v>
          </cell>
          <cell r="C31883">
            <v>44315</v>
          </cell>
        </row>
        <row r="31884">
          <cell r="A31884" t="str">
            <v>HDFCBANK21APR1040CE</v>
          </cell>
          <cell r="B31884">
            <v>21156098</v>
          </cell>
          <cell r="C31884">
            <v>44315</v>
          </cell>
        </row>
        <row r="31885">
          <cell r="A31885" t="str">
            <v>HDFCBANK21APR1040PE</v>
          </cell>
          <cell r="B31885">
            <v>21156354</v>
          </cell>
          <cell r="C31885">
            <v>44315</v>
          </cell>
        </row>
        <row r="31886">
          <cell r="A31886" t="str">
            <v>HDFCBANK21APR1060CE</v>
          </cell>
          <cell r="B31886">
            <v>21156610</v>
          </cell>
          <cell r="C31886">
            <v>44315</v>
          </cell>
        </row>
        <row r="31887">
          <cell r="A31887" t="str">
            <v>HDFCBANK21APR1060PE</v>
          </cell>
          <cell r="B31887">
            <v>21156866</v>
          </cell>
          <cell r="C31887">
            <v>44315</v>
          </cell>
        </row>
        <row r="31888">
          <cell r="A31888" t="str">
            <v>HDFCBANK21APR1080CE</v>
          </cell>
          <cell r="B31888">
            <v>21157122</v>
          </cell>
          <cell r="C31888">
            <v>44315</v>
          </cell>
        </row>
        <row r="31889">
          <cell r="A31889" t="str">
            <v>HDFCBANK21APR1080PE</v>
          </cell>
          <cell r="B31889">
            <v>21157378</v>
          </cell>
          <cell r="C31889">
            <v>44315</v>
          </cell>
        </row>
        <row r="31890">
          <cell r="A31890" t="str">
            <v>HDFCBANK21APR1100CE</v>
          </cell>
          <cell r="B31890">
            <v>21157634</v>
          </cell>
          <cell r="C31890">
            <v>44315</v>
          </cell>
        </row>
        <row r="31891">
          <cell r="A31891" t="str">
            <v>HDFCBANK21APR1100PE</v>
          </cell>
          <cell r="B31891">
            <v>21157890</v>
          </cell>
          <cell r="C31891">
            <v>44315</v>
          </cell>
        </row>
        <row r="31892">
          <cell r="A31892" t="str">
            <v>HDFCBANK21APR1120CE</v>
          </cell>
          <cell r="B31892">
            <v>21158146</v>
          </cell>
          <cell r="C31892">
            <v>44315</v>
          </cell>
        </row>
        <row r="31893">
          <cell r="A31893" t="str">
            <v>HDFCBANK21APR1120PE</v>
          </cell>
          <cell r="B31893">
            <v>21158402</v>
          </cell>
          <cell r="C31893">
            <v>44315</v>
          </cell>
        </row>
        <row r="31894">
          <cell r="A31894" t="str">
            <v>HDFCBANK21APR1140CE</v>
          </cell>
          <cell r="B31894">
            <v>21158658</v>
          </cell>
          <cell r="C31894">
            <v>44315</v>
          </cell>
        </row>
        <row r="31895">
          <cell r="A31895" t="str">
            <v>HDFCBANK21APR1140PE</v>
          </cell>
          <cell r="B31895">
            <v>21158914</v>
          </cell>
          <cell r="C31895">
            <v>44315</v>
          </cell>
        </row>
        <row r="31896">
          <cell r="A31896" t="str">
            <v>HDFCBANK21APR1160CE</v>
          </cell>
          <cell r="B31896">
            <v>21159170</v>
          </cell>
          <cell r="C31896">
            <v>44315</v>
          </cell>
        </row>
        <row r="31897">
          <cell r="A31897" t="str">
            <v>HDFCBANK21APR1160PE</v>
          </cell>
          <cell r="B31897">
            <v>21159426</v>
          </cell>
          <cell r="C31897">
            <v>44315</v>
          </cell>
        </row>
        <row r="31898">
          <cell r="A31898" t="str">
            <v>HDFCBANK21APR1180CE</v>
          </cell>
          <cell r="B31898">
            <v>21159682</v>
          </cell>
          <cell r="C31898">
            <v>44315</v>
          </cell>
        </row>
        <row r="31899">
          <cell r="A31899" t="str">
            <v>HDFCBANK21APR1180PE</v>
          </cell>
          <cell r="B31899">
            <v>21159938</v>
          </cell>
          <cell r="C31899">
            <v>44315</v>
          </cell>
        </row>
        <row r="31900">
          <cell r="A31900" t="str">
            <v>HDFCBANK21APR1200CE</v>
          </cell>
          <cell r="B31900">
            <v>21160194</v>
          </cell>
          <cell r="C31900">
            <v>44315</v>
          </cell>
        </row>
        <row r="31901">
          <cell r="A31901" t="str">
            <v>HDFCBANK21APR1200PE</v>
          </cell>
          <cell r="B31901">
            <v>21160450</v>
          </cell>
          <cell r="C31901">
            <v>44315</v>
          </cell>
        </row>
        <row r="31902">
          <cell r="A31902" t="str">
            <v>HDFCBANK21APR1220CE</v>
          </cell>
          <cell r="B31902">
            <v>21160706</v>
          </cell>
          <cell r="C31902">
            <v>44315</v>
          </cell>
        </row>
        <row r="31903">
          <cell r="A31903" t="str">
            <v>HDFCBANK21APR1220PE</v>
          </cell>
          <cell r="B31903">
            <v>21160962</v>
          </cell>
          <cell r="C31903">
            <v>44315</v>
          </cell>
        </row>
        <row r="31904">
          <cell r="A31904" t="str">
            <v>HDFCBANK21APR1240CE</v>
          </cell>
          <cell r="B31904">
            <v>21161218</v>
          </cell>
          <cell r="C31904">
            <v>44315</v>
          </cell>
        </row>
        <row r="31905">
          <cell r="A31905" t="str">
            <v>HDFCBANK21APR1240PE</v>
          </cell>
          <cell r="B31905">
            <v>21161474</v>
          </cell>
          <cell r="C31905">
            <v>44315</v>
          </cell>
        </row>
        <row r="31906">
          <cell r="A31906" t="str">
            <v>HDFCBANK21APR1260CE</v>
          </cell>
          <cell r="B31906">
            <v>21161730</v>
          </cell>
          <cell r="C31906">
            <v>44315</v>
          </cell>
        </row>
        <row r="31907">
          <cell r="A31907" t="str">
            <v>HDFCBANK21APR1260PE</v>
          </cell>
          <cell r="B31907">
            <v>21161986</v>
          </cell>
          <cell r="C31907">
            <v>44315</v>
          </cell>
        </row>
        <row r="31908">
          <cell r="A31908" t="str">
            <v>HDFCBANK21APR1280CE</v>
          </cell>
          <cell r="B31908">
            <v>21162242</v>
          </cell>
          <cell r="C31908">
            <v>44315</v>
          </cell>
        </row>
        <row r="31909">
          <cell r="A31909" t="str">
            <v>HDFCBANK21APR1280PE</v>
          </cell>
          <cell r="B31909">
            <v>21162498</v>
          </cell>
          <cell r="C31909">
            <v>44315</v>
          </cell>
        </row>
        <row r="31910">
          <cell r="A31910" t="str">
            <v>HDFCBANK21APR1300CE</v>
          </cell>
          <cell r="B31910">
            <v>21162754</v>
          </cell>
          <cell r="C31910">
            <v>44315</v>
          </cell>
        </row>
        <row r="31911">
          <cell r="A31911" t="str">
            <v>HDFCBANK21APR1300PE</v>
          </cell>
          <cell r="B31911">
            <v>21163010</v>
          </cell>
          <cell r="C31911">
            <v>44315</v>
          </cell>
        </row>
        <row r="31912">
          <cell r="A31912" t="str">
            <v>HDFCBANK21APR1320CE</v>
          </cell>
          <cell r="B31912">
            <v>21163266</v>
          </cell>
          <cell r="C31912">
            <v>44315</v>
          </cell>
        </row>
        <row r="31913">
          <cell r="A31913" t="str">
            <v>HDFCBANK21APR1320PE</v>
          </cell>
          <cell r="B31913">
            <v>21163522</v>
          </cell>
          <cell r="C31913">
            <v>44315</v>
          </cell>
        </row>
        <row r="31914">
          <cell r="A31914" t="str">
            <v>HDFCBANK21APR1340CE</v>
          </cell>
          <cell r="B31914">
            <v>21163778</v>
          </cell>
          <cell r="C31914">
            <v>44315</v>
          </cell>
        </row>
        <row r="31915">
          <cell r="A31915" t="str">
            <v>HDFCBANK21APR1340PE</v>
          </cell>
          <cell r="B31915">
            <v>21164034</v>
          </cell>
          <cell r="C31915">
            <v>44315</v>
          </cell>
        </row>
        <row r="31916">
          <cell r="A31916" t="str">
            <v>HDFCBANK21APR1360CE</v>
          </cell>
          <cell r="B31916">
            <v>21164290</v>
          </cell>
          <cell r="C31916">
            <v>44315</v>
          </cell>
        </row>
        <row r="31917">
          <cell r="A31917" t="str">
            <v>HDFCBANK21APR1360PE</v>
          </cell>
          <cell r="B31917">
            <v>21164546</v>
          </cell>
          <cell r="C31917">
            <v>44315</v>
          </cell>
        </row>
        <row r="31918">
          <cell r="A31918" t="str">
            <v>HDFCBANK21APR1380CE</v>
          </cell>
          <cell r="B31918">
            <v>21164802</v>
          </cell>
          <cell r="C31918">
            <v>44315</v>
          </cell>
        </row>
        <row r="31919">
          <cell r="A31919" t="str">
            <v>HDFCBANK21APR1380PE</v>
          </cell>
          <cell r="B31919">
            <v>21168130</v>
          </cell>
          <cell r="C31919">
            <v>44315</v>
          </cell>
        </row>
        <row r="31920">
          <cell r="A31920" t="str">
            <v>HDFCBANK21APR1400CE</v>
          </cell>
          <cell r="B31920">
            <v>21168386</v>
          </cell>
          <cell r="C31920">
            <v>44315</v>
          </cell>
        </row>
        <row r="31921">
          <cell r="A31921" t="str">
            <v>HDFCBANK21APR1400PE</v>
          </cell>
          <cell r="B31921">
            <v>21168642</v>
          </cell>
          <cell r="C31921">
            <v>44315</v>
          </cell>
        </row>
        <row r="31922">
          <cell r="A31922" t="str">
            <v>HDFCBANK21APR1420CE</v>
          </cell>
          <cell r="B31922">
            <v>21168898</v>
          </cell>
          <cell r="C31922">
            <v>44315</v>
          </cell>
        </row>
        <row r="31923">
          <cell r="A31923" t="str">
            <v>HDFCBANK21APR1420PE</v>
          </cell>
          <cell r="B31923">
            <v>21169154</v>
          </cell>
          <cell r="C31923">
            <v>44315</v>
          </cell>
        </row>
        <row r="31924">
          <cell r="A31924" t="str">
            <v>HDFCBANK21APR1440CE</v>
          </cell>
          <cell r="B31924">
            <v>21169410</v>
          </cell>
          <cell r="C31924">
            <v>44315</v>
          </cell>
        </row>
        <row r="31925">
          <cell r="A31925" t="str">
            <v>HDFCBANK21APR1440PE</v>
          </cell>
          <cell r="B31925">
            <v>21169666</v>
          </cell>
          <cell r="C31925">
            <v>44315</v>
          </cell>
        </row>
        <row r="31926">
          <cell r="A31926" t="str">
            <v>HDFCBANK21APR1460CE</v>
          </cell>
          <cell r="B31926">
            <v>21169922</v>
          </cell>
          <cell r="C31926">
            <v>44315</v>
          </cell>
        </row>
        <row r="31927">
          <cell r="A31927" t="str">
            <v>HDFCBANK21APR1460PE</v>
          </cell>
          <cell r="B31927">
            <v>21170178</v>
          </cell>
          <cell r="C31927">
            <v>44315</v>
          </cell>
        </row>
        <row r="31928">
          <cell r="A31928" t="str">
            <v>HDFCBANK21APR1480CE</v>
          </cell>
          <cell r="B31928">
            <v>21170434</v>
          </cell>
          <cell r="C31928">
            <v>44315</v>
          </cell>
        </row>
        <row r="31929">
          <cell r="A31929" t="str">
            <v>HDFCBANK21APR1480PE</v>
          </cell>
          <cell r="B31929">
            <v>21170690</v>
          </cell>
          <cell r="C31929">
            <v>44315</v>
          </cell>
        </row>
        <row r="31930">
          <cell r="A31930" t="str">
            <v>HDFCBANK21APR1500CE</v>
          </cell>
          <cell r="B31930">
            <v>21170946</v>
          </cell>
          <cell r="C31930">
            <v>44315</v>
          </cell>
        </row>
        <row r="31931">
          <cell r="A31931" t="str">
            <v>HDFCBANK21APR1500PE</v>
          </cell>
          <cell r="B31931">
            <v>21171202</v>
          </cell>
          <cell r="C31931">
            <v>44315</v>
          </cell>
        </row>
        <row r="31932">
          <cell r="A31932" t="str">
            <v>HDFCBANK21APR1520CE</v>
          </cell>
          <cell r="B31932">
            <v>21171458</v>
          </cell>
          <cell r="C31932">
            <v>44315</v>
          </cell>
        </row>
        <row r="31933">
          <cell r="A31933" t="str">
            <v>HDFCBANK21APR1520PE</v>
          </cell>
          <cell r="B31933">
            <v>21171714</v>
          </cell>
          <cell r="C31933">
            <v>44315</v>
          </cell>
        </row>
        <row r="31934">
          <cell r="A31934" t="str">
            <v>HDFCBANK21APR1540CE</v>
          </cell>
          <cell r="B31934">
            <v>21171970</v>
          </cell>
          <cell r="C31934">
            <v>44315</v>
          </cell>
        </row>
        <row r="31935">
          <cell r="A31935" t="str">
            <v>HDFCBANK21APR1540PE</v>
          </cell>
          <cell r="B31935">
            <v>21172226</v>
          </cell>
          <cell r="C31935">
            <v>44315</v>
          </cell>
        </row>
        <row r="31936">
          <cell r="A31936" t="str">
            <v>HDFCBANK21APR1560CE</v>
          </cell>
          <cell r="B31936">
            <v>21172482</v>
          </cell>
          <cell r="C31936">
            <v>44315</v>
          </cell>
        </row>
        <row r="31937">
          <cell r="A31937" t="str">
            <v>HDFCBANK21APR1560PE</v>
          </cell>
          <cell r="B31937">
            <v>21172738</v>
          </cell>
          <cell r="C31937">
            <v>44315</v>
          </cell>
        </row>
        <row r="31938">
          <cell r="A31938" t="str">
            <v>HDFCBANK21APR1580CE</v>
          </cell>
          <cell r="B31938">
            <v>21172994</v>
          </cell>
          <cell r="C31938">
            <v>44315</v>
          </cell>
        </row>
        <row r="31939">
          <cell r="A31939" t="str">
            <v>HDFCBANK21APR1580PE</v>
          </cell>
          <cell r="B31939">
            <v>21173250</v>
          </cell>
          <cell r="C31939">
            <v>44315</v>
          </cell>
        </row>
        <row r="31940">
          <cell r="A31940" t="str">
            <v>HDFCBANK21APR1600CE</v>
          </cell>
          <cell r="B31940">
            <v>21173506</v>
          </cell>
          <cell r="C31940">
            <v>44315</v>
          </cell>
        </row>
        <row r="31941">
          <cell r="A31941" t="str">
            <v>HDFCBANK21APR1600PE</v>
          </cell>
          <cell r="B31941">
            <v>21173762</v>
          </cell>
          <cell r="C31941">
            <v>44315</v>
          </cell>
        </row>
        <row r="31942">
          <cell r="A31942" t="str">
            <v>HDFCBANK21APR1620CE</v>
          </cell>
          <cell r="B31942">
            <v>21174018</v>
          </cell>
          <cell r="C31942">
            <v>44315</v>
          </cell>
        </row>
        <row r="31943">
          <cell r="A31943" t="str">
            <v>HDFCBANK21APR1620PE</v>
          </cell>
          <cell r="B31943">
            <v>21176322</v>
          </cell>
          <cell r="C31943">
            <v>44315</v>
          </cell>
        </row>
        <row r="31944">
          <cell r="A31944" t="str">
            <v>HDFCBANK21APR1640CE</v>
          </cell>
          <cell r="B31944">
            <v>21176578</v>
          </cell>
          <cell r="C31944">
            <v>44315</v>
          </cell>
        </row>
        <row r="31945">
          <cell r="A31945" t="str">
            <v>HDFCBANK21APR1640PE</v>
          </cell>
          <cell r="B31945">
            <v>21176834</v>
          </cell>
          <cell r="C31945">
            <v>44315</v>
          </cell>
        </row>
        <row r="31946">
          <cell r="A31946" t="str">
            <v>HDFCBANK21APR1660CE</v>
          </cell>
          <cell r="B31946">
            <v>21177090</v>
          </cell>
          <cell r="C31946">
            <v>44315</v>
          </cell>
        </row>
        <row r="31947">
          <cell r="A31947" t="str">
            <v>HDFCBANK21APR1660PE</v>
          </cell>
          <cell r="B31947">
            <v>21177346</v>
          </cell>
          <cell r="C31947">
            <v>44315</v>
          </cell>
        </row>
        <row r="31948">
          <cell r="A31948" t="str">
            <v>HDFCBANK21APR1680CE</v>
          </cell>
          <cell r="B31948">
            <v>21177602</v>
          </cell>
          <cell r="C31948">
            <v>44315</v>
          </cell>
        </row>
        <row r="31949">
          <cell r="A31949" t="str">
            <v>HDFCBANK21APR1680PE</v>
          </cell>
          <cell r="B31949">
            <v>21177858</v>
          </cell>
          <cell r="C31949">
            <v>44315</v>
          </cell>
        </row>
        <row r="31950">
          <cell r="A31950" t="str">
            <v>HDFCBANK21APR1700CE</v>
          </cell>
          <cell r="B31950">
            <v>21178114</v>
          </cell>
          <cell r="C31950">
            <v>44315</v>
          </cell>
        </row>
        <row r="31951">
          <cell r="A31951" t="str">
            <v>HDFCBANK21APR1700PE</v>
          </cell>
          <cell r="B31951">
            <v>21178370</v>
          </cell>
          <cell r="C31951">
            <v>44315</v>
          </cell>
        </row>
        <row r="31952">
          <cell r="A31952" t="str">
            <v>HDFCBANK21APR1720CE</v>
          </cell>
          <cell r="B31952">
            <v>21178626</v>
          </cell>
          <cell r="C31952">
            <v>44315</v>
          </cell>
        </row>
        <row r="31953">
          <cell r="A31953" t="str">
            <v>HDFCBANK21APR1720PE</v>
          </cell>
          <cell r="B31953">
            <v>21178882</v>
          </cell>
          <cell r="C31953">
            <v>44315</v>
          </cell>
        </row>
        <row r="31954">
          <cell r="A31954" t="str">
            <v>HDFCBANK21APR1740CE</v>
          </cell>
          <cell r="B31954">
            <v>21179138</v>
          </cell>
          <cell r="C31954">
            <v>44315</v>
          </cell>
        </row>
        <row r="31955">
          <cell r="A31955" t="str">
            <v>HDFCBANK21APR1740PE</v>
          </cell>
          <cell r="B31955">
            <v>21179394</v>
          </cell>
          <cell r="C31955">
            <v>44315</v>
          </cell>
        </row>
        <row r="31956">
          <cell r="A31956" t="str">
            <v>HDFCBANK21APR1760CE</v>
          </cell>
          <cell r="B31956">
            <v>21179650</v>
          </cell>
          <cell r="C31956">
            <v>44315</v>
          </cell>
        </row>
        <row r="31957">
          <cell r="A31957" t="str">
            <v>HDFCBANK21APR1760PE</v>
          </cell>
          <cell r="B31957">
            <v>21179906</v>
          </cell>
          <cell r="C31957">
            <v>44315</v>
          </cell>
        </row>
        <row r="31958">
          <cell r="A31958" t="str">
            <v>HDFCBANK21APR1780CE</v>
          </cell>
          <cell r="B31958">
            <v>21180162</v>
          </cell>
          <cell r="C31958">
            <v>44315</v>
          </cell>
        </row>
        <row r="31959">
          <cell r="A31959" t="str">
            <v>HDFCBANK21APR1780PE</v>
          </cell>
          <cell r="B31959">
            <v>21180418</v>
          </cell>
          <cell r="C31959">
            <v>44315</v>
          </cell>
        </row>
        <row r="31960">
          <cell r="A31960" t="str">
            <v>HDFCBANK21APR1800CE</v>
          </cell>
          <cell r="B31960">
            <v>21180674</v>
          </cell>
          <cell r="C31960">
            <v>44315</v>
          </cell>
        </row>
        <row r="31961">
          <cell r="A31961" t="str">
            <v>HDFCBANK21APR1800PE</v>
          </cell>
          <cell r="B31961">
            <v>21180930</v>
          </cell>
          <cell r="C31961">
            <v>44315</v>
          </cell>
        </row>
        <row r="31962">
          <cell r="A31962" t="str">
            <v>HDFCBANK21APR1820CE</v>
          </cell>
          <cell r="B31962">
            <v>21181186</v>
          </cell>
          <cell r="C31962">
            <v>44315</v>
          </cell>
        </row>
        <row r="31963">
          <cell r="A31963" t="str">
            <v>HDFCBANK21APR1820PE</v>
          </cell>
          <cell r="B31963">
            <v>21181442</v>
          </cell>
          <cell r="C31963">
            <v>44315</v>
          </cell>
        </row>
        <row r="31964">
          <cell r="A31964" t="str">
            <v>HDFCBANK21APR1840CE</v>
          </cell>
          <cell r="B31964">
            <v>21181698</v>
          </cell>
          <cell r="C31964">
            <v>44315</v>
          </cell>
        </row>
        <row r="31965">
          <cell r="A31965" t="str">
            <v>HDFCBANK21APR1840PE</v>
          </cell>
          <cell r="B31965">
            <v>21181954</v>
          </cell>
          <cell r="C31965">
            <v>44315</v>
          </cell>
        </row>
        <row r="31966">
          <cell r="A31966" t="str">
            <v>HDFCBANK21APR1860CE</v>
          </cell>
          <cell r="B31966">
            <v>21182210</v>
          </cell>
          <cell r="C31966">
            <v>44315</v>
          </cell>
        </row>
        <row r="31967">
          <cell r="A31967" t="str">
            <v>HDFCBANK21APR1860PE</v>
          </cell>
          <cell r="B31967">
            <v>21182466</v>
          </cell>
          <cell r="C31967">
            <v>44315</v>
          </cell>
        </row>
        <row r="31968">
          <cell r="A31968" t="str">
            <v>HDFCBANK21APR1880CE</v>
          </cell>
          <cell r="B31968">
            <v>21182722</v>
          </cell>
          <cell r="C31968">
            <v>44315</v>
          </cell>
        </row>
        <row r="31969">
          <cell r="A31969" t="str">
            <v>HDFCBANK21APR1880PE</v>
          </cell>
          <cell r="B31969">
            <v>21182978</v>
          </cell>
          <cell r="C31969">
            <v>44315</v>
          </cell>
        </row>
        <row r="31970">
          <cell r="A31970" t="str">
            <v>HDFCBANK21APR1900CE</v>
          </cell>
          <cell r="B31970">
            <v>21185026</v>
          </cell>
          <cell r="C31970">
            <v>44315</v>
          </cell>
        </row>
        <row r="31971">
          <cell r="A31971" t="str">
            <v>HDFCBANK21APR1900PE</v>
          </cell>
          <cell r="B31971">
            <v>21185282</v>
          </cell>
          <cell r="C31971">
            <v>44315</v>
          </cell>
        </row>
        <row r="31972">
          <cell r="A31972" t="str">
            <v>HDFCBANK21APR980CE</v>
          </cell>
          <cell r="B31972">
            <v>21154562</v>
          </cell>
          <cell r="C31972">
            <v>44315</v>
          </cell>
        </row>
        <row r="31973">
          <cell r="A31973" t="str">
            <v>HDFCBANK21APR980PE</v>
          </cell>
          <cell r="B31973">
            <v>21154818</v>
          </cell>
          <cell r="C31973">
            <v>44315</v>
          </cell>
        </row>
        <row r="31974">
          <cell r="A31974" t="str">
            <v>HDFCLIFE21FEB440CE</v>
          </cell>
          <cell r="B31974">
            <v>23255554</v>
          </cell>
          <cell r="C31974">
            <v>44252</v>
          </cell>
        </row>
        <row r="31975">
          <cell r="A31975" t="str">
            <v>HDFCLIFE21FEB440PE</v>
          </cell>
          <cell r="B31975">
            <v>23255810</v>
          </cell>
          <cell r="C31975">
            <v>44252</v>
          </cell>
        </row>
        <row r="31976">
          <cell r="A31976" t="str">
            <v>HDFCLIFE21FEB450CE</v>
          </cell>
          <cell r="B31976">
            <v>23256066</v>
          </cell>
          <cell r="C31976">
            <v>44252</v>
          </cell>
        </row>
        <row r="31977">
          <cell r="A31977" t="str">
            <v>HDFCLIFE21FEB450PE</v>
          </cell>
          <cell r="B31977">
            <v>23256322</v>
          </cell>
          <cell r="C31977">
            <v>44252</v>
          </cell>
        </row>
        <row r="31978">
          <cell r="A31978" t="str">
            <v>HDFCLIFE21FEB460CE</v>
          </cell>
          <cell r="B31978">
            <v>23256578</v>
          </cell>
          <cell r="C31978">
            <v>44252</v>
          </cell>
        </row>
        <row r="31979">
          <cell r="A31979" t="str">
            <v>HDFCLIFE21FEB460PE</v>
          </cell>
          <cell r="B31979">
            <v>23256834</v>
          </cell>
          <cell r="C31979">
            <v>44252</v>
          </cell>
        </row>
        <row r="31980">
          <cell r="A31980" t="str">
            <v>HDFCLIFE21FEB470CE</v>
          </cell>
          <cell r="B31980">
            <v>23257090</v>
          </cell>
          <cell r="C31980">
            <v>44252</v>
          </cell>
        </row>
        <row r="31981">
          <cell r="A31981" t="str">
            <v>HDFCLIFE21FEB470PE</v>
          </cell>
          <cell r="B31981">
            <v>23257346</v>
          </cell>
          <cell r="C31981">
            <v>44252</v>
          </cell>
        </row>
        <row r="31982">
          <cell r="A31982" t="str">
            <v>HDFCLIFE21FEB480CE</v>
          </cell>
          <cell r="B31982">
            <v>23257602</v>
          </cell>
          <cell r="C31982">
            <v>44252</v>
          </cell>
        </row>
        <row r="31983">
          <cell r="A31983" t="str">
            <v>HDFCLIFE21FEB480PE</v>
          </cell>
          <cell r="B31983">
            <v>23257858</v>
          </cell>
          <cell r="C31983">
            <v>44252</v>
          </cell>
        </row>
        <row r="31984">
          <cell r="A31984" t="str">
            <v>HDFCLIFE21FEB490CE</v>
          </cell>
          <cell r="B31984">
            <v>23258114</v>
          </cell>
          <cell r="C31984">
            <v>44252</v>
          </cell>
        </row>
        <row r="31985">
          <cell r="A31985" t="str">
            <v>HDFCLIFE21FEB490PE</v>
          </cell>
          <cell r="B31985">
            <v>23258370</v>
          </cell>
          <cell r="C31985">
            <v>44252</v>
          </cell>
        </row>
        <row r="31986">
          <cell r="A31986" t="str">
            <v>HDFCLIFE21FEB500CE</v>
          </cell>
          <cell r="B31986">
            <v>23258626</v>
          </cell>
          <cell r="C31986">
            <v>44252</v>
          </cell>
        </row>
        <row r="31987">
          <cell r="A31987" t="str">
            <v>HDFCLIFE21FEB500PE</v>
          </cell>
          <cell r="B31987">
            <v>23258882</v>
          </cell>
          <cell r="C31987">
            <v>44252</v>
          </cell>
        </row>
        <row r="31988">
          <cell r="A31988" t="str">
            <v>HDFCLIFE21FEB510CE</v>
          </cell>
          <cell r="B31988">
            <v>23259138</v>
          </cell>
          <cell r="C31988">
            <v>44252</v>
          </cell>
        </row>
        <row r="31989">
          <cell r="A31989" t="str">
            <v>HDFCLIFE21FEB510PE</v>
          </cell>
          <cell r="B31989">
            <v>23259394</v>
          </cell>
          <cell r="C31989">
            <v>44252</v>
          </cell>
        </row>
        <row r="31990">
          <cell r="A31990" t="str">
            <v>HDFCLIFE21FEB520CE</v>
          </cell>
          <cell r="B31990">
            <v>23259650</v>
          </cell>
          <cell r="C31990">
            <v>44252</v>
          </cell>
        </row>
        <row r="31991">
          <cell r="A31991" t="str">
            <v>HDFCLIFE21FEB520PE</v>
          </cell>
          <cell r="B31991">
            <v>23259906</v>
          </cell>
          <cell r="C31991">
            <v>44252</v>
          </cell>
        </row>
        <row r="31992">
          <cell r="A31992" t="str">
            <v>HDFCLIFE21FEB530CE</v>
          </cell>
          <cell r="B31992">
            <v>23260162</v>
          </cell>
          <cell r="C31992">
            <v>44252</v>
          </cell>
        </row>
        <row r="31993">
          <cell r="A31993" t="str">
            <v>HDFCLIFE21FEB530PE</v>
          </cell>
          <cell r="B31993">
            <v>23260418</v>
          </cell>
          <cell r="C31993">
            <v>44252</v>
          </cell>
        </row>
        <row r="31994">
          <cell r="A31994" t="str">
            <v>HDFCLIFE21FEB540CE</v>
          </cell>
          <cell r="B31994">
            <v>23260674</v>
          </cell>
          <cell r="C31994">
            <v>44252</v>
          </cell>
        </row>
        <row r="31995">
          <cell r="A31995" t="str">
            <v>HDFCLIFE21FEB540PE</v>
          </cell>
          <cell r="B31995">
            <v>23260930</v>
          </cell>
          <cell r="C31995">
            <v>44252</v>
          </cell>
        </row>
        <row r="31996">
          <cell r="A31996" t="str">
            <v>HDFCLIFE21FEB550CE</v>
          </cell>
          <cell r="B31996">
            <v>23261186</v>
          </cell>
          <cell r="C31996">
            <v>44252</v>
          </cell>
        </row>
        <row r="31997">
          <cell r="A31997" t="str">
            <v>HDFCLIFE21FEB550PE</v>
          </cell>
          <cell r="B31997">
            <v>23261442</v>
          </cell>
          <cell r="C31997">
            <v>44252</v>
          </cell>
        </row>
        <row r="31998">
          <cell r="A31998" t="str">
            <v>HDFCLIFE21FEB560CE</v>
          </cell>
          <cell r="B31998">
            <v>23261698</v>
          </cell>
          <cell r="C31998">
            <v>44252</v>
          </cell>
        </row>
        <row r="31999">
          <cell r="A31999" t="str">
            <v>HDFCLIFE21FEB560PE</v>
          </cell>
          <cell r="B31999">
            <v>23261954</v>
          </cell>
          <cell r="C31999">
            <v>44252</v>
          </cell>
        </row>
        <row r="32000">
          <cell r="A32000" t="str">
            <v>HDFCLIFE21FEB570CE</v>
          </cell>
          <cell r="B32000">
            <v>23262210</v>
          </cell>
          <cell r="C32000">
            <v>44252</v>
          </cell>
        </row>
        <row r="32001">
          <cell r="A32001" t="str">
            <v>HDFCLIFE21FEB570PE</v>
          </cell>
          <cell r="B32001">
            <v>23262466</v>
          </cell>
          <cell r="C32001">
            <v>44252</v>
          </cell>
        </row>
        <row r="32002">
          <cell r="A32002" t="str">
            <v>HDFCLIFE21FEB580CE</v>
          </cell>
          <cell r="B32002">
            <v>23262722</v>
          </cell>
          <cell r="C32002">
            <v>44252</v>
          </cell>
        </row>
        <row r="32003">
          <cell r="A32003" t="str">
            <v>HDFCLIFE21FEB580PE</v>
          </cell>
          <cell r="B32003">
            <v>23262978</v>
          </cell>
          <cell r="C32003">
            <v>44252</v>
          </cell>
        </row>
        <row r="32004">
          <cell r="A32004" t="str">
            <v>HDFCLIFE21FEB590CE</v>
          </cell>
          <cell r="B32004">
            <v>23263234</v>
          </cell>
          <cell r="C32004">
            <v>44252</v>
          </cell>
        </row>
        <row r="32005">
          <cell r="A32005" t="str">
            <v>HDFCLIFE21FEB590PE</v>
          </cell>
          <cell r="B32005">
            <v>23263490</v>
          </cell>
          <cell r="C32005">
            <v>44252</v>
          </cell>
        </row>
        <row r="32006">
          <cell r="A32006" t="str">
            <v>HDFCLIFE21FEB600CE</v>
          </cell>
          <cell r="B32006">
            <v>23263746</v>
          </cell>
          <cell r="C32006">
            <v>44252</v>
          </cell>
        </row>
        <row r="32007">
          <cell r="A32007" t="str">
            <v>HDFCLIFE21FEB600PE</v>
          </cell>
          <cell r="B32007">
            <v>23264002</v>
          </cell>
          <cell r="C32007">
            <v>44252</v>
          </cell>
        </row>
        <row r="32008">
          <cell r="A32008" t="str">
            <v>HDFCLIFE21FEB610CE</v>
          </cell>
          <cell r="B32008">
            <v>23264258</v>
          </cell>
          <cell r="C32008">
            <v>44252</v>
          </cell>
        </row>
        <row r="32009">
          <cell r="A32009" t="str">
            <v>HDFCLIFE21FEB610PE</v>
          </cell>
          <cell r="B32009">
            <v>23264514</v>
          </cell>
          <cell r="C32009">
            <v>44252</v>
          </cell>
        </row>
        <row r="32010">
          <cell r="A32010" t="str">
            <v>HDFCLIFE21FEB620CE</v>
          </cell>
          <cell r="B32010">
            <v>23264770</v>
          </cell>
          <cell r="C32010">
            <v>44252</v>
          </cell>
        </row>
        <row r="32011">
          <cell r="A32011" t="str">
            <v>HDFCLIFE21FEB620PE</v>
          </cell>
          <cell r="B32011">
            <v>23265026</v>
          </cell>
          <cell r="C32011">
            <v>44252</v>
          </cell>
        </row>
        <row r="32012">
          <cell r="A32012" t="str">
            <v>HDFCLIFE21FEB630CE</v>
          </cell>
          <cell r="B32012">
            <v>23265282</v>
          </cell>
          <cell r="C32012">
            <v>44252</v>
          </cell>
        </row>
        <row r="32013">
          <cell r="A32013" t="str">
            <v>HDFCLIFE21FEB630PE</v>
          </cell>
          <cell r="B32013">
            <v>23265538</v>
          </cell>
          <cell r="C32013">
            <v>44252</v>
          </cell>
        </row>
        <row r="32014">
          <cell r="A32014" t="str">
            <v>HDFCLIFE21FEB640CE</v>
          </cell>
          <cell r="B32014">
            <v>23265794</v>
          </cell>
          <cell r="C32014">
            <v>44252</v>
          </cell>
        </row>
        <row r="32015">
          <cell r="A32015" t="str">
            <v>HDFCLIFE21FEB640PE</v>
          </cell>
          <cell r="B32015">
            <v>23266050</v>
          </cell>
          <cell r="C32015">
            <v>44252</v>
          </cell>
        </row>
        <row r="32016">
          <cell r="A32016" t="str">
            <v>HDFCLIFE21FEB650CE</v>
          </cell>
          <cell r="B32016">
            <v>23266306</v>
          </cell>
          <cell r="C32016">
            <v>44252</v>
          </cell>
        </row>
        <row r="32017">
          <cell r="A32017" t="str">
            <v>HDFCLIFE21FEB650PE</v>
          </cell>
          <cell r="B32017">
            <v>23266562</v>
          </cell>
          <cell r="C32017">
            <v>44252</v>
          </cell>
        </row>
        <row r="32018">
          <cell r="A32018" t="str">
            <v>HDFCLIFE21FEB660CE</v>
          </cell>
          <cell r="B32018">
            <v>23266818</v>
          </cell>
          <cell r="C32018">
            <v>44252</v>
          </cell>
        </row>
        <row r="32019">
          <cell r="A32019" t="str">
            <v>HDFCLIFE21FEB660PE</v>
          </cell>
          <cell r="B32019">
            <v>23267074</v>
          </cell>
          <cell r="C32019">
            <v>44252</v>
          </cell>
        </row>
        <row r="32020">
          <cell r="A32020" t="str">
            <v>HDFCLIFE21FEB670CE</v>
          </cell>
          <cell r="B32020">
            <v>23267330</v>
          </cell>
          <cell r="C32020">
            <v>44252</v>
          </cell>
        </row>
        <row r="32021">
          <cell r="A32021" t="str">
            <v>HDFCLIFE21FEB670PE</v>
          </cell>
          <cell r="B32021">
            <v>23267586</v>
          </cell>
          <cell r="C32021">
            <v>44252</v>
          </cell>
        </row>
        <row r="32022">
          <cell r="A32022" t="str">
            <v>HDFCLIFE21FEB680CE</v>
          </cell>
          <cell r="B32022">
            <v>23267842</v>
          </cell>
          <cell r="C32022">
            <v>44252</v>
          </cell>
        </row>
        <row r="32023">
          <cell r="A32023" t="str">
            <v>HDFCLIFE21FEB680PE</v>
          </cell>
          <cell r="B32023">
            <v>23268098</v>
          </cell>
          <cell r="C32023">
            <v>44252</v>
          </cell>
        </row>
        <row r="32024">
          <cell r="A32024" t="str">
            <v>HDFCLIFE21FEB690CE</v>
          </cell>
          <cell r="B32024">
            <v>23268354</v>
          </cell>
          <cell r="C32024">
            <v>44252</v>
          </cell>
        </row>
        <row r="32025">
          <cell r="A32025" t="str">
            <v>HDFCLIFE21FEB690PE</v>
          </cell>
          <cell r="B32025">
            <v>23268610</v>
          </cell>
          <cell r="C32025">
            <v>44252</v>
          </cell>
        </row>
        <row r="32026">
          <cell r="A32026" t="str">
            <v>HDFCLIFE21FEB700CE</v>
          </cell>
          <cell r="B32026">
            <v>23268866</v>
          </cell>
          <cell r="C32026">
            <v>44252</v>
          </cell>
        </row>
        <row r="32027">
          <cell r="A32027" t="str">
            <v>HDFCLIFE21FEB700PE</v>
          </cell>
          <cell r="B32027">
            <v>23269122</v>
          </cell>
          <cell r="C32027">
            <v>44252</v>
          </cell>
        </row>
        <row r="32028">
          <cell r="A32028" t="str">
            <v>HDFCLIFE21FEB710CE</v>
          </cell>
          <cell r="B32028">
            <v>23269378</v>
          </cell>
          <cell r="C32028">
            <v>44252</v>
          </cell>
        </row>
        <row r="32029">
          <cell r="A32029" t="str">
            <v>HDFCLIFE21FEB710PE</v>
          </cell>
          <cell r="B32029">
            <v>23269634</v>
          </cell>
          <cell r="C32029">
            <v>44252</v>
          </cell>
        </row>
        <row r="32030">
          <cell r="A32030" t="str">
            <v>HDFCLIFE21FEB720CE</v>
          </cell>
          <cell r="B32030">
            <v>23269890</v>
          </cell>
          <cell r="C32030">
            <v>44252</v>
          </cell>
        </row>
        <row r="32031">
          <cell r="A32031" t="str">
            <v>HDFCLIFE21FEB720PE</v>
          </cell>
          <cell r="B32031">
            <v>23270146</v>
          </cell>
          <cell r="C32031">
            <v>44252</v>
          </cell>
        </row>
        <row r="32032">
          <cell r="A32032" t="str">
            <v>HDFCLIFE21FEB730CE</v>
          </cell>
          <cell r="B32032">
            <v>23270402</v>
          </cell>
          <cell r="C32032">
            <v>44252</v>
          </cell>
        </row>
        <row r="32033">
          <cell r="A32033" t="str">
            <v>HDFCLIFE21FEB730PE</v>
          </cell>
          <cell r="B32033">
            <v>23270658</v>
          </cell>
          <cell r="C32033">
            <v>44252</v>
          </cell>
        </row>
        <row r="32034">
          <cell r="A32034" t="str">
            <v>HDFCLIFE21FEB740CE</v>
          </cell>
          <cell r="B32034">
            <v>23270914</v>
          </cell>
          <cell r="C32034">
            <v>44252</v>
          </cell>
        </row>
        <row r="32035">
          <cell r="A32035" t="str">
            <v>HDFCLIFE21FEB740PE</v>
          </cell>
          <cell r="B32035">
            <v>23271170</v>
          </cell>
          <cell r="C32035">
            <v>44252</v>
          </cell>
        </row>
        <row r="32036">
          <cell r="A32036" t="str">
            <v>HDFCLIFE21FEB750CE</v>
          </cell>
          <cell r="B32036">
            <v>23271426</v>
          </cell>
          <cell r="C32036">
            <v>44252</v>
          </cell>
        </row>
        <row r="32037">
          <cell r="A32037" t="str">
            <v>HDFCLIFE21FEB750PE</v>
          </cell>
          <cell r="B32037">
            <v>23271682</v>
          </cell>
          <cell r="C32037">
            <v>44252</v>
          </cell>
        </row>
        <row r="32038">
          <cell r="A32038" t="str">
            <v>HDFCLIFE21FEB760CE</v>
          </cell>
          <cell r="B32038">
            <v>23271938</v>
          </cell>
          <cell r="C32038">
            <v>44252</v>
          </cell>
        </row>
        <row r="32039">
          <cell r="A32039" t="str">
            <v>HDFCLIFE21FEB760PE</v>
          </cell>
          <cell r="B32039">
            <v>23272194</v>
          </cell>
          <cell r="C32039">
            <v>44252</v>
          </cell>
        </row>
        <row r="32040">
          <cell r="A32040" t="str">
            <v>HDFCLIFE21FEB770CE</v>
          </cell>
          <cell r="B32040">
            <v>23272450</v>
          </cell>
          <cell r="C32040">
            <v>44252</v>
          </cell>
        </row>
        <row r="32041">
          <cell r="A32041" t="str">
            <v>HDFCLIFE21FEB770PE</v>
          </cell>
          <cell r="B32041">
            <v>23272706</v>
          </cell>
          <cell r="C32041">
            <v>44252</v>
          </cell>
        </row>
        <row r="32042">
          <cell r="A32042" t="str">
            <v>HDFCLIFE21FEB780CE</v>
          </cell>
          <cell r="B32042">
            <v>23272962</v>
          </cell>
          <cell r="C32042">
            <v>44252</v>
          </cell>
        </row>
        <row r="32043">
          <cell r="A32043" t="str">
            <v>HDFCLIFE21FEB780PE</v>
          </cell>
          <cell r="B32043">
            <v>23273218</v>
          </cell>
          <cell r="C32043">
            <v>44252</v>
          </cell>
        </row>
        <row r="32044">
          <cell r="A32044" t="str">
            <v>HDFCLIFE21FEB790CE</v>
          </cell>
          <cell r="B32044">
            <v>23273474</v>
          </cell>
          <cell r="C32044">
            <v>44252</v>
          </cell>
        </row>
        <row r="32045">
          <cell r="A32045" t="str">
            <v>HDFCLIFE21FEB790PE</v>
          </cell>
          <cell r="B32045">
            <v>23273730</v>
          </cell>
          <cell r="C32045">
            <v>44252</v>
          </cell>
        </row>
        <row r="32046">
          <cell r="A32046" t="str">
            <v>HDFCLIFE21FEB800CE</v>
          </cell>
          <cell r="B32046">
            <v>23273986</v>
          </cell>
          <cell r="C32046">
            <v>44252</v>
          </cell>
        </row>
        <row r="32047">
          <cell r="A32047" t="str">
            <v>HDFCLIFE21FEB800PE</v>
          </cell>
          <cell r="B32047">
            <v>23274242</v>
          </cell>
          <cell r="C32047">
            <v>44252</v>
          </cell>
        </row>
        <row r="32048">
          <cell r="A32048" t="str">
            <v>HDFCLIFE21FEB810CE</v>
          </cell>
          <cell r="B32048">
            <v>23274498</v>
          </cell>
          <cell r="C32048">
            <v>44252</v>
          </cell>
        </row>
        <row r="32049">
          <cell r="A32049" t="str">
            <v>HDFCLIFE21FEB810PE</v>
          </cell>
          <cell r="B32049">
            <v>23274754</v>
          </cell>
          <cell r="C32049">
            <v>44252</v>
          </cell>
        </row>
        <row r="32050">
          <cell r="A32050" t="str">
            <v>HDFCLIFE21FEB820CE</v>
          </cell>
          <cell r="B32050">
            <v>23275010</v>
          </cell>
          <cell r="C32050">
            <v>44252</v>
          </cell>
        </row>
        <row r="32051">
          <cell r="A32051" t="str">
            <v>HDFCLIFE21FEB820PE</v>
          </cell>
          <cell r="B32051">
            <v>23275266</v>
          </cell>
          <cell r="C32051">
            <v>44252</v>
          </cell>
        </row>
        <row r="32052">
          <cell r="A32052" t="str">
            <v>HDFCLIFE21FEB830CE</v>
          </cell>
          <cell r="B32052">
            <v>23275522</v>
          </cell>
          <cell r="C32052">
            <v>44252</v>
          </cell>
        </row>
        <row r="32053">
          <cell r="A32053" t="str">
            <v>HDFCLIFE21FEB830PE</v>
          </cell>
          <cell r="B32053">
            <v>23275778</v>
          </cell>
          <cell r="C32053">
            <v>44252</v>
          </cell>
        </row>
        <row r="32054">
          <cell r="A32054" t="str">
            <v>HDFCLIFE21FEB840CE</v>
          </cell>
          <cell r="B32054">
            <v>23276034</v>
          </cell>
          <cell r="C32054">
            <v>44252</v>
          </cell>
        </row>
        <row r="32055">
          <cell r="A32055" t="str">
            <v>HDFCLIFE21FEB840PE</v>
          </cell>
          <cell r="B32055">
            <v>23276290</v>
          </cell>
          <cell r="C32055">
            <v>44252</v>
          </cell>
        </row>
        <row r="32056">
          <cell r="A32056" t="str">
            <v>HDFCLIFE21FEB850CE</v>
          </cell>
          <cell r="B32056">
            <v>23276546</v>
          </cell>
          <cell r="C32056">
            <v>44252</v>
          </cell>
        </row>
        <row r="32057">
          <cell r="A32057" t="str">
            <v>HDFCLIFE21FEB850PE</v>
          </cell>
          <cell r="B32057">
            <v>23276802</v>
          </cell>
          <cell r="C32057">
            <v>44252</v>
          </cell>
        </row>
        <row r="32058">
          <cell r="A32058" t="str">
            <v>HDFCLIFE21FEB860CE</v>
          </cell>
          <cell r="B32058">
            <v>23277058</v>
          </cell>
          <cell r="C32058">
            <v>44252</v>
          </cell>
        </row>
        <row r="32059">
          <cell r="A32059" t="str">
            <v>HDFCLIFE21FEB860PE</v>
          </cell>
          <cell r="B32059">
            <v>23277314</v>
          </cell>
          <cell r="C32059">
            <v>44252</v>
          </cell>
        </row>
        <row r="32060">
          <cell r="A32060" t="str">
            <v>HDFCLIFE21MAR440CE</v>
          </cell>
          <cell r="B32060">
            <v>16668674</v>
          </cell>
          <cell r="C32060">
            <v>44280</v>
          </cell>
        </row>
        <row r="32061">
          <cell r="A32061" t="str">
            <v>HDFCLIFE21MAR440PE</v>
          </cell>
          <cell r="B32061">
            <v>16668930</v>
          </cell>
          <cell r="C32061">
            <v>44280</v>
          </cell>
        </row>
        <row r="32062">
          <cell r="A32062" t="str">
            <v>HDFCLIFE21MAR450CE</v>
          </cell>
          <cell r="B32062">
            <v>16669186</v>
          </cell>
          <cell r="C32062">
            <v>44280</v>
          </cell>
        </row>
        <row r="32063">
          <cell r="A32063" t="str">
            <v>HDFCLIFE21MAR450PE</v>
          </cell>
          <cell r="B32063">
            <v>16669442</v>
          </cell>
          <cell r="C32063">
            <v>44280</v>
          </cell>
        </row>
        <row r="32064">
          <cell r="A32064" t="str">
            <v>HDFCLIFE21MAR460CE</v>
          </cell>
          <cell r="B32064">
            <v>16669698</v>
          </cell>
          <cell r="C32064">
            <v>44280</v>
          </cell>
        </row>
        <row r="32065">
          <cell r="A32065" t="str">
            <v>HDFCLIFE21MAR460PE</v>
          </cell>
          <cell r="B32065">
            <v>16669954</v>
          </cell>
          <cell r="C32065">
            <v>44280</v>
          </cell>
        </row>
        <row r="32066">
          <cell r="A32066" t="str">
            <v>HDFCLIFE21MAR470CE</v>
          </cell>
          <cell r="B32066">
            <v>16672770</v>
          </cell>
          <cell r="C32066">
            <v>44280</v>
          </cell>
        </row>
        <row r="32067">
          <cell r="A32067" t="str">
            <v>HDFCLIFE21MAR470PE</v>
          </cell>
          <cell r="B32067">
            <v>16673026</v>
          </cell>
          <cell r="C32067">
            <v>44280</v>
          </cell>
        </row>
        <row r="32068">
          <cell r="A32068" t="str">
            <v>HDFCLIFE21MAR480CE</v>
          </cell>
          <cell r="B32068">
            <v>16673282</v>
          </cell>
          <cell r="C32068">
            <v>44280</v>
          </cell>
        </row>
        <row r="32069">
          <cell r="A32069" t="str">
            <v>HDFCLIFE21MAR480PE</v>
          </cell>
          <cell r="B32069">
            <v>16673538</v>
          </cell>
          <cell r="C32069">
            <v>44280</v>
          </cell>
        </row>
        <row r="32070">
          <cell r="A32070" t="str">
            <v>HDFCLIFE21MAR490CE</v>
          </cell>
          <cell r="B32070">
            <v>16673794</v>
          </cell>
          <cell r="C32070">
            <v>44280</v>
          </cell>
        </row>
        <row r="32071">
          <cell r="A32071" t="str">
            <v>HDFCLIFE21MAR490PE</v>
          </cell>
          <cell r="B32071">
            <v>16674050</v>
          </cell>
          <cell r="C32071">
            <v>44280</v>
          </cell>
        </row>
        <row r="32072">
          <cell r="A32072" t="str">
            <v>HDFCLIFE21MAR500CE</v>
          </cell>
          <cell r="B32072">
            <v>16674306</v>
          </cell>
          <cell r="C32072">
            <v>44280</v>
          </cell>
        </row>
        <row r="32073">
          <cell r="A32073" t="str">
            <v>HDFCLIFE21MAR500PE</v>
          </cell>
          <cell r="B32073">
            <v>16674562</v>
          </cell>
          <cell r="C32073">
            <v>44280</v>
          </cell>
        </row>
        <row r="32074">
          <cell r="A32074" t="str">
            <v>HDFCLIFE21MAR510CE</v>
          </cell>
          <cell r="B32074">
            <v>16674818</v>
          </cell>
          <cell r="C32074">
            <v>44280</v>
          </cell>
        </row>
        <row r="32075">
          <cell r="A32075" t="str">
            <v>HDFCLIFE21MAR510PE</v>
          </cell>
          <cell r="B32075">
            <v>16675074</v>
          </cell>
          <cell r="C32075">
            <v>44280</v>
          </cell>
        </row>
        <row r="32076">
          <cell r="A32076" t="str">
            <v>HDFCLIFE21MAR520CE</v>
          </cell>
          <cell r="B32076">
            <v>16675330</v>
          </cell>
          <cell r="C32076">
            <v>44280</v>
          </cell>
        </row>
        <row r="32077">
          <cell r="A32077" t="str">
            <v>HDFCLIFE21MAR520PE</v>
          </cell>
          <cell r="B32077">
            <v>16675586</v>
          </cell>
          <cell r="C32077">
            <v>44280</v>
          </cell>
        </row>
        <row r="32078">
          <cell r="A32078" t="str">
            <v>HDFCLIFE21MAR530CE</v>
          </cell>
          <cell r="B32078">
            <v>16675842</v>
          </cell>
          <cell r="C32078">
            <v>44280</v>
          </cell>
        </row>
        <row r="32079">
          <cell r="A32079" t="str">
            <v>HDFCLIFE21MAR530PE</v>
          </cell>
          <cell r="B32079">
            <v>16676098</v>
          </cell>
          <cell r="C32079">
            <v>44280</v>
          </cell>
        </row>
        <row r="32080">
          <cell r="A32080" t="str">
            <v>HDFCLIFE21MAR540CE</v>
          </cell>
          <cell r="B32080">
            <v>16676354</v>
          </cell>
          <cell r="C32080">
            <v>44280</v>
          </cell>
        </row>
        <row r="32081">
          <cell r="A32081" t="str">
            <v>HDFCLIFE21MAR540PE</v>
          </cell>
          <cell r="B32081">
            <v>16676610</v>
          </cell>
          <cell r="C32081">
            <v>44280</v>
          </cell>
        </row>
        <row r="32082">
          <cell r="A32082" t="str">
            <v>HDFCLIFE21MAR550CE</v>
          </cell>
          <cell r="B32082">
            <v>16676866</v>
          </cell>
          <cell r="C32082">
            <v>44280</v>
          </cell>
        </row>
        <row r="32083">
          <cell r="A32083" t="str">
            <v>HDFCLIFE21MAR550PE</v>
          </cell>
          <cell r="B32083">
            <v>16677122</v>
          </cell>
          <cell r="C32083">
            <v>44280</v>
          </cell>
        </row>
        <row r="32084">
          <cell r="A32084" t="str">
            <v>HDFCLIFE21MAR560CE</v>
          </cell>
          <cell r="B32084">
            <v>16677378</v>
          </cell>
          <cell r="C32084">
            <v>44280</v>
          </cell>
        </row>
        <row r="32085">
          <cell r="A32085" t="str">
            <v>HDFCLIFE21MAR560PE</v>
          </cell>
          <cell r="B32085">
            <v>16677634</v>
          </cell>
          <cell r="C32085">
            <v>44280</v>
          </cell>
        </row>
        <row r="32086">
          <cell r="A32086" t="str">
            <v>HDFCLIFE21MAR570CE</v>
          </cell>
          <cell r="B32086">
            <v>16677890</v>
          </cell>
          <cell r="C32086">
            <v>44280</v>
          </cell>
        </row>
        <row r="32087">
          <cell r="A32087" t="str">
            <v>HDFCLIFE21MAR570PE</v>
          </cell>
          <cell r="B32087">
            <v>16678146</v>
          </cell>
          <cell r="C32087">
            <v>44280</v>
          </cell>
        </row>
        <row r="32088">
          <cell r="A32088" t="str">
            <v>HDFCLIFE21MAR580CE</v>
          </cell>
          <cell r="B32088">
            <v>16678658</v>
          </cell>
          <cell r="C32088">
            <v>44280</v>
          </cell>
        </row>
        <row r="32089">
          <cell r="A32089" t="str">
            <v>HDFCLIFE21MAR580PE</v>
          </cell>
          <cell r="B32089">
            <v>16678914</v>
          </cell>
          <cell r="C32089">
            <v>44280</v>
          </cell>
        </row>
        <row r="32090">
          <cell r="A32090" t="str">
            <v>HDFCLIFE21MAR590CE</v>
          </cell>
          <cell r="B32090">
            <v>16679170</v>
          </cell>
          <cell r="C32090">
            <v>44280</v>
          </cell>
        </row>
        <row r="32091">
          <cell r="A32091" t="str">
            <v>HDFCLIFE21MAR590PE</v>
          </cell>
          <cell r="B32091">
            <v>16679426</v>
          </cell>
          <cell r="C32091">
            <v>44280</v>
          </cell>
        </row>
        <row r="32092">
          <cell r="A32092" t="str">
            <v>HDFCLIFE21MAR600CE</v>
          </cell>
          <cell r="B32092">
            <v>16679682</v>
          </cell>
          <cell r="C32092">
            <v>44280</v>
          </cell>
        </row>
        <row r="32093">
          <cell r="A32093" t="str">
            <v>HDFCLIFE21MAR600PE</v>
          </cell>
          <cell r="B32093">
            <v>16679938</v>
          </cell>
          <cell r="C32093">
            <v>44280</v>
          </cell>
        </row>
        <row r="32094">
          <cell r="A32094" t="str">
            <v>HDFCLIFE21MAR610CE</v>
          </cell>
          <cell r="B32094">
            <v>16680194</v>
          </cell>
          <cell r="C32094">
            <v>44280</v>
          </cell>
        </row>
        <row r="32095">
          <cell r="A32095" t="str">
            <v>HDFCLIFE21MAR610PE</v>
          </cell>
          <cell r="B32095">
            <v>16680450</v>
          </cell>
          <cell r="C32095">
            <v>44280</v>
          </cell>
        </row>
        <row r="32096">
          <cell r="A32096" t="str">
            <v>HDFCLIFE21MAR620CE</v>
          </cell>
          <cell r="B32096">
            <v>16680706</v>
          </cell>
          <cell r="C32096">
            <v>44280</v>
          </cell>
        </row>
        <row r="32097">
          <cell r="A32097" t="str">
            <v>HDFCLIFE21MAR620PE</v>
          </cell>
          <cell r="B32097">
            <v>16680962</v>
          </cell>
          <cell r="C32097">
            <v>44280</v>
          </cell>
        </row>
        <row r="32098">
          <cell r="A32098" t="str">
            <v>HDFCLIFE21MAR630CE</v>
          </cell>
          <cell r="B32098">
            <v>16681474</v>
          </cell>
          <cell r="C32098">
            <v>44280</v>
          </cell>
        </row>
        <row r="32099">
          <cell r="A32099" t="str">
            <v>HDFCLIFE21MAR630PE</v>
          </cell>
          <cell r="B32099">
            <v>16681730</v>
          </cell>
          <cell r="C32099">
            <v>44280</v>
          </cell>
        </row>
        <row r="32100">
          <cell r="A32100" t="str">
            <v>HDFCLIFE21MAR640CE</v>
          </cell>
          <cell r="B32100">
            <v>16681986</v>
          </cell>
          <cell r="C32100">
            <v>44280</v>
          </cell>
        </row>
        <row r="32101">
          <cell r="A32101" t="str">
            <v>HDFCLIFE21MAR640PE</v>
          </cell>
          <cell r="B32101">
            <v>16682242</v>
          </cell>
          <cell r="C32101">
            <v>44280</v>
          </cell>
        </row>
        <row r="32102">
          <cell r="A32102" t="str">
            <v>HDFCLIFE21MAR650CE</v>
          </cell>
          <cell r="B32102">
            <v>16685570</v>
          </cell>
          <cell r="C32102">
            <v>44280</v>
          </cell>
        </row>
        <row r="32103">
          <cell r="A32103" t="str">
            <v>HDFCLIFE21MAR650PE</v>
          </cell>
          <cell r="B32103">
            <v>16687362</v>
          </cell>
          <cell r="C32103">
            <v>44280</v>
          </cell>
        </row>
        <row r="32104">
          <cell r="A32104" t="str">
            <v>HDFCLIFE21MAR660CE</v>
          </cell>
          <cell r="B32104">
            <v>16687618</v>
          </cell>
          <cell r="C32104">
            <v>44280</v>
          </cell>
        </row>
        <row r="32105">
          <cell r="A32105" t="str">
            <v>HDFCLIFE21MAR660PE</v>
          </cell>
          <cell r="B32105">
            <v>16687874</v>
          </cell>
          <cell r="C32105">
            <v>44280</v>
          </cell>
        </row>
        <row r="32106">
          <cell r="A32106" t="str">
            <v>HDFCLIFE21MAR670CE</v>
          </cell>
          <cell r="B32106">
            <v>16688130</v>
          </cell>
          <cell r="C32106">
            <v>44280</v>
          </cell>
        </row>
        <row r="32107">
          <cell r="A32107" t="str">
            <v>HDFCLIFE21MAR670PE</v>
          </cell>
          <cell r="B32107">
            <v>16688386</v>
          </cell>
          <cell r="C32107">
            <v>44280</v>
          </cell>
        </row>
        <row r="32108">
          <cell r="A32108" t="str">
            <v>HDFCLIFE21MAR680CE</v>
          </cell>
          <cell r="B32108">
            <v>16688642</v>
          </cell>
          <cell r="C32108">
            <v>44280</v>
          </cell>
        </row>
        <row r="32109">
          <cell r="A32109" t="str">
            <v>HDFCLIFE21MAR680PE</v>
          </cell>
          <cell r="B32109">
            <v>16688898</v>
          </cell>
          <cell r="C32109">
            <v>44280</v>
          </cell>
        </row>
        <row r="32110">
          <cell r="A32110" t="str">
            <v>HDFCLIFE21MAR690CE</v>
          </cell>
          <cell r="B32110">
            <v>16689154</v>
          </cell>
          <cell r="C32110">
            <v>44280</v>
          </cell>
        </row>
        <row r="32111">
          <cell r="A32111" t="str">
            <v>HDFCLIFE21MAR690PE</v>
          </cell>
          <cell r="B32111">
            <v>16689410</v>
          </cell>
          <cell r="C32111">
            <v>44280</v>
          </cell>
        </row>
        <row r="32112">
          <cell r="A32112" t="str">
            <v>HDFCLIFE21MAR700CE</v>
          </cell>
          <cell r="B32112">
            <v>16689666</v>
          </cell>
          <cell r="C32112">
            <v>44280</v>
          </cell>
        </row>
        <row r="32113">
          <cell r="A32113" t="str">
            <v>HDFCLIFE21MAR700PE</v>
          </cell>
          <cell r="B32113">
            <v>16689922</v>
          </cell>
          <cell r="C32113">
            <v>44280</v>
          </cell>
        </row>
        <row r="32114">
          <cell r="A32114" t="str">
            <v>HDFCLIFE21MAR710CE</v>
          </cell>
          <cell r="B32114">
            <v>16690178</v>
          </cell>
          <cell r="C32114">
            <v>44280</v>
          </cell>
        </row>
        <row r="32115">
          <cell r="A32115" t="str">
            <v>HDFCLIFE21MAR710PE</v>
          </cell>
          <cell r="B32115">
            <v>16690434</v>
          </cell>
          <cell r="C32115">
            <v>44280</v>
          </cell>
        </row>
        <row r="32116">
          <cell r="A32116" t="str">
            <v>HDFCLIFE21MAR720CE</v>
          </cell>
          <cell r="B32116">
            <v>16690690</v>
          </cell>
          <cell r="C32116">
            <v>44280</v>
          </cell>
        </row>
        <row r="32117">
          <cell r="A32117" t="str">
            <v>HDFCLIFE21MAR720PE</v>
          </cell>
          <cell r="B32117">
            <v>16690946</v>
          </cell>
          <cell r="C32117">
            <v>44280</v>
          </cell>
        </row>
        <row r="32118">
          <cell r="A32118" t="str">
            <v>HDFCLIFE21MAR730CE</v>
          </cell>
          <cell r="B32118">
            <v>16691202</v>
          </cell>
          <cell r="C32118">
            <v>44280</v>
          </cell>
        </row>
        <row r="32119">
          <cell r="A32119" t="str">
            <v>HDFCLIFE21MAR730PE</v>
          </cell>
          <cell r="B32119">
            <v>16691458</v>
          </cell>
          <cell r="C32119">
            <v>44280</v>
          </cell>
        </row>
        <row r="32120">
          <cell r="A32120" t="str">
            <v>HDFCLIFE21MAR740CE</v>
          </cell>
          <cell r="B32120">
            <v>16691714</v>
          </cell>
          <cell r="C32120">
            <v>44280</v>
          </cell>
        </row>
        <row r="32121">
          <cell r="A32121" t="str">
            <v>HDFCLIFE21MAR740PE</v>
          </cell>
          <cell r="B32121">
            <v>16691970</v>
          </cell>
          <cell r="C32121">
            <v>44280</v>
          </cell>
        </row>
        <row r="32122">
          <cell r="A32122" t="str">
            <v>HDFCLIFE21MAR750CE</v>
          </cell>
          <cell r="B32122">
            <v>16692226</v>
          </cell>
          <cell r="C32122">
            <v>44280</v>
          </cell>
        </row>
        <row r="32123">
          <cell r="A32123" t="str">
            <v>HDFCLIFE21MAR750PE</v>
          </cell>
          <cell r="B32123">
            <v>16692482</v>
          </cell>
          <cell r="C32123">
            <v>44280</v>
          </cell>
        </row>
        <row r="32124">
          <cell r="A32124" t="str">
            <v>HDFCLIFE21MAR760CE</v>
          </cell>
          <cell r="B32124">
            <v>16692738</v>
          </cell>
          <cell r="C32124">
            <v>44280</v>
          </cell>
        </row>
        <row r="32125">
          <cell r="A32125" t="str">
            <v>HDFCLIFE21MAR760PE</v>
          </cell>
          <cell r="B32125">
            <v>16692994</v>
          </cell>
          <cell r="C32125">
            <v>44280</v>
          </cell>
        </row>
        <row r="32126">
          <cell r="A32126" t="str">
            <v>HDFCLIFE21MAR770CE</v>
          </cell>
          <cell r="B32126">
            <v>16693250</v>
          </cell>
          <cell r="C32126">
            <v>44280</v>
          </cell>
        </row>
        <row r="32127">
          <cell r="A32127" t="str">
            <v>HDFCLIFE21MAR770PE</v>
          </cell>
          <cell r="B32127">
            <v>16693506</v>
          </cell>
          <cell r="C32127">
            <v>44280</v>
          </cell>
        </row>
        <row r="32128">
          <cell r="A32128" t="str">
            <v>HDFCLIFE21MAR780CE</v>
          </cell>
          <cell r="B32128">
            <v>16693762</v>
          </cell>
          <cell r="C32128">
            <v>44280</v>
          </cell>
        </row>
        <row r="32129">
          <cell r="A32129" t="str">
            <v>HDFCLIFE21MAR780PE</v>
          </cell>
          <cell r="B32129">
            <v>16694018</v>
          </cell>
          <cell r="C32129">
            <v>44280</v>
          </cell>
        </row>
        <row r="32130">
          <cell r="A32130" t="str">
            <v>HDFCLIFE21MAR790CE</v>
          </cell>
          <cell r="B32130">
            <v>16694274</v>
          </cell>
          <cell r="C32130">
            <v>44280</v>
          </cell>
        </row>
        <row r="32131">
          <cell r="A32131" t="str">
            <v>HDFCLIFE21MAR790PE</v>
          </cell>
          <cell r="B32131">
            <v>16694530</v>
          </cell>
          <cell r="C32131">
            <v>44280</v>
          </cell>
        </row>
        <row r="32132">
          <cell r="A32132" t="str">
            <v>HDFCLIFE21MAR800CE</v>
          </cell>
          <cell r="B32132">
            <v>16694786</v>
          </cell>
          <cell r="C32132">
            <v>44280</v>
          </cell>
        </row>
        <row r="32133">
          <cell r="A32133" t="str">
            <v>HDFCLIFE21MAR800PE</v>
          </cell>
          <cell r="B32133">
            <v>16701698</v>
          </cell>
          <cell r="C32133">
            <v>44280</v>
          </cell>
        </row>
        <row r="32134">
          <cell r="A32134" t="str">
            <v>HDFCLIFE21MAR810CE</v>
          </cell>
          <cell r="B32134">
            <v>16733442</v>
          </cell>
          <cell r="C32134">
            <v>44280</v>
          </cell>
        </row>
        <row r="32135">
          <cell r="A32135" t="str">
            <v>HDFCLIFE21MAR810PE</v>
          </cell>
          <cell r="B32135">
            <v>16733698</v>
          </cell>
          <cell r="C32135">
            <v>44280</v>
          </cell>
        </row>
        <row r="32136">
          <cell r="A32136" t="str">
            <v>HDFCLIFE21MAR820CE</v>
          </cell>
          <cell r="B32136">
            <v>16733954</v>
          </cell>
          <cell r="C32136">
            <v>44280</v>
          </cell>
        </row>
        <row r="32137">
          <cell r="A32137" t="str">
            <v>HDFCLIFE21MAR820PE</v>
          </cell>
          <cell r="B32137">
            <v>16734210</v>
          </cell>
          <cell r="C32137">
            <v>44280</v>
          </cell>
        </row>
        <row r="32138">
          <cell r="A32138" t="str">
            <v>HDFCLIFE21MAR830CE</v>
          </cell>
          <cell r="B32138">
            <v>16734466</v>
          </cell>
          <cell r="C32138">
            <v>44280</v>
          </cell>
        </row>
        <row r="32139">
          <cell r="A32139" t="str">
            <v>HDFCLIFE21MAR830PE</v>
          </cell>
          <cell r="B32139">
            <v>16734722</v>
          </cell>
          <cell r="C32139">
            <v>44280</v>
          </cell>
        </row>
        <row r="32140">
          <cell r="A32140" t="str">
            <v>HDFCLIFE21MAR840CE</v>
          </cell>
          <cell r="B32140">
            <v>16734978</v>
          </cell>
          <cell r="C32140">
            <v>44280</v>
          </cell>
        </row>
        <row r="32141">
          <cell r="A32141" t="str">
            <v>HDFCLIFE21MAR840PE</v>
          </cell>
          <cell r="B32141">
            <v>16735234</v>
          </cell>
          <cell r="C32141">
            <v>44280</v>
          </cell>
        </row>
        <row r="32142">
          <cell r="A32142" t="str">
            <v>HDFCLIFE21MAR850CE</v>
          </cell>
          <cell r="B32142">
            <v>16735490</v>
          </cell>
          <cell r="C32142">
            <v>44280</v>
          </cell>
        </row>
        <row r="32143">
          <cell r="A32143" t="str">
            <v>HDFCLIFE21MAR850PE</v>
          </cell>
          <cell r="B32143">
            <v>16735746</v>
          </cell>
          <cell r="C32143">
            <v>44280</v>
          </cell>
        </row>
        <row r="32144">
          <cell r="A32144" t="str">
            <v>HDFCLIFE21MAR860CE</v>
          </cell>
          <cell r="B32144">
            <v>16736002</v>
          </cell>
          <cell r="C32144">
            <v>44280</v>
          </cell>
        </row>
        <row r="32145">
          <cell r="A32145" t="str">
            <v>HDFCLIFE21MAR860PE</v>
          </cell>
          <cell r="B32145">
            <v>16736258</v>
          </cell>
          <cell r="C32145">
            <v>44280</v>
          </cell>
        </row>
        <row r="32146">
          <cell r="A32146" t="str">
            <v>HDFCLIFE21APR440CE</v>
          </cell>
          <cell r="B32146">
            <v>21188866</v>
          </cell>
          <cell r="C32146">
            <v>44315</v>
          </cell>
        </row>
        <row r="32147">
          <cell r="A32147" t="str">
            <v>HDFCLIFE21APR440PE</v>
          </cell>
          <cell r="B32147">
            <v>21189122</v>
          </cell>
          <cell r="C32147">
            <v>44315</v>
          </cell>
        </row>
        <row r="32148">
          <cell r="A32148" t="str">
            <v>HDFCLIFE21APR450CE</v>
          </cell>
          <cell r="B32148">
            <v>21189378</v>
          </cell>
          <cell r="C32148">
            <v>44315</v>
          </cell>
        </row>
        <row r="32149">
          <cell r="A32149" t="str">
            <v>HDFCLIFE21APR450PE</v>
          </cell>
          <cell r="B32149">
            <v>21189634</v>
          </cell>
          <cell r="C32149">
            <v>44315</v>
          </cell>
        </row>
        <row r="32150">
          <cell r="A32150" t="str">
            <v>HDFCLIFE21APR460CE</v>
          </cell>
          <cell r="B32150">
            <v>21190146</v>
          </cell>
          <cell r="C32150">
            <v>44315</v>
          </cell>
        </row>
        <row r="32151">
          <cell r="A32151" t="str">
            <v>HDFCLIFE21APR460PE</v>
          </cell>
          <cell r="B32151">
            <v>21190402</v>
          </cell>
          <cell r="C32151">
            <v>44315</v>
          </cell>
        </row>
        <row r="32152">
          <cell r="A32152" t="str">
            <v>HDFCLIFE21APR470CE</v>
          </cell>
          <cell r="B32152">
            <v>21191170</v>
          </cell>
          <cell r="C32152">
            <v>44315</v>
          </cell>
        </row>
        <row r="32153">
          <cell r="A32153" t="str">
            <v>HDFCLIFE21APR470PE</v>
          </cell>
          <cell r="B32153">
            <v>21191426</v>
          </cell>
          <cell r="C32153">
            <v>44315</v>
          </cell>
        </row>
        <row r="32154">
          <cell r="A32154" t="str">
            <v>HDFCLIFE21APR480CE</v>
          </cell>
          <cell r="B32154">
            <v>21191938</v>
          </cell>
          <cell r="C32154">
            <v>44315</v>
          </cell>
        </row>
        <row r="32155">
          <cell r="A32155" t="str">
            <v>HDFCLIFE21APR480PE</v>
          </cell>
          <cell r="B32155">
            <v>21192706</v>
          </cell>
          <cell r="C32155">
            <v>44315</v>
          </cell>
        </row>
        <row r="32156">
          <cell r="A32156" t="str">
            <v>HDFCLIFE21APR490CE</v>
          </cell>
          <cell r="B32156">
            <v>21192962</v>
          </cell>
          <cell r="C32156">
            <v>44315</v>
          </cell>
        </row>
        <row r="32157">
          <cell r="A32157" t="str">
            <v>HDFCLIFE21APR490PE</v>
          </cell>
          <cell r="B32157">
            <v>21193218</v>
          </cell>
          <cell r="C32157">
            <v>44315</v>
          </cell>
        </row>
        <row r="32158">
          <cell r="A32158" t="str">
            <v>HDFCLIFE21APR500CE</v>
          </cell>
          <cell r="B32158">
            <v>21193474</v>
          </cell>
          <cell r="C32158">
            <v>44315</v>
          </cell>
        </row>
        <row r="32159">
          <cell r="A32159" t="str">
            <v>HDFCLIFE21APR500PE</v>
          </cell>
          <cell r="B32159">
            <v>21193730</v>
          </cell>
          <cell r="C32159">
            <v>44315</v>
          </cell>
        </row>
        <row r="32160">
          <cell r="A32160" t="str">
            <v>HDFCLIFE21APR510CE</v>
          </cell>
          <cell r="B32160">
            <v>21193986</v>
          </cell>
          <cell r="C32160">
            <v>44315</v>
          </cell>
        </row>
        <row r="32161">
          <cell r="A32161" t="str">
            <v>HDFCLIFE21APR510PE</v>
          </cell>
          <cell r="B32161">
            <v>21194242</v>
          </cell>
          <cell r="C32161">
            <v>44315</v>
          </cell>
        </row>
        <row r="32162">
          <cell r="A32162" t="str">
            <v>HDFCLIFE21APR520CE</v>
          </cell>
          <cell r="B32162">
            <v>21194498</v>
          </cell>
          <cell r="C32162">
            <v>44315</v>
          </cell>
        </row>
        <row r="32163">
          <cell r="A32163" t="str">
            <v>HDFCLIFE21APR520PE</v>
          </cell>
          <cell r="B32163">
            <v>21194754</v>
          </cell>
          <cell r="C32163">
            <v>44315</v>
          </cell>
        </row>
        <row r="32164">
          <cell r="A32164" t="str">
            <v>HDFCLIFE21APR530CE</v>
          </cell>
          <cell r="B32164">
            <v>21195010</v>
          </cell>
          <cell r="C32164">
            <v>44315</v>
          </cell>
        </row>
        <row r="32165">
          <cell r="A32165" t="str">
            <v>HDFCLIFE21APR530PE</v>
          </cell>
          <cell r="B32165">
            <v>21195266</v>
          </cell>
          <cell r="C32165">
            <v>44315</v>
          </cell>
        </row>
        <row r="32166">
          <cell r="A32166" t="str">
            <v>HDFCLIFE21APR540CE</v>
          </cell>
          <cell r="B32166">
            <v>21195522</v>
          </cell>
          <cell r="C32166">
            <v>44315</v>
          </cell>
        </row>
        <row r="32167">
          <cell r="A32167" t="str">
            <v>HDFCLIFE21APR540PE</v>
          </cell>
          <cell r="B32167">
            <v>21195778</v>
          </cell>
          <cell r="C32167">
            <v>44315</v>
          </cell>
        </row>
        <row r="32168">
          <cell r="A32168" t="str">
            <v>HDFCLIFE21APR550CE</v>
          </cell>
          <cell r="B32168">
            <v>21196034</v>
          </cell>
          <cell r="C32168">
            <v>44315</v>
          </cell>
        </row>
        <row r="32169">
          <cell r="A32169" t="str">
            <v>HDFCLIFE21APR550PE</v>
          </cell>
          <cell r="B32169">
            <v>21196290</v>
          </cell>
          <cell r="C32169">
            <v>44315</v>
          </cell>
        </row>
        <row r="32170">
          <cell r="A32170" t="str">
            <v>HDFCLIFE21APR560CE</v>
          </cell>
          <cell r="B32170">
            <v>21196546</v>
          </cell>
          <cell r="C32170">
            <v>44315</v>
          </cell>
        </row>
        <row r="32171">
          <cell r="A32171" t="str">
            <v>HDFCLIFE21APR560PE</v>
          </cell>
          <cell r="B32171">
            <v>21196802</v>
          </cell>
          <cell r="C32171">
            <v>44315</v>
          </cell>
        </row>
        <row r="32172">
          <cell r="A32172" t="str">
            <v>HDFCLIFE21APR570CE</v>
          </cell>
          <cell r="B32172">
            <v>21197058</v>
          </cell>
          <cell r="C32172">
            <v>44315</v>
          </cell>
        </row>
        <row r="32173">
          <cell r="A32173" t="str">
            <v>HDFCLIFE21APR570PE</v>
          </cell>
          <cell r="B32173">
            <v>21197314</v>
          </cell>
          <cell r="C32173">
            <v>44315</v>
          </cell>
        </row>
        <row r="32174">
          <cell r="A32174" t="str">
            <v>HDFCLIFE21APR580CE</v>
          </cell>
          <cell r="B32174">
            <v>21197570</v>
          </cell>
          <cell r="C32174">
            <v>44315</v>
          </cell>
        </row>
        <row r="32175">
          <cell r="A32175" t="str">
            <v>HDFCLIFE21APR580PE</v>
          </cell>
          <cell r="B32175">
            <v>21197826</v>
          </cell>
          <cell r="C32175">
            <v>44315</v>
          </cell>
        </row>
        <row r="32176">
          <cell r="A32176" t="str">
            <v>HDFCLIFE21APR590CE</v>
          </cell>
          <cell r="B32176">
            <v>21198082</v>
          </cell>
          <cell r="C32176">
            <v>44315</v>
          </cell>
        </row>
        <row r="32177">
          <cell r="A32177" t="str">
            <v>HDFCLIFE21APR590PE</v>
          </cell>
          <cell r="B32177">
            <v>21198338</v>
          </cell>
          <cell r="C32177">
            <v>44315</v>
          </cell>
        </row>
        <row r="32178">
          <cell r="A32178" t="str">
            <v>HDFCLIFE21APR600CE</v>
          </cell>
          <cell r="B32178">
            <v>21198594</v>
          </cell>
          <cell r="C32178">
            <v>44315</v>
          </cell>
        </row>
        <row r="32179">
          <cell r="A32179" t="str">
            <v>HDFCLIFE21APR600PE</v>
          </cell>
          <cell r="B32179">
            <v>21225986</v>
          </cell>
          <cell r="C32179">
            <v>44315</v>
          </cell>
        </row>
        <row r="32180">
          <cell r="A32180" t="str">
            <v>HDFCLIFE21APR610CE</v>
          </cell>
          <cell r="B32180">
            <v>21226242</v>
          </cell>
          <cell r="C32180">
            <v>44315</v>
          </cell>
        </row>
        <row r="32181">
          <cell r="A32181" t="str">
            <v>HDFCLIFE21APR610PE</v>
          </cell>
          <cell r="B32181">
            <v>21226498</v>
          </cell>
          <cell r="C32181">
            <v>44315</v>
          </cell>
        </row>
        <row r="32182">
          <cell r="A32182" t="str">
            <v>HDFCLIFE21APR620CE</v>
          </cell>
          <cell r="B32182">
            <v>21226754</v>
          </cell>
          <cell r="C32182">
            <v>44315</v>
          </cell>
        </row>
        <row r="32183">
          <cell r="A32183" t="str">
            <v>HDFCLIFE21APR620PE</v>
          </cell>
          <cell r="B32183">
            <v>21227010</v>
          </cell>
          <cell r="C32183">
            <v>44315</v>
          </cell>
        </row>
        <row r="32184">
          <cell r="A32184" t="str">
            <v>HDFCLIFE21APR630CE</v>
          </cell>
          <cell r="B32184">
            <v>21227266</v>
          </cell>
          <cell r="C32184">
            <v>44315</v>
          </cell>
        </row>
        <row r="32185">
          <cell r="A32185" t="str">
            <v>HDFCLIFE21APR630PE</v>
          </cell>
          <cell r="B32185">
            <v>21227522</v>
          </cell>
          <cell r="C32185">
            <v>44315</v>
          </cell>
        </row>
        <row r="32186">
          <cell r="A32186" t="str">
            <v>HDFCLIFE21APR640CE</v>
          </cell>
          <cell r="B32186">
            <v>21227778</v>
          </cell>
          <cell r="C32186">
            <v>44315</v>
          </cell>
        </row>
        <row r="32187">
          <cell r="A32187" t="str">
            <v>HDFCLIFE21APR640PE</v>
          </cell>
          <cell r="B32187">
            <v>21228034</v>
          </cell>
          <cell r="C32187">
            <v>44315</v>
          </cell>
        </row>
        <row r="32188">
          <cell r="A32188" t="str">
            <v>HDFCLIFE21APR650CE</v>
          </cell>
          <cell r="B32188">
            <v>21228290</v>
          </cell>
          <cell r="C32188">
            <v>44315</v>
          </cell>
        </row>
        <row r="32189">
          <cell r="A32189" t="str">
            <v>HDFCLIFE21APR650PE</v>
          </cell>
          <cell r="B32189">
            <v>21228546</v>
          </cell>
          <cell r="C32189">
            <v>44315</v>
          </cell>
        </row>
        <row r="32190">
          <cell r="A32190" t="str">
            <v>HDFCLIFE21APR660CE</v>
          </cell>
          <cell r="B32190">
            <v>21228802</v>
          </cell>
          <cell r="C32190">
            <v>44315</v>
          </cell>
        </row>
        <row r="32191">
          <cell r="A32191" t="str">
            <v>HDFCLIFE21APR660PE</v>
          </cell>
          <cell r="B32191">
            <v>21229058</v>
          </cell>
          <cell r="C32191">
            <v>44315</v>
          </cell>
        </row>
        <row r="32192">
          <cell r="A32192" t="str">
            <v>HDFCLIFE21APR670CE</v>
          </cell>
          <cell r="B32192">
            <v>21229314</v>
          </cell>
          <cell r="C32192">
            <v>44315</v>
          </cell>
        </row>
        <row r="32193">
          <cell r="A32193" t="str">
            <v>HDFCLIFE21APR670PE</v>
          </cell>
          <cell r="B32193">
            <v>21229570</v>
          </cell>
          <cell r="C32193">
            <v>44315</v>
          </cell>
        </row>
        <row r="32194">
          <cell r="A32194" t="str">
            <v>HDFCLIFE21APR680CE</v>
          </cell>
          <cell r="B32194">
            <v>21229826</v>
          </cell>
          <cell r="C32194">
            <v>44315</v>
          </cell>
        </row>
        <row r="32195">
          <cell r="A32195" t="str">
            <v>HDFCLIFE21APR680PE</v>
          </cell>
          <cell r="B32195">
            <v>21230082</v>
          </cell>
          <cell r="C32195">
            <v>44315</v>
          </cell>
        </row>
        <row r="32196">
          <cell r="A32196" t="str">
            <v>HDFCLIFE21APR690CE</v>
          </cell>
          <cell r="B32196">
            <v>21230338</v>
          </cell>
          <cell r="C32196">
            <v>44315</v>
          </cell>
        </row>
        <row r="32197">
          <cell r="A32197" t="str">
            <v>HDFCLIFE21APR690PE</v>
          </cell>
          <cell r="B32197">
            <v>21230594</v>
          </cell>
          <cell r="C32197">
            <v>44315</v>
          </cell>
        </row>
        <row r="32198">
          <cell r="A32198" t="str">
            <v>HDFCLIFE21APR700CE</v>
          </cell>
          <cell r="B32198">
            <v>21230850</v>
          </cell>
          <cell r="C32198">
            <v>44315</v>
          </cell>
        </row>
        <row r="32199">
          <cell r="A32199" t="str">
            <v>HDFCLIFE21APR700PE</v>
          </cell>
          <cell r="B32199">
            <v>21231106</v>
          </cell>
          <cell r="C32199">
            <v>44315</v>
          </cell>
        </row>
        <row r="32200">
          <cell r="A32200" t="str">
            <v>HDFCLIFE21APR710CE</v>
          </cell>
          <cell r="B32200">
            <v>21243394</v>
          </cell>
          <cell r="C32200">
            <v>44315</v>
          </cell>
        </row>
        <row r="32201">
          <cell r="A32201" t="str">
            <v>HDFCLIFE21APR710PE</v>
          </cell>
          <cell r="B32201">
            <v>21243650</v>
          </cell>
          <cell r="C32201">
            <v>44315</v>
          </cell>
        </row>
        <row r="32202">
          <cell r="A32202" t="str">
            <v>HDFCLIFE21APR720CE</v>
          </cell>
          <cell r="B32202">
            <v>21243906</v>
          </cell>
          <cell r="C32202">
            <v>44315</v>
          </cell>
        </row>
        <row r="32203">
          <cell r="A32203" t="str">
            <v>HDFCLIFE21APR720PE</v>
          </cell>
          <cell r="B32203">
            <v>21244162</v>
          </cell>
          <cell r="C32203">
            <v>44315</v>
          </cell>
        </row>
        <row r="32204">
          <cell r="A32204" t="str">
            <v>HDFCLIFE21APR730CE</v>
          </cell>
          <cell r="B32204">
            <v>21244418</v>
          </cell>
          <cell r="C32204">
            <v>44315</v>
          </cell>
        </row>
        <row r="32205">
          <cell r="A32205" t="str">
            <v>HDFCLIFE21APR730PE</v>
          </cell>
          <cell r="B32205">
            <v>21246210</v>
          </cell>
          <cell r="C32205">
            <v>44315</v>
          </cell>
        </row>
        <row r="32206">
          <cell r="A32206" t="str">
            <v>HDFCLIFE21APR740CE</v>
          </cell>
          <cell r="B32206">
            <v>21246466</v>
          </cell>
          <cell r="C32206">
            <v>44315</v>
          </cell>
        </row>
        <row r="32207">
          <cell r="A32207" t="str">
            <v>HDFCLIFE21APR740PE</v>
          </cell>
          <cell r="B32207">
            <v>21246722</v>
          </cell>
          <cell r="C32207">
            <v>44315</v>
          </cell>
        </row>
        <row r="32208">
          <cell r="A32208" t="str">
            <v>HDFCLIFE21APR750CE</v>
          </cell>
          <cell r="B32208">
            <v>21246978</v>
          </cell>
          <cell r="C32208">
            <v>44315</v>
          </cell>
        </row>
        <row r="32209">
          <cell r="A32209" t="str">
            <v>HDFCLIFE21APR750PE</v>
          </cell>
          <cell r="B32209">
            <v>21247234</v>
          </cell>
          <cell r="C32209">
            <v>44315</v>
          </cell>
        </row>
        <row r="32210">
          <cell r="A32210" t="str">
            <v>HDFCLIFE21APR760CE</v>
          </cell>
          <cell r="B32210">
            <v>21247490</v>
          </cell>
          <cell r="C32210">
            <v>44315</v>
          </cell>
        </row>
        <row r="32211">
          <cell r="A32211" t="str">
            <v>HDFCLIFE21APR760PE</v>
          </cell>
          <cell r="B32211">
            <v>21247746</v>
          </cell>
          <cell r="C32211">
            <v>44315</v>
          </cell>
        </row>
        <row r="32212">
          <cell r="A32212" t="str">
            <v>HDFCLIFE21APR770CE</v>
          </cell>
          <cell r="B32212">
            <v>21248002</v>
          </cell>
          <cell r="C32212">
            <v>44315</v>
          </cell>
        </row>
        <row r="32213">
          <cell r="A32213" t="str">
            <v>HDFCLIFE21APR770PE</v>
          </cell>
          <cell r="B32213">
            <v>21249282</v>
          </cell>
          <cell r="C32213">
            <v>44315</v>
          </cell>
        </row>
        <row r="32214">
          <cell r="A32214" t="str">
            <v>HDFCLIFE21APR780CE</v>
          </cell>
          <cell r="B32214">
            <v>21249538</v>
          </cell>
          <cell r="C32214">
            <v>44315</v>
          </cell>
        </row>
        <row r="32215">
          <cell r="A32215" t="str">
            <v>HDFCLIFE21APR780PE</v>
          </cell>
          <cell r="B32215">
            <v>21249794</v>
          </cell>
          <cell r="C32215">
            <v>44315</v>
          </cell>
        </row>
        <row r="32216">
          <cell r="A32216" t="str">
            <v>HDFCLIFE21APR790CE</v>
          </cell>
          <cell r="B32216">
            <v>21250050</v>
          </cell>
          <cell r="C32216">
            <v>44315</v>
          </cell>
        </row>
        <row r="32217">
          <cell r="A32217" t="str">
            <v>HDFCLIFE21APR790PE</v>
          </cell>
          <cell r="B32217">
            <v>21250306</v>
          </cell>
          <cell r="C32217">
            <v>44315</v>
          </cell>
        </row>
        <row r="32218">
          <cell r="A32218" t="str">
            <v>HDFCLIFE21APR800CE</v>
          </cell>
          <cell r="B32218">
            <v>21250562</v>
          </cell>
          <cell r="C32218">
            <v>44315</v>
          </cell>
        </row>
        <row r="32219">
          <cell r="A32219" t="str">
            <v>HDFCLIFE21APR800PE</v>
          </cell>
          <cell r="B32219">
            <v>21250818</v>
          </cell>
          <cell r="C32219">
            <v>44315</v>
          </cell>
        </row>
        <row r="32220">
          <cell r="A32220" t="str">
            <v>HDFCLIFE21APR810CE</v>
          </cell>
          <cell r="B32220">
            <v>21251074</v>
          </cell>
          <cell r="C32220">
            <v>44315</v>
          </cell>
        </row>
        <row r="32221">
          <cell r="A32221" t="str">
            <v>HDFCLIFE21APR810PE</v>
          </cell>
          <cell r="B32221">
            <v>21251330</v>
          </cell>
          <cell r="C32221">
            <v>44315</v>
          </cell>
        </row>
        <row r="32222">
          <cell r="A32222" t="str">
            <v>HDFCLIFE21APR820CE</v>
          </cell>
          <cell r="B32222">
            <v>21251586</v>
          </cell>
          <cell r="C32222">
            <v>44315</v>
          </cell>
        </row>
        <row r="32223">
          <cell r="A32223" t="str">
            <v>HDFCLIFE21APR820PE</v>
          </cell>
          <cell r="B32223">
            <v>21251842</v>
          </cell>
          <cell r="C32223">
            <v>44315</v>
          </cell>
        </row>
        <row r="32224">
          <cell r="A32224" t="str">
            <v>HDFCLIFE21APR830CE</v>
          </cell>
          <cell r="B32224">
            <v>21252098</v>
          </cell>
          <cell r="C32224">
            <v>44315</v>
          </cell>
        </row>
        <row r="32225">
          <cell r="A32225" t="str">
            <v>HDFCLIFE21APR830PE</v>
          </cell>
          <cell r="B32225">
            <v>21252354</v>
          </cell>
          <cell r="C32225">
            <v>44315</v>
          </cell>
        </row>
        <row r="32226">
          <cell r="A32226" t="str">
            <v>HDFCLIFE21APR840CE</v>
          </cell>
          <cell r="B32226">
            <v>21252610</v>
          </cell>
          <cell r="C32226">
            <v>44315</v>
          </cell>
        </row>
        <row r="32227">
          <cell r="A32227" t="str">
            <v>HDFCLIFE21APR840PE</v>
          </cell>
          <cell r="B32227">
            <v>21252866</v>
          </cell>
          <cell r="C32227">
            <v>44315</v>
          </cell>
        </row>
        <row r="32228">
          <cell r="A32228" t="str">
            <v>HDFCLIFE21APR850CE</v>
          </cell>
          <cell r="B32228">
            <v>21253122</v>
          </cell>
          <cell r="C32228">
            <v>44315</v>
          </cell>
        </row>
        <row r="32229">
          <cell r="A32229" t="str">
            <v>HDFCLIFE21APR850PE</v>
          </cell>
          <cell r="B32229">
            <v>21253378</v>
          </cell>
          <cell r="C32229">
            <v>44315</v>
          </cell>
        </row>
        <row r="32230">
          <cell r="A32230" t="str">
            <v>HDFCLIFE21APR860CE</v>
          </cell>
          <cell r="B32230">
            <v>21253634</v>
          </cell>
          <cell r="C32230">
            <v>44315</v>
          </cell>
        </row>
        <row r="32231">
          <cell r="A32231" t="str">
            <v>HDFCLIFE21APR860PE</v>
          </cell>
          <cell r="B32231">
            <v>21253890</v>
          </cell>
          <cell r="C32231">
            <v>44315</v>
          </cell>
        </row>
        <row r="32232">
          <cell r="A32232" t="str">
            <v>HEROMOTOCO21FEB2150CE</v>
          </cell>
          <cell r="B32232">
            <v>23284226</v>
          </cell>
          <cell r="C32232">
            <v>44252</v>
          </cell>
        </row>
        <row r="32233">
          <cell r="A32233" t="str">
            <v>HEROMOTOCO21FEB2150PE</v>
          </cell>
          <cell r="B32233">
            <v>23284482</v>
          </cell>
          <cell r="C32233">
            <v>44252</v>
          </cell>
        </row>
        <row r="32234">
          <cell r="A32234" t="str">
            <v>HEROMOTOCO21FEB2200CE</v>
          </cell>
          <cell r="B32234">
            <v>23284738</v>
          </cell>
          <cell r="C32234">
            <v>44252</v>
          </cell>
        </row>
        <row r="32235">
          <cell r="A32235" t="str">
            <v>HEROMOTOCO21FEB2200PE</v>
          </cell>
          <cell r="B32235">
            <v>23284994</v>
          </cell>
          <cell r="C32235">
            <v>44252</v>
          </cell>
        </row>
        <row r="32236">
          <cell r="A32236" t="str">
            <v>HEROMOTOCO21FEB2250CE</v>
          </cell>
          <cell r="B32236">
            <v>23285250</v>
          </cell>
          <cell r="C32236">
            <v>44252</v>
          </cell>
        </row>
        <row r="32237">
          <cell r="A32237" t="str">
            <v>HEROMOTOCO21FEB2250PE</v>
          </cell>
          <cell r="B32237">
            <v>23285506</v>
          </cell>
          <cell r="C32237">
            <v>44252</v>
          </cell>
        </row>
        <row r="32238">
          <cell r="A32238" t="str">
            <v>HEROMOTOCO21FEB2300CE</v>
          </cell>
          <cell r="B32238">
            <v>23285762</v>
          </cell>
          <cell r="C32238">
            <v>44252</v>
          </cell>
        </row>
        <row r="32239">
          <cell r="A32239" t="str">
            <v>HEROMOTOCO21FEB2300PE</v>
          </cell>
          <cell r="B32239">
            <v>23286018</v>
          </cell>
          <cell r="C32239">
            <v>44252</v>
          </cell>
        </row>
        <row r="32240">
          <cell r="A32240" t="str">
            <v>HEROMOTOCO21FEB2350CE</v>
          </cell>
          <cell r="B32240">
            <v>23286274</v>
          </cell>
          <cell r="C32240">
            <v>44252</v>
          </cell>
        </row>
        <row r="32241">
          <cell r="A32241" t="str">
            <v>HEROMOTOCO21FEB2350PE</v>
          </cell>
          <cell r="B32241">
            <v>23286530</v>
          </cell>
          <cell r="C32241">
            <v>44252</v>
          </cell>
        </row>
        <row r="32242">
          <cell r="A32242" t="str">
            <v>HEROMOTOCO21FEB2400CE</v>
          </cell>
          <cell r="B32242">
            <v>23286786</v>
          </cell>
          <cell r="C32242">
            <v>44252</v>
          </cell>
        </row>
        <row r="32243">
          <cell r="A32243" t="str">
            <v>HEROMOTOCO21FEB2400PE</v>
          </cell>
          <cell r="B32243">
            <v>23287042</v>
          </cell>
          <cell r="C32243">
            <v>44252</v>
          </cell>
        </row>
        <row r="32244">
          <cell r="A32244" t="str">
            <v>HEROMOTOCO21FEB2450CE</v>
          </cell>
          <cell r="B32244">
            <v>23287298</v>
          </cell>
          <cell r="C32244">
            <v>44252</v>
          </cell>
        </row>
        <row r="32245">
          <cell r="A32245" t="str">
            <v>HEROMOTOCO21FEB2450PE</v>
          </cell>
          <cell r="B32245">
            <v>23287554</v>
          </cell>
          <cell r="C32245">
            <v>44252</v>
          </cell>
        </row>
        <row r="32246">
          <cell r="A32246" t="str">
            <v>HEROMOTOCO21FEB2500CE</v>
          </cell>
          <cell r="B32246">
            <v>23287810</v>
          </cell>
          <cell r="C32246">
            <v>44252</v>
          </cell>
        </row>
        <row r="32247">
          <cell r="A32247" t="str">
            <v>HEROMOTOCO21FEB2500PE</v>
          </cell>
          <cell r="B32247">
            <v>23288066</v>
          </cell>
          <cell r="C32247">
            <v>44252</v>
          </cell>
        </row>
        <row r="32248">
          <cell r="A32248" t="str">
            <v>HEROMOTOCO21FEB2550CE</v>
          </cell>
          <cell r="B32248">
            <v>23288322</v>
          </cell>
          <cell r="C32248">
            <v>44252</v>
          </cell>
        </row>
        <row r="32249">
          <cell r="A32249" t="str">
            <v>HEROMOTOCO21FEB2550PE</v>
          </cell>
          <cell r="B32249">
            <v>23288578</v>
          </cell>
          <cell r="C32249">
            <v>44252</v>
          </cell>
        </row>
        <row r="32250">
          <cell r="A32250" t="str">
            <v>HEROMOTOCO21FEB2600CE</v>
          </cell>
          <cell r="B32250">
            <v>23288834</v>
          </cell>
          <cell r="C32250">
            <v>44252</v>
          </cell>
        </row>
        <row r="32251">
          <cell r="A32251" t="str">
            <v>HEROMOTOCO21FEB2600PE</v>
          </cell>
          <cell r="B32251">
            <v>23289090</v>
          </cell>
          <cell r="C32251">
            <v>44252</v>
          </cell>
        </row>
        <row r="32252">
          <cell r="A32252" t="str">
            <v>HEROMOTOCO21FEB2650CE</v>
          </cell>
          <cell r="B32252">
            <v>23289346</v>
          </cell>
          <cell r="C32252">
            <v>44252</v>
          </cell>
        </row>
        <row r="32253">
          <cell r="A32253" t="str">
            <v>HEROMOTOCO21FEB2650PE</v>
          </cell>
          <cell r="B32253">
            <v>23289602</v>
          </cell>
          <cell r="C32253">
            <v>44252</v>
          </cell>
        </row>
        <row r="32254">
          <cell r="A32254" t="str">
            <v>HEROMOTOCO21FEB2700CE</v>
          </cell>
          <cell r="B32254">
            <v>23289858</v>
          </cell>
          <cell r="C32254">
            <v>44252</v>
          </cell>
        </row>
        <row r="32255">
          <cell r="A32255" t="str">
            <v>HEROMOTOCO21FEB2700PE</v>
          </cell>
          <cell r="B32255">
            <v>23290114</v>
          </cell>
          <cell r="C32255">
            <v>44252</v>
          </cell>
        </row>
        <row r="32256">
          <cell r="A32256" t="str">
            <v>HEROMOTOCO21FEB2750CE</v>
          </cell>
          <cell r="B32256">
            <v>23290370</v>
          </cell>
          <cell r="C32256">
            <v>44252</v>
          </cell>
        </row>
        <row r="32257">
          <cell r="A32257" t="str">
            <v>HEROMOTOCO21FEB2750PE</v>
          </cell>
          <cell r="B32257">
            <v>23290626</v>
          </cell>
          <cell r="C32257">
            <v>44252</v>
          </cell>
        </row>
        <row r="32258">
          <cell r="A32258" t="str">
            <v>HEROMOTOCO21FEB2800CE</v>
          </cell>
          <cell r="B32258">
            <v>23290882</v>
          </cell>
          <cell r="C32258">
            <v>44252</v>
          </cell>
        </row>
        <row r="32259">
          <cell r="A32259" t="str">
            <v>HEROMOTOCO21FEB2800PE</v>
          </cell>
          <cell r="B32259">
            <v>23291138</v>
          </cell>
          <cell r="C32259">
            <v>44252</v>
          </cell>
        </row>
        <row r="32260">
          <cell r="A32260" t="str">
            <v>HEROMOTOCO21FEB2850CE</v>
          </cell>
          <cell r="B32260">
            <v>23291394</v>
          </cell>
          <cell r="C32260">
            <v>44252</v>
          </cell>
        </row>
        <row r="32261">
          <cell r="A32261" t="str">
            <v>HEROMOTOCO21FEB2850PE</v>
          </cell>
          <cell r="B32261">
            <v>23291650</v>
          </cell>
          <cell r="C32261">
            <v>44252</v>
          </cell>
        </row>
        <row r="32262">
          <cell r="A32262" t="str">
            <v>HEROMOTOCO21FEB2900CE</v>
          </cell>
          <cell r="B32262">
            <v>23291906</v>
          </cell>
          <cell r="C32262">
            <v>44252</v>
          </cell>
        </row>
        <row r="32263">
          <cell r="A32263" t="str">
            <v>HEROMOTOCO21FEB2900PE</v>
          </cell>
          <cell r="B32263">
            <v>23292162</v>
          </cell>
          <cell r="C32263">
            <v>44252</v>
          </cell>
        </row>
        <row r="32264">
          <cell r="A32264" t="str">
            <v>HEROMOTOCO21FEB2950CE</v>
          </cell>
          <cell r="B32264">
            <v>23292418</v>
          </cell>
          <cell r="C32264">
            <v>44252</v>
          </cell>
        </row>
        <row r="32265">
          <cell r="A32265" t="str">
            <v>HEROMOTOCO21FEB2950PE</v>
          </cell>
          <cell r="B32265">
            <v>23292674</v>
          </cell>
          <cell r="C32265">
            <v>44252</v>
          </cell>
        </row>
        <row r="32266">
          <cell r="A32266" t="str">
            <v>HEROMOTOCO21FEB3000CE</v>
          </cell>
          <cell r="B32266">
            <v>23292930</v>
          </cell>
          <cell r="C32266">
            <v>44252</v>
          </cell>
        </row>
        <row r="32267">
          <cell r="A32267" t="str">
            <v>HEROMOTOCO21FEB3000PE</v>
          </cell>
          <cell r="B32267">
            <v>23293186</v>
          </cell>
          <cell r="C32267">
            <v>44252</v>
          </cell>
        </row>
        <row r="32268">
          <cell r="A32268" t="str">
            <v>HEROMOTOCO21FEB3050CE</v>
          </cell>
          <cell r="B32268">
            <v>23293442</v>
          </cell>
          <cell r="C32268">
            <v>44252</v>
          </cell>
        </row>
        <row r="32269">
          <cell r="A32269" t="str">
            <v>HEROMOTOCO21FEB3050PE</v>
          </cell>
          <cell r="B32269">
            <v>23293698</v>
          </cell>
          <cell r="C32269">
            <v>44252</v>
          </cell>
        </row>
        <row r="32270">
          <cell r="A32270" t="str">
            <v>HEROMOTOCO21FEB3100CE</v>
          </cell>
          <cell r="B32270">
            <v>23293954</v>
          </cell>
          <cell r="C32270">
            <v>44252</v>
          </cell>
        </row>
        <row r="32271">
          <cell r="A32271" t="str">
            <v>HEROMOTOCO21FEB3100PE</v>
          </cell>
          <cell r="B32271">
            <v>23294210</v>
          </cell>
          <cell r="C32271">
            <v>44252</v>
          </cell>
        </row>
        <row r="32272">
          <cell r="A32272" t="str">
            <v>HEROMOTOCO21FEB3150CE</v>
          </cell>
          <cell r="B32272">
            <v>23294466</v>
          </cell>
          <cell r="C32272">
            <v>44252</v>
          </cell>
        </row>
        <row r="32273">
          <cell r="A32273" t="str">
            <v>HEROMOTOCO21FEB3150PE</v>
          </cell>
          <cell r="B32273">
            <v>23294722</v>
          </cell>
          <cell r="C32273">
            <v>44252</v>
          </cell>
        </row>
        <row r="32274">
          <cell r="A32274" t="str">
            <v>HEROMOTOCO21FEB3200CE</v>
          </cell>
          <cell r="B32274">
            <v>23294978</v>
          </cell>
          <cell r="C32274">
            <v>44252</v>
          </cell>
        </row>
        <row r="32275">
          <cell r="A32275" t="str">
            <v>HEROMOTOCO21FEB3200PE</v>
          </cell>
          <cell r="B32275">
            <v>23295234</v>
          </cell>
          <cell r="C32275">
            <v>44252</v>
          </cell>
        </row>
        <row r="32276">
          <cell r="A32276" t="str">
            <v>HEROMOTOCO21FEB3250CE</v>
          </cell>
          <cell r="B32276">
            <v>23295490</v>
          </cell>
          <cell r="C32276">
            <v>44252</v>
          </cell>
        </row>
        <row r="32277">
          <cell r="A32277" t="str">
            <v>HEROMOTOCO21FEB3250PE</v>
          </cell>
          <cell r="B32277">
            <v>23295746</v>
          </cell>
          <cell r="C32277">
            <v>44252</v>
          </cell>
        </row>
        <row r="32278">
          <cell r="A32278" t="str">
            <v>HEROMOTOCO21FEB3300CE</v>
          </cell>
          <cell r="B32278">
            <v>23296002</v>
          </cell>
          <cell r="C32278">
            <v>44252</v>
          </cell>
        </row>
        <row r="32279">
          <cell r="A32279" t="str">
            <v>HEROMOTOCO21FEB3300PE</v>
          </cell>
          <cell r="B32279">
            <v>23296258</v>
          </cell>
          <cell r="C32279">
            <v>44252</v>
          </cell>
        </row>
        <row r="32280">
          <cell r="A32280" t="str">
            <v>HEROMOTOCO21FEB3350CE</v>
          </cell>
          <cell r="B32280">
            <v>23296514</v>
          </cell>
          <cell r="C32280">
            <v>44252</v>
          </cell>
        </row>
        <row r="32281">
          <cell r="A32281" t="str">
            <v>HEROMOTOCO21FEB3350PE</v>
          </cell>
          <cell r="B32281">
            <v>23296770</v>
          </cell>
          <cell r="C32281">
            <v>44252</v>
          </cell>
        </row>
        <row r="32282">
          <cell r="A32282" t="str">
            <v>HEROMOTOCO21FEB3400CE</v>
          </cell>
          <cell r="B32282">
            <v>23297026</v>
          </cell>
          <cell r="C32282">
            <v>44252</v>
          </cell>
        </row>
        <row r="32283">
          <cell r="A32283" t="str">
            <v>HEROMOTOCO21FEB3400PE</v>
          </cell>
          <cell r="B32283">
            <v>23297282</v>
          </cell>
          <cell r="C32283">
            <v>44252</v>
          </cell>
        </row>
        <row r="32284">
          <cell r="A32284" t="str">
            <v>HEROMOTOCO21FEB3450CE</v>
          </cell>
          <cell r="B32284">
            <v>23297538</v>
          </cell>
          <cell r="C32284">
            <v>44252</v>
          </cell>
        </row>
        <row r="32285">
          <cell r="A32285" t="str">
            <v>HEROMOTOCO21FEB3450PE</v>
          </cell>
          <cell r="B32285">
            <v>23297794</v>
          </cell>
          <cell r="C32285">
            <v>44252</v>
          </cell>
        </row>
        <row r="32286">
          <cell r="A32286" t="str">
            <v>HEROMOTOCO21FEB3500CE</v>
          </cell>
          <cell r="B32286">
            <v>23298050</v>
          </cell>
          <cell r="C32286">
            <v>44252</v>
          </cell>
        </row>
        <row r="32287">
          <cell r="A32287" t="str">
            <v>HEROMOTOCO21FEB3500PE</v>
          </cell>
          <cell r="B32287">
            <v>23298306</v>
          </cell>
          <cell r="C32287">
            <v>44252</v>
          </cell>
        </row>
        <row r="32288">
          <cell r="A32288" t="str">
            <v>HEROMOTOCO21FEB3550CE</v>
          </cell>
          <cell r="B32288">
            <v>23298562</v>
          </cell>
          <cell r="C32288">
            <v>44252</v>
          </cell>
        </row>
        <row r="32289">
          <cell r="A32289" t="str">
            <v>HEROMOTOCO21FEB3550PE</v>
          </cell>
          <cell r="B32289">
            <v>23298818</v>
          </cell>
          <cell r="C32289">
            <v>44252</v>
          </cell>
        </row>
        <row r="32290">
          <cell r="A32290" t="str">
            <v>HEROMOTOCO21FEB3600CE</v>
          </cell>
          <cell r="B32290">
            <v>23299074</v>
          </cell>
          <cell r="C32290">
            <v>44252</v>
          </cell>
        </row>
        <row r="32291">
          <cell r="A32291" t="str">
            <v>HEROMOTOCO21FEB3600PE</v>
          </cell>
          <cell r="B32291">
            <v>23299330</v>
          </cell>
          <cell r="C32291">
            <v>44252</v>
          </cell>
        </row>
        <row r="32292">
          <cell r="A32292" t="str">
            <v>HEROMOTOCO21FEB3650CE</v>
          </cell>
          <cell r="B32292">
            <v>23299586</v>
          </cell>
          <cell r="C32292">
            <v>44252</v>
          </cell>
        </row>
        <row r="32293">
          <cell r="A32293" t="str">
            <v>HEROMOTOCO21FEB3650PE</v>
          </cell>
          <cell r="B32293">
            <v>23299842</v>
          </cell>
          <cell r="C32293">
            <v>44252</v>
          </cell>
        </row>
        <row r="32294">
          <cell r="A32294" t="str">
            <v>HEROMOTOCO21FEB3700CE</v>
          </cell>
          <cell r="B32294">
            <v>23300098</v>
          </cell>
          <cell r="C32294">
            <v>44252</v>
          </cell>
        </row>
        <row r="32295">
          <cell r="A32295" t="str">
            <v>HEROMOTOCO21FEB3700PE</v>
          </cell>
          <cell r="B32295">
            <v>23300354</v>
          </cell>
          <cell r="C32295">
            <v>44252</v>
          </cell>
        </row>
        <row r="32296">
          <cell r="A32296" t="str">
            <v>HEROMOTOCO21FEB3750CE</v>
          </cell>
          <cell r="B32296">
            <v>23300610</v>
          </cell>
          <cell r="C32296">
            <v>44252</v>
          </cell>
        </row>
        <row r="32297">
          <cell r="A32297" t="str">
            <v>HEROMOTOCO21FEB3750PE</v>
          </cell>
          <cell r="B32297">
            <v>23300866</v>
          </cell>
          <cell r="C32297">
            <v>44252</v>
          </cell>
        </row>
        <row r="32298">
          <cell r="A32298" t="str">
            <v>HEROMOTOCO21FEB3800CE</v>
          </cell>
          <cell r="B32298">
            <v>23301122</v>
          </cell>
          <cell r="C32298">
            <v>44252</v>
          </cell>
        </row>
        <row r="32299">
          <cell r="A32299" t="str">
            <v>HEROMOTOCO21FEB3800PE</v>
          </cell>
          <cell r="B32299">
            <v>23301378</v>
          </cell>
          <cell r="C32299">
            <v>44252</v>
          </cell>
        </row>
        <row r="32300">
          <cell r="A32300" t="str">
            <v>HEROMOTOCO21FEB3850CE</v>
          </cell>
          <cell r="B32300">
            <v>23301634</v>
          </cell>
          <cell r="C32300">
            <v>44252</v>
          </cell>
        </row>
        <row r="32301">
          <cell r="A32301" t="str">
            <v>HEROMOTOCO21FEB3850PE</v>
          </cell>
          <cell r="B32301">
            <v>23301890</v>
          </cell>
          <cell r="C32301">
            <v>44252</v>
          </cell>
        </row>
        <row r="32302">
          <cell r="A32302" t="str">
            <v>HEROMOTOCO21FEB3900CE</v>
          </cell>
          <cell r="B32302">
            <v>23302146</v>
          </cell>
          <cell r="C32302">
            <v>44252</v>
          </cell>
        </row>
        <row r="32303">
          <cell r="A32303" t="str">
            <v>HEROMOTOCO21FEB3900PE</v>
          </cell>
          <cell r="B32303">
            <v>23302402</v>
          </cell>
          <cell r="C32303">
            <v>44252</v>
          </cell>
        </row>
        <row r="32304">
          <cell r="A32304" t="str">
            <v>HEROMOTOCO21FEB3950CE</v>
          </cell>
          <cell r="B32304">
            <v>23302658</v>
          </cell>
          <cell r="C32304">
            <v>44252</v>
          </cell>
        </row>
        <row r="32305">
          <cell r="A32305" t="str">
            <v>HEROMOTOCO21FEB3950PE</v>
          </cell>
          <cell r="B32305">
            <v>23302914</v>
          </cell>
          <cell r="C32305">
            <v>44252</v>
          </cell>
        </row>
        <row r="32306">
          <cell r="A32306" t="str">
            <v>HEROMOTOCO21FEB4000CE</v>
          </cell>
          <cell r="B32306">
            <v>23303170</v>
          </cell>
          <cell r="C32306">
            <v>44252</v>
          </cell>
        </row>
        <row r="32307">
          <cell r="A32307" t="str">
            <v>HEROMOTOCO21FEB4000PE</v>
          </cell>
          <cell r="B32307">
            <v>23303426</v>
          </cell>
          <cell r="C32307">
            <v>44252</v>
          </cell>
        </row>
        <row r="32308">
          <cell r="A32308" t="str">
            <v>HEROMOTOCO21FEB4050CE</v>
          </cell>
          <cell r="B32308">
            <v>23303682</v>
          </cell>
          <cell r="C32308">
            <v>44252</v>
          </cell>
        </row>
        <row r="32309">
          <cell r="A32309" t="str">
            <v>HEROMOTOCO21FEB4050PE</v>
          </cell>
          <cell r="B32309">
            <v>23303938</v>
          </cell>
          <cell r="C32309">
            <v>44252</v>
          </cell>
        </row>
        <row r="32310">
          <cell r="A32310" t="str">
            <v>HEROMOTOCO21FEB4100CE</v>
          </cell>
          <cell r="B32310">
            <v>23304194</v>
          </cell>
          <cell r="C32310">
            <v>44252</v>
          </cell>
        </row>
        <row r="32311">
          <cell r="A32311" t="str">
            <v>HEROMOTOCO21FEB4100PE</v>
          </cell>
          <cell r="B32311">
            <v>23304450</v>
          </cell>
          <cell r="C32311">
            <v>44252</v>
          </cell>
        </row>
        <row r="32312">
          <cell r="A32312" t="str">
            <v>HEROMOTOCO21FEB4150CE</v>
          </cell>
          <cell r="B32312">
            <v>23304706</v>
          </cell>
          <cell r="C32312">
            <v>44252</v>
          </cell>
        </row>
        <row r="32313">
          <cell r="A32313" t="str">
            <v>HEROMOTOCO21FEB4150PE</v>
          </cell>
          <cell r="B32313">
            <v>23304962</v>
          </cell>
          <cell r="C32313">
            <v>44252</v>
          </cell>
        </row>
        <row r="32314">
          <cell r="A32314" t="str">
            <v>HEROMOTOCO21FEB4200CE</v>
          </cell>
          <cell r="B32314">
            <v>23305218</v>
          </cell>
          <cell r="C32314">
            <v>44252</v>
          </cell>
        </row>
        <row r="32315">
          <cell r="A32315" t="str">
            <v>HEROMOTOCO21FEB4200PE</v>
          </cell>
          <cell r="B32315">
            <v>23305474</v>
          </cell>
          <cell r="C32315">
            <v>44252</v>
          </cell>
        </row>
        <row r="32316">
          <cell r="A32316" t="str">
            <v>HEROMOTOCO21FEB4250CE</v>
          </cell>
          <cell r="B32316">
            <v>23305730</v>
          </cell>
          <cell r="C32316">
            <v>44252</v>
          </cell>
        </row>
        <row r="32317">
          <cell r="A32317" t="str">
            <v>HEROMOTOCO21FEB4250PE</v>
          </cell>
          <cell r="B32317">
            <v>23305986</v>
          </cell>
          <cell r="C32317">
            <v>44252</v>
          </cell>
        </row>
        <row r="32318">
          <cell r="A32318" t="str">
            <v>HEROMOTOCO21MAR2150CE</v>
          </cell>
          <cell r="B32318">
            <v>16747778</v>
          </cell>
          <cell r="C32318">
            <v>44280</v>
          </cell>
        </row>
        <row r="32319">
          <cell r="A32319" t="str">
            <v>HEROMOTOCO21MAR2150PE</v>
          </cell>
          <cell r="B32319">
            <v>16748034</v>
          </cell>
          <cell r="C32319">
            <v>44280</v>
          </cell>
        </row>
        <row r="32320">
          <cell r="A32320" t="str">
            <v>HEROMOTOCO21MAR2200CE</v>
          </cell>
          <cell r="B32320">
            <v>16748802</v>
          </cell>
          <cell r="C32320">
            <v>44280</v>
          </cell>
        </row>
        <row r="32321">
          <cell r="A32321" t="str">
            <v>HEROMOTOCO21MAR2200PE</v>
          </cell>
          <cell r="B32321">
            <v>16749570</v>
          </cell>
          <cell r="C32321">
            <v>44280</v>
          </cell>
        </row>
        <row r="32322">
          <cell r="A32322" t="str">
            <v>HEROMOTOCO21MAR2250CE</v>
          </cell>
          <cell r="B32322">
            <v>16750338</v>
          </cell>
          <cell r="C32322">
            <v>44280</v>
          </cell>
        </row>
        <row r="32323">
          <cell r="A32323" t="str">
            <v>HEROMOTOCO21MAR2250PE</v>
          </cell>
          <cell r="B32323">
            <v>16750594</v>
          </cell>
          <cell r="C32323">
            <v>44280</v>
          </cell>
        </row>
        <row r="32324">
          <cell r="A32324" t="str">
            <v>HEROMOTOCO21MAR2300CE</v>
          </cell>
          <cell r="B32324">
            <v>16750850</v>
          </cell>
          <cell r="C32324">
            <v>44280</v>
          </cell>
        </row>
        <row r="32325">
          <cell r="A32325" t="str">
            <v>HEROMOTOCO21MAR2300PE</v>
          </cell>
          <cell r="B32325">
            <v>16751106</v>
          </cell>
          <cell r="C32325">
            <v>44280</v>
          </cell>
        </row>
        <row r="32326">
          <cell r="A32326" t="str">
            <v>HEROMOTOCO21MAR2350CE</v>
          </cell>
          <cell r="B32326">
            <v>16751874</v>
          </cell>
          <cell r="C32326">
            <v>44280</v>
          </cell>
        </row>
        <row r="32327">
          <cell r="A32327" t="str">
            <v>HEROMOTOCO21MAR2350PE</v>
          </cell>
          <cell r="B32327">
            <v>16752130</v>
          </cell>
          <cell r="C32327">
            <v>44280</v>
          </cell>
        </row>
        <row r="32328">
          <cell r="A32328" t="str">
            <v>HEROMOTOCO21MAR2400CE</v>
          </cell>
          <cell r="B32328">
            <v>16752386</v>
          </cell>
          <cell r="C32328">
            <v>44280</v>
          </cell>
        </row>
        <row r="32329">
          <cell r="A32329" t="str">
            <v>HEROMOTOCO21MAR2400PE</v>
          </cell>
          <cell r="B32329">
            <v>16752642</v>
          </cell>
          <cell r="C32329">
            <v>44280</v>
          </cell>
        </row>
        <row r="32330">
          <cell r="A32330" t="str">
            <v>HEROMOTOCO21MAR2450CE</v>
          </cell>
          <cell r="B32330">
            <v>16752898</v>
          </cell>
          <cell r="C32330">
            <v>44280</v>
          </cell>
        </row>
        <row r="32331">
          <cell r="A32331" t="str">
            <v>HEROMOTOCO21MAR2450PE</v>
          </cell>
          <cell r="B32331">
            <v>16753154</v>
          </cell>
          <cell r="C32331">
            <v>44280</v>
          </cell>
        </row>
        <row r="32332">
          <cell r="A32332" t="str">
            <v>HEROMOTOCO21MAR2500CE</v>
          </cell>
          <cell r="B32332">
            <v>16753410</v>
          </cell>
          <cell r="C32332">
            <v>44280</v>
          </cell>
        </row>
        <row r="32333">
          <cell r="A32333" t="str">
            <v>HEROMOTOCO21MAR2500PE</v>
          </cell>
          <cell r="B32333">
            <v>16753666</v>
          </cell>
          <cell r="C32333">
            <v>44280</v>
          </cell>
        </row>
        <row r="32334">
          <cell r="A32334" t="str">
            <v>HEROMOTOCO21MAR2550CE</v>
          </cell>
          <cell r="B32334">
            <v>16753922</v>
          </cell>
          <cell r="C32334">
            <v>44280</v>
          </cell>
        </row>
        <row r="32335">
          <cell r="A32335" t="str">
            <v>HEROMOTOCO21MAR2550PE</v>
          </cell>
          <cell r="B32335">
            <v>16754178</v>
          </cell>
          <cell r="C32335">
            <v>44280</v>
          </cell>
        </row>
        <row r="32336">
          <cell r="A32336" t="str">
            <v>HEROMOTOCO21MAR2600CE</v>
          </cell>
          <cell r="B32336">
            <v>16756482</v>
          </cell>
          <cell r="C32336">
            <v>44280</v>
          </cell>
        </row>
        <row r="32337">
          <cell r="A32337" t="str">
            <v>HEROMOTOCO21MAR2600PE</v>
          </cell>
          <cell r="B32337">
            <v>16756738</v>
          </cell>
          <cell r="C32337">
            <v>44280</v>
          </cell>
        </row>
        <row r="32338">
          <cell r="A32338" t="str">
            <v>HEROMOTOCO21MAR2650CE</v>
          </cell>
          <cell r="B32338">
            <v>16756994</v>
          </cell>
          <cell r="C32338">
            <v>44280</v>
          </cell>
        </row>
        <row r="32339">
          <cell r="A32339" t="str">
            <v>HEROMOTOCO21MAR2650PE</v>
          </cell>
          <cell r="B32339">
            <v>16757250</v>
          </cell>
          <cell r="C32339">
            <v>44280</v>
          </cell>
        </row>
        <row r="32340">
          <cell r="A32340" t="str">
            <v>HEROMOTOCO21MAR2700CE</v>
          </cell>
          <cell r="B32340">
            <v>16757506</v>
          </cell>
          <cell r="C32340">
            <v>44280</v>
          </cell>
        </row>
        <row r="32341">
          <cell r="A32341" t="str">
            <v>HEROMOTOCO21MAR2700PE</v>
          </cell>
          <cell r="B32341">
            <v>16757762</v>
          </cell>
          <cell r="C32341">
            <v>44280</v>
          </cell>
        </row>
        <row r="32342">
          <cell r="A32342" t="str">
            <v>HEROMOTOCO21MAR2750CE</v>
          </cell>
          <cell r="B32342">
            <v>16758018</v>
          </cell>
          <cell r="C32342">
            <v>44280</v>
          </cell>
        </row>
        <row r="32343">
          <cell r="A32343" t="str">
            <v>HEROMOTOCO21MAR2750PE</v>
          </cell>
          <cell r="B32343">
            <v>16758274</v>
          </cell>
          <cell r="C32343">
            <v>44280</v>
          </cell>
        </row>
        <row r="32344">
          <cell r="A32344" t="str">
            <v>HEROMOTOCO21MAR2800CE</v>
          </cell>
          <cell r="B32344">
            <v>16758530</v>
          </cell>
          <cell r="C32344">
            <v>44280</v>
          </cell>
        </row>
        <row r="32345">
          <cell r="A32345" t="str">
            <v>HEROMOTOCO21MAR2800PE</v>
          </cell>
          <cell r="B32345">
            <v>16771330</v>
          </cell>
          <cell r="C32345">
            <v>44280</v>
          </cell>
        </row>
        <row r="32346">
          <cell r="A32346" t="str">
            <v>HEROMOTOCO21MAR2850CE</v>
          </cell>
          <cell r="B32346">
            <v>16771586</v>
          </cell>
          <cell r="C32346">
            <v>44280</v>
          </cell>
        </row>
        <row r="32347">
          <cell r="A32347" t="str">
            <v>HEROMOTOCO21MAR2850PE</v>
          </cell>
          <cell r="B32347">
            <v>16788482</v>
          </cell>
          <cell r="C32347">
            <v>44280</v>
          </cell>
        </row>
        <row r="32348">
          <cell r="A32348" t="str">
            <v>HEROMOTOCO21MAR2900CE</v>
          </cell>
          <cell r="B32348">
            <v>16788738</v>
          </cell>
          <cell r="C32348">
            <v>44280</v>
          </cell>
        </row>
        <row r="32349">
          <cell r="A32349" t="str">
            <v>HEROMOTOCO21MAR2900PE</v>
          </cell>
          <cell r="B32349">
            <v>16797954</v>
          </cell>
          <cell r="C32349">
            <v>44280</v>
          </cell>
        </row>
        <row r="32350">
          <cell r="A32350" t="str">
            <v>HEROMOTOCO21MAR2950CE</v>
          </cell>
          <cell r="B32350">
            <v>16802306</v>
          </cell>
          <cell r="C32350">
            <v>44280</v>
          </cell>
        </row>
        <row r="32351">
          <cell r="A32351" t="str">
            <v>HEROMOTOCO21MAR2950PE</v>
          </cell>
          <cell r="B32351">
            <v>16802562</v>
          </cell>
          <cell r="C32351">
            <v>44280</v>
          </cell>
        </row>
        <row r="32352">
          <cell r="A32352" t="str">
            <v>HEROMOTOCO21MAR3000CE</v>
          </cell>
          <cell r="B32352">
            <v>16802818</v>
          </cell>
          <cell r="C32352">
            <v>44280</v>
          </cell>
        </row>
        <row r="32353">
          <cell r="A32353" t="str">
            <v>HEROMOTOCO21MAR3000PE</v>
          </cell>
          <cell r="B32353">
            <v>16803074</v>
          </cell>
          <cell r="C32353">
            <v>44280</v>
          </cell>
        </row>
        <row r="32354">
          <cell r="A32354" t="str">
            <v>HEROMOTOCO21MAR3050CE</v>
          </cell>
          <cell r="B32354">
            <v>16804354</v>
          </cell>
          <cell r="C32354">
            <v>44280</v>
          </cell>
        </row>
        <row r="32355">
          <cell r="A32355" t="str">
            <v>HEROMOTOCO21MAR3050PE</v>
          </cell>
          <cell r="B32355">
            <v>16804610</v>
          </cell>
          <cell r="C32355">
            <v>44280</v>
          </cell>
        </row>
        <row r="32356">
          <cell r="A32356" t="str">
            <v>HEROMOTOCO21MAR3100CE</v>
          </cell>
          <cell r="B32356">
            <v>16808450</v>
          </cell>
          <cell r="C32356">
            <v>44280</v>
          </cell>
        </row>
        <row r="32357">
          <cell r="A32357" t="str">
            <v>HEROMOTOCO21MAR3100PE</v>
          </cell>
          <cell r="B32357">
            <v>16808706</v>
          </cell>
          <cell r="C32357">
            <v>44280</v>
          </cell>
        </row>
        <row r="32358">
          <cell r="A32358" t="str">
            <v>HEROMOTOCO21MAR3150CE</v>
          </cell>
          <cell r="B32358">
            <v>16814338</v>
          </cell>
          <cell r="C32358">
            <v>44280</v>
          </cell>
        </row>
        <row r="32359">
          <cell r="A32359" t="str">
            <v>HEROMOTOCO21MAR3150PE</v>
          </cell>
          <cell r="B32359">
            <v>16814594</v>
          </cell>
          <cell r="C32359">
            <v>44280</v>
          </cell>
        </row>
        <row r="32360">
          <cell r="A32360" t="str">
            <v>HEROMOTOCO21MAR3200CE</v>
          </cell>
          <cell r="B32360">
            <v>16814850</v>
          </cell>
          <cell r="C32360">
            <v>44280</v>
          </cell>
        </row>
        <row r="32361">
          <cell r="A32361" t="str">
            <v>HEROMOTOCO21MAR3200PE</v>
          </cell>
          <cell r="B32361">
            <v>16815106</v>
          </cell>
          <cell r="C32361">
            <v>44280</v>
          </cell>
        </row>
        <row r="32362">
          <cell r="A32362" t="str">
            <v>HEROMOTOCO21MAR3250CE</v>
          </cell>
          <cell r="B32362">
            <v>16815362</v>
          </cell>
          <cell r="C32362">
            <v>44280</v>
          </cell>
        </row>
        <row r="32363">
          <cell r="A32363" t="str">
            <v>HEROMOTOCO21MAR3250PE</v>
          </cell>
          <cell r="B32363">
            <v>16815618</v>
          </cell>
          <cell r="C32363">
            <v>44280</v>
          </cell>
        </row>
        <row r="32364">
          <cell r="A32364" t="str">
            <v>HEROMOTOCO21MAR3300CE</v>
          </cell>
          <cell r="B32364">
            <v>16815874</v>
          </cell>
          <cell r="C32364">
            <v>44280</v>
          </cell>
        </row>
        <row r="32365">
          <cell r="A32365" t="str">
            <v>HEROMOTOCO21MAR3300PE</v>
          </cell>
          <cell r="B32365">
            <v>16816130</v>
          </cell>
          <cell r="C32365">
            <v>44280</v>
          </cell>
        </row>
        <row r="32366">
          <cell r="A32366" t="str">
            <v>HEROMOTOCO21MAR3350CE</v>
          </cell>
          <cell r="B32366">
            <v>16816386</v>
          </cell>
          <cell r="C32366">
            <v>44280</v>
          </cell>
        </row>
        <row r="32367">
          <cell r="A32367" t="str">
            <v>HEROMOTOCO21MAR3350PE</v>
          </cell>
          <cell r="B32367">
            <v>16816642</v>
          </cell>
          <cell r="C32367">
            <v>44280</v>
          </cell>
        </row>
        <row r="32368">
          <cell r="A32368" t="str">
            <v>HEROMOTOCO21MAR3400CE</v>
          </cell>
          <cell r="B32368">
            <v>16816898</v>
          </cell>
          <cell r="C32368">
            <v>44280</v>
          </cell>
        </row>
        <row r="32369">
          <cell r="A32369" t="str">
            <v>HEROMOTOCO21MAR3400PE</v>
          </cell>
          <cell r="B32369">
            <v>16817154</v>
          </cell>
          <cell r="C32369">
            <v>44280</v>
          </cell>
        </row>
        <row r="32370">
          <cell r="A32370" t="str">
            <v>HEROMOTOCO21MAR3450CE</v>
          </cell>
          <cell r="B32370">
            <v>16817410</v>
          </cell>
          <cell r="C32370">
            <v>44280</v>
          </cell>
        </row>
        <row r="32371">
          <cell r="A32371" t="str">
            <v>HEROMOTOCO21MAR3450PE</v>
          </cell>
          <cell r="B32371">
            <v>16817666</v>
          </cell>
          <cell r="C32371">
            <v>44280</v>
          </cell>
        </row>
        <row r="32372">
          <cell r="A32372" t="str">
            <v>HEROMOTOCO21MAR3500CE</v>
          </cell>
          <cell r="B32372">
            <v>16817922</v>
          </cell>
          <cell r="C32372">
            <v>44280</v>
          </cell>
        </row>
        <row r="32373">
          <cell r="A32373" t="str">
            <v>HEROMOTOCO21MAR3500PE</v>
          </cell>
          <cell r="B32373">
            <v>16818178</v>
          </cell>
          <cell r="C32373">
            <v>44280</v>
          </cell>
        </row>
        <row r="32374">
          <cell r="A32374" t="str">
            <v>HEROMOTOCO21MAR3550CE</v>
          </cell>
          <cell r="B32374">
            <v>16818434</v>
          </cell>
          <cell r="C32374">
            <v>44280</v>
          </cell>
        </row>
        <row r="32375">
          <cell r="A32375" t="str">
            <v>HEROMOTOCO21MAR3550PE</v>
          </cell>
          <cell r="B32375">
            <v>16818690</v>
          </cell>
          <cell r="C32375">
            <v>44280</v>
          </cell>
        </row>
        <row r="32376">
          <cell r="A32376" t="str">
            <v>HEROMOTOCO21MAR3600CE</v>
          </cell>
          <cell r="B32376">
            <v>16818946</v>
          </cell>
          <cell r="C32376">
            <v>44280</v>
          </cell>
        </row>
        <row r="32377">
          <cell r="A32377" t="str">
            <v>HEROMOTOCO21MAR3600PE</v>
          </cell>
          <cell r="B32377">
            <v>16819202</v>
          </cell>
          <cell r="C32377">
            <v>44280</v>
          </cell>
        </row>
        <row r="32378">
          <cell r="A32378" t="str">
            <v>HEROMOTOCO21MAR3650CE</v>
          </cell>
          <cell r="B32378">
            <v>16819458</v>
          </cell>
          <cell r="C32378">
            <v>44280</v>
          </cell>
        </row>
        <row r="32379">
          <cell r="A32379" t="str">
            <v>HEROMOTOCO21MAR3650PE</v>
          </cell>
          <cell r="B32379">
            <v>16819714</v>
          </cell>
          <cell r="C32379">
            <v>44280</v>
          </cell>
        </row>
        <row r="32380">
          <cell r="A32380" t="str">
            <v>HEROMOTOCO21MAR3700CE</v>
          </cell>
          <cell r="B32380">
            <v>16819970</v>
          </cell>
          <cell r="C32380">
            <v>44280</v>
          </cell>
        </row>
        <row r="32381">
          <cell r="A32381" t="str">
            <v>HEROMOTOCO21MAR3700PE</v>
          </cell>
          <cell r="B32381">
            <v>16820226</v>
          </cell>
          <cell r="C32381">
            <v>44280</v>
          </cell>
        </row>
        <row r="32382">
          <cell r="A32382" t="str">
            <v>HEROMOTOCO21MAR3750CE</v>
          </cell>
          <cell r="B32382">
            <v>16820482</v>
          </cell>
          <cell r="C32382">
            <v>44280</v>
          </cell>
        </row>
        <row r="32383">
          <cell r="A32383" t="str">
            <v>HEROMOTOCO21MAR3750PE</v>
          </cell>
          <cell r="B32383">
            <v>16820738</v>
          </cell>
          <cell r="C32383">
            <v>44280</v>
          </cell>
        </row>
        <row r="32384">
          <cell r="A32384" t="str">
            <v>HEROMOTOCO21MAR3800CE</v>
          </cell>
          <cell r="B32384">
            <v>16820994</v>
          </cell>
          <cell r="C32384">
            <v>44280</v>
          </cell>
        </row>
        <row r="32385">
          <cell r="A32385" t="str">
            <v>HEROMOTOCO21MAR3800PE</v>
          </cell>
          <cell r="B32385">
            <v>16821250</v>
          </cell>
          <cell r="C32385">
            <v>44280</v>
          </cell>
        </row>
        <row r="32386">
          <cell r="A32386" t="str">
            <v>HEROMOTOCO21MAR3850CE</v>
          </cell>
          <cell r="B32386">
            <v>16821506</v>
          </cell>
          <cell r="C32386">
            <v>44280</v>
          </cell>
        </row>
        <row r="32387">
          <cell r="A32387" t="str">
            <v>HEROMOTOCO21MAR3850PE</v>
          </cell>
          <cell r="B32387">
            <v>16821762</v>
          </cell>
          <cell r="C32387">
            <v>44280</v>
          </cell>
        </row>
        <row r="32388">
          <cell r="A32388" t="str">
            <v>HEROMOTOCO21MAR3900CE</v>
          </cell>
          <cell r="B32388">
            <v>16822018</v>
          </cell>
          <cell r="C32388">
            <v>44280</v>
          </cell>
        </row>
        <row r="32389">
          <cell r="A32389" t="str">
            <v>HEROMOTOCO21MAR3900PE</v>
          </cell>
          <cell r="B32389">
            <v>16822274</v>
          </cell>
          <cell r="C32389">
            <v>44280</v>
          </cell>
        </row>
        <row r="32390">
          <cell r="A32390" t="str">
            <v>HEROMOTOCO21MAR3950CE</v>
          </cell>
          <cell r="B32390">
            <v>16822530</v>
          </cell>
          <cell r="C32390">
            <v>44280</v>
          </cell>
        </row>
        <row r="32391">
          <cell r="A32391" t="str">
            <v>HEROMOTOCO21MAR3950PE</v>
          </cell>
          <cell r="B32391">
            <v>16822786</v>
          </cell>
          <cell r="C32391">
            <v>44280</v>
          </cell>
        </row>
        <row r="32392">
          <cell r="A32392" t="str">
            <v>HEROMOTOCO21MAR4000CE</v>
          </cell>
          <cell r="B32392">
            <v>16823042</v>
          </cell>
          <cell r="C32392">
            <v>44280</v>
          </cell>
        </row>
        <row r="32393">
          <cell r="A32393" t="str">
            <v>HEROMOTOCO21MAR4000PE</v>
          </cell>
          <cell r="B32393">
            <v>16823298</v>
          </cell>
          <cell r="C32393">
            <v>44280</v>
          </cell>
        </row>
        <row r="32394">
          <cell r="A32394" t="str">
            <v>HEROMOTOCO21MAR4050CE</v>
          </cell>
          <cell r="B32394">
            <v>16823554</v>
          </cell>
          <cell r="C32394">
            <v>44280</v>
          </cell>
        </row>
        <row r="32395">
          <cell r="A32395" t="str">
            <v>HEROMOTOCO21MAR4050PE</v>
          </cell>
          <cell r="B32395">
            <v>16823810</v>
          </cell>
          <cell r="C32395">
            <v>44280</v>
          </cell>
        </row>
        <row r="32396">
          <cell r="A32396" t="str">
            <v>HEROMOTOCO21MAR4100CE</v>
          </cell>
          <cell r="B32396">
            <v>16824066</v>
          </cell>
          <cell r="C32396">
            <v>44280</v>
          </cell>
        </row>
        <row r="32397">
          <cell r="A32397" t="str">
            <v>HEROMOTOCO21MAR4100PE</v>
          </cell>
          <cell r="B32397">
            <v>16824322</v>
          </cell>
          <cell r="C32397">
            <v>44280</v>
          </cell>
        </row>
        <row r="32398">
          <cell r="A32398" t="str">
            <v>HEROMOTOCO21MAR4150CE</v>
          </cell>
          <cell r="B32398">
            <v>16824578</v>
          </cell>
          <cell r="C32398">
            <v>44280</v>
          </cell>
        </row>
        <row r="32399">
          <cell r="A32399" t="str">
            <v>HEROMOTOCO21MAR4150PE</v>
          </cell>
          <cell r="B32399">
            <v>16824834</v>
          </cell>
          <cell r="C32399">
            <v>44280</v>
          </cell>
        </row>
        <row r="32400">
          <cell r="A32400" t="str">
            <v>HEROMOTOCO21MAR4200CE</v>
          </cell>
          <cell r="B32400">
            <v>16825090</v>
          </cell>
          <cell r="C32400">
            <v>44280</v>
          </cell>
        </row>
        <row r="32401">
          <cell r="A32401" t="str">
            <v>HEROMOTOCO21MAR4200PE</v>
          </cell>
          <cell r="B32401">
            <v>16825346</v>
          </cell>
          <cell r="C32401">
            <v>44280</v>
          </cell>
        </row>
        <row r="32402">
          <cell r="A32402" t="str">
            <v>HEROMOTOCO21MAR4250CE</v>
          </cell>
          <cell r="B32402">
            <v>16825602</v>
          </cell>
          <cell r="C32402">
            <v>44280</v>
          </cell>
        </row>
        <row r="32403">
          <cell r="A32403" t="str">
            <v>HEROMOTOCO21MAR4250PE</v>
          </cell>
          <cell r="B32403">
            <v>16825858</v>
          </cell>
          <cell r="C32403">
            <v>44280</v>
          </cell>
        </row>
        <row r="32404">
          <cell r="A32404" t="str">
            <v>HEROMOTOCO21APR2150CE</v>
          </cell>
          <cell r="B32404">
            <v>21258242</v>
          </cell>
          <cell r="C32404">
            <v>44315</v>
          </cell>
        </row>
        <row r="32405">
          <cell r="A32405" t="str">
            <v>HEROMOTOCO21APR2150PE</v>
          </cell>
          <cell r="B32405">
            <v>21258498</v>
          </cell>
          <cell r="C32405">
            <v>44315</v>
          </cell>
        </row>
        <row r="32406">
          <cell r="A32406" t="str">
            <v>HEROMOTOCO21APR2200CE</v>
          </cell>
          <cell r="B32406">
            <v>21258754</v>
          </cell>
          <cell r="C32406">
            <v>44315</v>
          </cell>
        </row>
        <row r="32407">
          <cell r="A32407" t="str">
            <v>HEROMOTOCO21APR2200PE</v>
          </cell>
          <cell r="B32407">
            <v>21259010</v>
          </cell>
          <cell r="C32407">
            <v>44315</v>
          </cell>
        </row>
        <row r="32408">
          <cell r="A32408" t="str">
            <v>HEROMOTOCO21APR2250CE</v>
          </cell>
          <cell r="B32408">
            <v>21259266</v>
          </cell>
          <cell r="C32408">
            <v>44315</v>
          </cell>
        </row>
        <row r="32409">
          <cell r="A32409" t="str">
            <v>HEROMOTOCO21APR2250PE</v>
          </cell>
          <cell r="B32409">
            <v>21259522</v>
          </cell>
          <cell r="C32409">
            <v>44315</v>
          </cell>
        </row>
        <row r="32410">
          <cell r="A32410" t="str">
            <v>HEROMOTOCO21APR2300CE</v>
          </cell>
          <cell r="B32410">
            <v>21259778</v>
          </cell>
          <cell r="C32410">
            <v>44315</v>
          </cell>
        </row>
        <row r="32411">
          <cell r="A32411" t="str">
            <v>HEROMOTOCO21APR2300PE</v>
          </cell>
          <cell r="B32411">
            <v>21260034</v>
          </cell>
          <cell r="C32411">
            <v>44315</v>
          </cell>
        </row>
        <row r="32412">
          <cell r="A32412" t="str">
            <v>HEROMOTOCO21APR2350CE</v>
          </cell>
          <cell r="B32412">
            <v>21260290</v>
          </cell>
          <cell r="C32412">
            <v>44315</v>
          </cell>
        </row>
        <row r="32413">
          <cell r="A32413" t="str">
            <v>HEROMOTOCO21APR2350PE</v>
          </cell>
          <cell r="B32413">
            <v>21260546</v>
          </cell>
          <cell r="C32413">
            <v>44315</v>
          </cell>
        </row>
        <row r="32414">
          <cell r="A32414" t="str">
            <v>HEROMOTOCO21APR2400CE</v>
          </cell>
          <cell r="B32414">
            <v>21260802</v>
          </cell>
          <cell r="C32414">
            <v>44315</v>
          </cell>
        </row>
        <row r="32415">
          <cell r="A32415" t="str">
            <v>HEROMOTOCO21APR2400PE</v>
          </cell>
          <cell r="B32415">
            <v>21261058</v>
          </cell>
          <cell r="C32415">
            <v>44315</v>
          </cell>
        </row>
        <row r="32416">
          <cell r="A32416" t="str">
            <v>HEROMOTOCO21APR2450CE</v>
          </cell>
          <cell r="B32416">
            <v>21261314</v>
          </cell>
          <cell r="C32416">
            <v>44315</v>
          </cell>
        </row>
        <row r="32417">
          <cell r="A32417" t="str">
            <v>HEROMOTOCO21APR2450PE</v>
          </cell>
          <cell r="B32417">
            <v>21267202</v>
          </cell>
          <cell r="C32417">
            <v>44315</v>
          </cell>
        </row>
        <row r="32418">
          <cell r="A32418" t="str">
            <v>HEROMOTOCO21APR2500CE</v>
          </cell>
          <cell r="B32418">
            <v>21267458</v>
          </cell>
          <cell r="C32418">
            <v>44315</v>
          </cell>
        </row>
        <row r="32419">
          <cell r="A32419" t="str">
            <v>HEROMOTOCO21APR2500PE</v>
          </cell>
          <cell r="B32419">
            <v>21267714</v>
          </cell>
          <cell r="C32419">
            <v>44315</v>
          </cell>
        </row>
        <row r="32420">
          <cell r="A32420" t="str">
            <v>HEROMOTOCO21APR2550CE</v>
          </cell>
          <cell r="B32420">
            <v>21267970</v>
          </cell>
          <cell r="C32420">
            <v>44315</v>
          </cell>
        </row>
        <row r="32421">
          <cell r="A32421" t="str">
            <v>HEROMOTOCO21APR2550PE</v>
          </cell>
          <cell r="B32421">
            <v>21268226</v>
          </cell>
          <cell r="C32421">
            <v>44315</v>
          </cell>
        </row>
        <row r="32422">
          <cell r="A32422" t="str">
            <v>HEROMOTOCO21APR2600CE</v>
          </cell>
          <cell r="B32422">
            <v>21268482</v>
          </cell>
          <cell r="C32422">
            <v>44315</v>
          </cell>
        </row>
        <row r="32423">
          <cell r="A32423" t="str">
            <v>HEROMOTOCO21APR2600PE</v>
          </cell>
          <cell r="B32423">
            <v>21268738</v>
          </cell>
          <cell r="C32423">
            <v>44315</v>
          </cell>
        </row>
        <row r="32424">
          <cell r="A32424" t="str">
            <v>HEROMOTOCO21APR2650CE</v>
          </cell>
          <cell r="B32424">
            <v>21268994</v>
          </cell>
          <cell r="C32424">
            <v>44315</v>
          </cell>
        </row>
        <row r="32425">
          <cell r="A32425" t="str">
            <v>HEROMOTOCO21APR2650PE</v>
          </cell>
          <cell r="B32425">
            <v>21269250</v>
          </cell>
          <cell r="C32425">
            <v>44315</v>
          </cell>
        </row>
        <row r="32426">
          <cell r="A32426" t="str">
            <v>HEROMOTOCO21APR2700CE</v>
          </cell>
          <cell r="B32426">
            <v>21269506</v>
          </cell>
          <cell r="C32426">
            <v>44315</v>
          </cell>
        </row>
        <row r="32427">
          <cell r="A32427" t="str">
            <v>HEROMOTOCO21APR2700PE</v>
          </cell>
          <cell r="B32427">
            <v>21269762</v>
          </cell>
          <cell r="C32427">
            <v>44315</v>
          </cell>
        </row>
        <row r="32428">
          <cell r="A32428" t="str">
            <v>HEROMOTOCO21APR2750CE</v>
          </cell>
          <cell r="B32428">
            <v>21270018</v>
          </cell>
          <cell r="C32428">
            <v>44315</v>
          </cell>
        </row>
        <row r="32429">
          <cell r="A32429" t="str">
            <v>HEROMOTOCO21APR2750PE</v>
          </cell>
          <cell r="B32429">
            <v>21270274</v>
          </cell>
          <cell r="C32429">
            <v>44315</v>
          </cell>
        </row>
        <row r="32430">
          <cell r="A32430" t="str">
            <v>HEROMOTOCO21APR2800CE</v>
          </cell>
          <cell r="B32430">
            <v>21270530</v>
          </cell>
          <cell r="C32430">
            <v>44315</v>
          </cell>
        </row>
        <row r="32431">
          <cell r="A32431" t="str">
            <v>HEROMOTOCO21APR2800PE</v>
          </cell>
          <cell r="B32431">
            <v>21270786</v>
          </cell>
          <cell r="C32431">
            <v>44315</v>
          </cell>
        </row>
        <row r="32432">
          <cell r="A32432" t="str">
            <v>HEROMOTOCO21APR2850CE</v>
          </cell>
          <cell r="B32432">
            <v>21271042</v>
          </cell>
          <cell r="C32432">
            <v>44315</v>
          </cell>
        </row>
        <row r="32433">
          <cell r="A32433" t="str">
            <v>HEROMOTOCO21APR2850PE</v>
          </cell>
          <cell r="B32433">
            <v>21271298</v>
          </cell>
          <cell r="C32433">
            <v>44315</v>
          </cell>
        </row>
        <row r="32434">
          <cell r="A32434" t="str">
            <v>HEROMOTOCO21APR2900CE</v>
          </cell>
          <cell r="B32434">
            <v>21271554</v>
          </cell>
          <cell r="C32434">
            <v>44315</v>
          </cell>
        </row>
        <row r="32435">
          <cell r="A32435" t="str">
            <v>HEROMOTOCO21APR2900PE</v>
          </cell>
          <cell r="B32435">
            <v>21271810</v>
          </cell>
          <cell r="C32435">
            <v>44315</v>
          </cell>
        </row>
        <row r="32436">
          <cell r="A32436" t="str">
            <v>HEROMOTOCO21APR2950CE</v>
          </cell>
          <cell r="B32436">
            <v>21272066</v>
          </cell>
          <cell r="C32436">
            <v>44315</v>
          </cell>
        </row>
        <row r="32437">
          <cell r="A32437" t="str">
            <v>HEROMOTOCO21APR2950PE</v>
          </cell>
          <cell r="B32437">
            <v>21272322</v>
          </cell>
          <cell r="C32437">
            <v>44315</v>
          </cell>
        </row>
        <row r="32438">
          <cell r="A32438" t="str">
            <v>HEROMOTOCO21APR3000CE</v>
          </cell>
          <cell r="B32438">
            <v>21272578</v>
          </cell>
          <cell r="C32438">
            <v>44315</v>
          </cell>
        </row>
        <row r="32439">
          <cell r="A32439" t="str">
            <v>HEROMOTOCO21APR3000PE</v>
          </cell>
          <cell r="B32439">
            <v>21272834</v>
          </cell>
          <cell r="C32439">
            <v>44315</v>
          </cell>
        </row>
        <row r="32440">
          <cell r="A32440" t="str">
            <v>HEROMOTOCO21APR3050CE</v>
          </cell>
          <cell r="B32440">
            <v>21273090</v>
          </cell>
          <cell r="C32440">
            <v>44315</v>
          </cell>
        </row>
        <row r="32441">
          <cell r="A32441" t="str">
            <v>HEROMOTOCO21APR3050PE</v>
          </cell>
          <cell r="B32441">
            <v>21273346</v>
          </cell>
          <cell r="C32441">
            <v>44315</v>
          </cell>
        </row>
        <row r="32442">
          <cell r="A32442" t="str">
            <v>HEROMOTOCO21APR3100CE</v>
          </cell>
          <cell r="B32442">
            <v>21273602</v>
          </cell>
          <cell r="C32442">
            <v>44315</v>
          </cell>
        </row>
        <row r="32443">
          <cell r="A32443" t="str">
            <v>HEROMOTOCO21APR3100PE</v>
          </cell>
          <cell r="B32443">
            <v>21273858</v>
          </cell>
          <cell r="C32443">
            <v>44315</v>
          </cell>
        </row>
        <row r="32444">
          <cell r="A32444" t="str">
            <v>HEROMOTOCO21APR3150CE</v>
          </cell>
          <cell r="B32444">
            <v>21274114</v>
          </cell>
          <cell r="C32444">
            <v>44315</v>
          </cell>
        </row>
        <row r="32445">
          <cell r="A32445" t="str">
            <v>HEROMOTOCO21APR3150PE</v>
          </cell>
          <cell r="B32445">
            <v>21274370</v>
          </cell>
          <cell r="C32445">
            <v>44315</v>
          </cell>
        </row>
        <row r="32446">
          <cell r="A32446" t="str">
            <v>HEROMOTOCO21APR3200CE</v>
          </cell>
          <cell r="B32446">
            <v>21274626</v>
          </cell>
          <cell r="C32446">
            <v>44315</v>
          </cell>
        </row>
        <row r="32447">
          <cell r="A32447" t="str">
            <v>HEROMOTOCO21APR3200PE</v>
          </cell>
          <cell r="B32447">
            <v>21274882</v>
          </cell>
          <cell r="C32447">
            <v>44315</v>
          </cell>
        </row>
        <row r="32448">
          <cell r="A32448" t="str">
            <v>HEROMOTOCO21APR3250CE</v>
          </cell>
          <cell r="B32448">
            <v>21275138</v>
          </cell>
          <cell r="C32448">
            <v>44315</v>
          </cell>
        </row>
        <row r="32449">
          <cell r="A32449" t="str">
            <v>HEROMOTOCO21APR3250PE</v>
          </cell>
          <cell r="B32449">
            <v>21275394</v>
          </cell>
          <cell r="C32449">
            <v>44315</v>
          </cell>
        </row>
        <row r="32450">
          <cell r="A32450" t="str">
            <v>HEROMOTOCO21APR3300CE</v>
          </cell>
          <cell r="B32450">
            <v>21275650</v>
          </cell>
          <cell r="C32450">
            <v>44315</v>
          </cell>
        </row>
        <row r="32451">
          <cell r="A32451" t="str">
            <v>HEROMOTOCO21APR3300PE</v>
          </cell>
          <cell r="B32451">
            <v>21275906</v>
          </cell>
          <cell r="C32451">
            <v>44315</v>
          </cell>
        </row>
        <row r="32452">
          <cell r="A32452" t="str">
            <v>HEROMOTOCO21APR3350CE</v>
          </cell>
          <cell r="B32452">
            <v>21276162</v>
          </cell>
          <cell r="C32452">
            <v>44315</v>
          </cell>
        </row>
        <row r="32453">
          <cell r="A32453" t="str">
            <v>HEROMOTOCO21APR3350PE</v>
          </cell>
          <cell r="B32453">
            <v>21276418</v>
          </cell>
          <cell r="C32453">
            <v>44315</v>
          </cell>
        </row>
        <row r="32454">
          <cell r="A32454" t="str">
            <v>HEROMOTOCO21APR3400CE</v>
          </cell>
          <cell r="B32454">
            <v>21276674</v>
          </cell>
          <cell r="C32454">
            <v>44315</v>
          </cell>
        </row>
        <row r="32455">
          <cell r="A32455" t="str">
            <v>HEROMOTOCO21APR3400PE</v>
          </cell>
          <cell r="B32455">
            <v>21276930</v>
          </cell>
          <cell r="C32455">
            <v>44315</v>
          </cell>
        </row>
        <row r="32456">
          <cell r="A32456" t="str">
            <v>HEROMOTOCO21APR3450CE</v>
          </cell>
          <cell r="B32456">
            <v>21277186</v>
          </cell>
          <cell r="C32456">
            <v>44315</v>
          </cell>
        </row>
        <row r="32457">
          <cell r="A32457" t="str">
            <v>HEROMOTOCO21APR3450PE</v>
          </cell>
          <cell r="B32457">
            <v>21277442</v>
          </cell>
          <cell r="C32457">
            <v>44315</v>
          </cell>
        </row>
        <row r="32458">
          <cell r="A32458" t="str">
            <v>HEROMOTOCO21APR3500CE</v>
          </cell>
          <cell r="B32458">
            <v>21277698</v>
          </cell>
          <cell r="C32458">
            <v>44315</v>
          </cell>
        </row>
        <row r="32459">
          <cell r="A32459" t="str">
            <v>HEROMOTOCO21APR3500PE</v>
          </cell>
          <cell r="B32459">
            <v>21277954</v>
          </cell>
          <cell r="C32459">
            <v>44315</v>
          </cell>
        </row>
        <row r="32460">
          <cell r="A32460" t="str">
            <v>HEROMOTOCO21APR3550CE</v>
          </cell>
          <cell r="B32460">
            <v>21278210</v>
          </cell>
          <cell r="C32460">
            <v>44315</v>
          </cell>
        </row>
        <row r="32461">
          <cell r="A32461" t="str">
            <v>HEROMOTOCO21APR3550PE</v>
          </cell>
          <cell r="B32461">
            <v>21278466</v>
          </cell>
          <cell r="C32461">
            <v>44315</v>
          </cell>
        </row>
        <row r="32462">
          <cell r="A32462" t="str">
            <v>HEROMOTOCO21APR3600CE</v>
          </cell>
          <cell r="B32462">
            <v>21278722</v>
          </cell>
          <cell r="C32462">
            <v>44315</v>
          </cell>
        </row>
        <row r="32463">
          <cell r="A32463" t="str">
            <v>HEROMOTOCO21APR3600PE</v>
          </cell>
          <cell r="B32463">
            <v>21278978</v>
          </cell>
          <cell r="C32463">
            <v>44315</v>
          </cell>
        </row>
        <row r="32464">
          <cell r="A32464" t="str">
            <v>HEROMOTOCO21APR3650CE</v>
          </cell>
          <cell r="B32464">
            <v>21279234</v>
          </cell>
          <cell r="C32464">
            <v>44315</v>
          </cell>
        </row>
        <row r="32465">
          <cell r="A32465" t="str">
            <v>HEROMOTOCO21APR3650PE</v>
          </cell>
          <cell r="B32465">
            <v>21279490</v>
          </cell>
          <cell r="C32465">
            <v>44315</v>
          </cell>
        </row>
        <row r="32466">
          <cell r="A32466" t="str">
            <v>HEROMOTOCO21APR3700CE</v>
          </cell>
          <cell r="B32466">
            <v>21279746</v>
          </cell>
          <cell r="C32466">
            <v>44315</v>
          </cell>
        </row>
        <row r="32467">
          <cell r="A32467" t="str">
            <v>HEROMOTOCO21APR3700PE</v>
          </cell>
          <cell r="B32467">
            <v>21280002</v>
          </cell>
          <cell r="C32467">
            <v>44315</v>
          </cell>
        </row>
        <row r="32468">
          <cell r="A32468" t="str">
            <v>HEROMOTOCO21APR3750CE</v>
          </cell>
          <cell r="B32468">
            <v>21280258</v>
          </cell>
          <cell r="C32468">
            <v>44315</v>
          </cell>
        </row>
        <row r="32469">
          <cell r="A32469" t="str">
            <v>HEROMOTOCO21APR3750PE</v>
          </cell>
          <cell r="B32469">
            <v>21280514</v>
          </cell>
          <cell r="C32469">
            <v>44315</v>
          </cell>
        </row>
        <row r="32470">
          <cell r="A32470" t="str">
            <v>HEROMOTOCO21APR3800CE</v>
          </cell>
          <cell r="B32470">
            <v>21301762</v>
          </cell>
          <cell r="C32470">
            <v>44315</v>
          </cell>
        </row>
        <row r="32471">
          <cell r="A32471" t="str">
            <v>HEROMOTOCO21APR3800PE</v>
          </cell>
          <cell r="B32471">
            <v>21302018</v>
          </cell>
          <cell r="C32471">
            <v>44315</v>
          </cell>
        </row>
        <row r="32472">
          <cell r="A32472" t="str">
            <v>HEROMOTOCO21APR3850CE</v>
          </cell>
          <cell r="B32472">
            <v>21302274</v>
          </cell>
          <cell r="C32472">
            <v>44315</v>
          </cell>
        </row>
        <row r="32473">
          <cell r="A32473" t="str">
            <v>HEROMOTOCO21APR3850PE</v>
          </cell>
          <cell r="B32473">
            <v>21302530</v>
          </cell>
          <cell r="C32473">
            <v>44315</v>
          </cell>
        </row>
        <row r="32474">
          <cell r="A32474" t="str">
            <v>HEROMOTOCO21APR3900CE</v>
          </cell>
          <cell r="B32474">
            <v>21302786</v>
          </cell>
          <cell r="C32474">
            <v>44315</v>
          </cell>
        </row>
        <row r="32475">
          <cell r="A32475" t="str">
            <v>HEROMOTOCO21APR3900PE</v>
          </cell>
          <cell r="B32475">
            <v>21303042</v>
          </cell>
          <cell r="C32475">
            <v>44315</v>
          </cell>
        </row>
        <row r="32476">
          <cell r="A32476" t="str">
            <v>HEROMOTOCO21APR3950CE</v>
          </cell>
          <cell r="B32476">
            <v>21303298</v>
          </cell>
          <cell r="C32476">
            <v>44315</v>
          </cell>
        </row>
        <row r="32477">
          <cell r="A32477" t="str">
            <v>HEROMOTOCO21APR3950PE</v>
          </cell>
          <cell r="B32477">
            <v>21303554</v>
          </cell>
          <cell r="C32477">
            <v>44315</v>
          </cell>
        </row>
        <row r="32478">
          <cell r="A32478" t="str">
            <v>HEROMOTOCO21APR4000CE</v>
          </cell>
          <cell r="B32478">
            <v>21303810</v>
          </cell>
          <cell r="C32478">
            <v>44315</v>
          </cell>
        </row>
        <row r="32479">
          <cell r="A32479" t="str">
            <v>HEROMOTOCO21APR4000PE</v>
          </cell>
          <cell r="B32479">
            <v>21304066</v>
          </cell>
          <cell r="C32479">
            <v>44315</v>
          </cell>
        </row>
        <row r="32480">
          <cell r="A32480" t="str">
            <v>HEROMOTOCO21APR4050CE</v>
          </cell>
          <cell r="B32480">
            <v>21304322</v>
          </cell>
          <cell r="C32480">
            <v>44315</v>
          </cell>
        </row>
        <row r="32481">
          <cell r="A32481" t="str">
            <v>HEROMOTOCO21APR4050PE</v>
          </cell>
          <cell r="B32481">
            <v>21304578</v>
          </cell>
          <cell r="C32481">
            <v>44315</v>
          </cell>
        </row>
        <row r="32482">
          <cell r="A32482" t="str">
            <v>HEROMOTOCO21APR4100CE</v>
          </cell>
          <cell r="B32482">
            <v>21304834</v>
          </cell>
          <cell r="C32482">
            <v>44315</v>
          </cell>
        </row>
        <row r="32483">
          <cell r="A32483" t="str">
            <v>HEROMOTOCO21APR4100PE</v>
          </cell>
          <cell r="B32483">
            <v>21310722</v>
          </cell>
          <cell r="C32483">
            <v>44315</v>
          </cell>
        </row>
        <row r="32484">
          <cell r="A32484" t="str">
            <v>HEROMOTOCO21APR4150CE</v>
          </cell>
          <cell r="B32484">
            <v>21310978</v>
          </cell>
          <cell r="C32484">
            <v>44315</v>
          </cell>
        </row>
        <row r="32485">
          <cell r="A32485" t="str">
            <v>HEROMOTOCO21APR4150PE</v>
          </cell>
          <cell r="B32485">
            <v>21311234</v>
          </cell>
          <cell r="C32485">
            <v>44315</v>
          </cell>
        </row>
        <row r="32486">
          <cell r="A32486" t="str">
            <v>HEROMOTOCO21APR4200CE</v>
          </cell>
          <cell r="B32486">
            <v>21311490</v>
          </cell>
          <cell r="C32486">
            <v>44315</v>
          </cell>
        </row>
        <row r="32487">
          <cell r="A32487" t="str">
            <v>HEROMOTOCO21APR4200PE</v>
          </cell>
          <cell r="B32487">
            <v>21311746</v>
          </cell>
          <cell r="C32487">
            <v>44315</v>
          </cell>
        </row>
        <row r="32488">
          <cell r="A32488" t="str">
            <v>HEROMOTOCO21APR4250CE</v>
          </cell>
          <cell r="B32488">
            <v>21312002</v>
          </cell>
          <cell r="C32488">
            <v>44315</v>
          </cell>
        </row>
        <row r="32489">
          <cell r="A32489" t="str">
            <v>HEROMOTOCO21APR4250PE</v>
          </cell>
          <cell r="B32489">
            <v>21312258</v>
          </cell>
          <cell r="C32489">
            <v>44315</v>
          </cell>
        </row>
        <row r="32490">
          <cell r="A32490" t="str">
            <v>HINDALCO21FEB160CE</v>
          </cell>
          <cell r="B32490">
            <v>23307778</v>
          </cell>
          <cell r="C32490">
            <v>44252</v>
          </cell>
        </row>
        <row r="32491">
          <cell r="A32491" t="str">
            <v>HINDALCO21FEB160PE</v>
          </cell>
          <cell r="B32491">
            <v>23308034</v>
          </cell>
          <cell r="C32491">
            <v>44252</v>
          </cell>
        </row>
        <row r="32492">
          <cell r="A32492" t="str">
            <v>HINDALCO21FEB165CE</v>
          </cell>
          <cell r="B32492">
            <v>23308290</v>
          </cell>
          <cell r="C32492">
            <v>44252</v>
          </cell>
        </row>
        <row r="32493">
          <cell r="A32493" t="str">
            <v>HINDALCO21FEB165PE</v>
          </cell>
          <cell r="B32493">
            <v>23308546</v>
          </cell>
          <cell r="C32493">
            <v>44252</v>
          </cell>
        </row>
        <row r="32494">
          <cell r="A32494" t="str">
            <v>HINDALCO21FEB170CE</v>
          </cell>
          <cell r="B32494">
            <v>23308802</v>
          </cell>
          <cell r="C32494">
            <v>44252</v>
          </cell>
        </row>
        <row r="32495">
          <cell r="A32495" t="str">
            <v>HINDALCO21FEB170PE</v>
          </cell>
          <cell r="B32495">
            <v>23309058</v>
          </cell>
          <cell r="C32495">
            <v>44252</v>
          </cell>
        </row>
        <row r="32496">
          <cell r="A32496" t="str">
            <v>HINDALCO21FEB175CE</v>
          </cell>
          <cell r="B32496">
            <v>23309314</v>
          </cell>
          <cell r="C32496">
            <v>44252</v>
          </cell>
        </row>
        <row r="32497">
          <cell r="A32497" t="str">
            <v>HINDALCO21FEB175PE</v>
          </cell>
          <cell r="B32497">
            <v>23309570</v>
          </cell>
          <cell r="C32497">
            <v>44252</v>
          </cell>
        </row>
        <row r="32498">
          <cell r="A32498" t="str">
            <v>HINDALCO21FEB180CE</v>
          </cell>
          <cell r="B32498">
            <v>23309826</v>
          </cell>
          <cell r="C32498">
            <v>44252</v>
          </cell>
        </row>
        <row r="32499">
          <cell r="A32499" t="str">
            <v>HINDALCO21FEB180PE</v>
          </cell>
          <cell r="B32499">
            <v>23310082</v>
          </cell>
          <cell r="C32499">
            <v>44252</v>
          </cell>
        </row>
        <row r="32500">
          <cell r="A32500" t="str">
            <v>HINDALCO21FEB185CE</v>
          </cell>
          <cell r="B32500">
            <v>23310338</v>
          </cell>
          <cell r="C32500">
            <v>44252</v>
          </cell>
        </row>
        <row r="32501">
          <cell r="A32501" t="str">
            <v>HINDALCO21FEB185PE</v>
          </cell>
          <cell r="B32501">
            <v>23310594</v>
          </cell>
          <cell r="C32501">
            <v>44252</v>
          </cell>
        </row>
        <row r="32502">
          <cell r="A32502" t="str">
            <v>HINDALCO21FEB190CE</v>
          </cell>
          <cell r="B32502">
            <v>23310850</v>
          </cell>
          <cell r="C32502">
            <v>44252</v>
          </cell>
        </row>
        <row r="32503">
          <cell r="A32503" t="str">
            <v>HINDALCO21FEB190PE</v>
          </cell>
          <cell r="B32503">
            <v>23311106</v>
          </cell>
          <cell r="C32503">
            <v>44252</v>
          </cell>
        </row>
        <row r="32504">
          <cell r="A32504" t="str">
            <v>HINDALCO21FEB195CE</v>
          </cell>
          <cell r="B32504">
            <v>23311362</v>
          </cell>
          <cell r="C32504">
            <v>44252</v>
          </cell>
        </row>
        <row r="32505">
          <cell r="A32505" t="str">
            <v>HINDALCO21FEB195PE</v>
          </cell>
          <cell r="B32505">
            <v>23311618</v>
          </cell>
          <cell r="C32505">
            <v>44252</v>
          </cell>
        </row>
        <row r="32506">
          <cell r="A32506" t="str">
            <v>HINDALCO21FEB200CE</v>
          </cell>
          <cell r="B32506">
            <v>23311874</v>
          </cell>
          <cell r="C32506">
            <v>44252</v>
          </cell>
        </row>
        <row r="32507">
          <cell r="A32507" t="str">
            <v>HINDALCO21FEB200PE</v>
          </cell>
          <cell r="B32507">
            <v>23312130</v>
          </cell>
          <cell r="C32507">
            <v>44252</v>
          </cell>
        </row>
        <row r="32508">
          <cell r="A32508" t="str">
            <v>HINDALCO21FEB205CE</v>
          </cell>
          <cell r="B32508">
            <v>23312386</v>
          </cell>
          <cell r="C32508">
            <v>44252</v>
          </cell>
        </row>
        <row r="32509">
          <cell r="A32509" t="str">
            <v>HINDALCO21FEB205PE</v>
          </cell>
          <cell r="B32509">
            <v>23312642</v>
          </cell>
          <cell r="C32509">
            <v>44252</v>
          </cell>
        </row>
        <row r="32510">
          <cell r="A32510" t="str">
            <v>HINDALCO21FEB210CE</v>
          </cell>
          <cell r="B32510">
            <v>23312898</v>
          </cell>
          <cell r="C32510">
            <v>44252</v>
          </cell>
        </row>
        <row r="32511">
          <cell r="A32511" t="str">
            <v>HINDALCO21FEB210PE</v>
          </cell>
          <cell r="B32511">
            <v>23313154</v>
          </cell>
          <cell r="C32511">
            <v>44252</v>
          </cell>
        </row>
        <row r="32512">
          <cell r="A32512" t="str">
            <v>HINDALCO21FEB215CE</v>
          </cell>
          <cell r="B32512">
            <v>23313410</v>
          </cell>
          <cell r="C32512">
            <v>44252</v>
          </cell>
        </row>
        <row r="32513">
          <cell r="A32513" t="str">
            <v>HINDALCO21FEB215PE</v>
          </cell>
          <cell r="B32513">
            <v>23313666</v>
          </cell>
          <cell r="C32513">
            <v>44252</v>
          </cell>
        </row>
        <row r="32514">
          <cell r="A32514" t="str">
            <v>HINDALCO21FEB220CE</v>
          </cell>
          <cell r="B32514">
            <v>23313922</v>
          </cell>
          <cell r="C32514">
            <v>44252</v>
          </cell>
        </row>
        <row r="32515">
          <cell r="A32515" t="str">
            <v>HINDALCO21FEB220PE</v>
          </cell>
          <cell r="B32515">
            <v>23314178</v>
          </cell>
          <cell r="C32515">
            <v>44252</v>
          </cell>
        </row>
        <row r="32516">
          <cell r="A32516" t="str">
            <v>HINDALCO21FEB225CE</v>
          </cell>
          <cell r="B32516">
            <v>23314434</v>
          </cell>
          <cell r="C32516">
            <v>44252</v>
          </cell>
        </row>
        <row r="32517">
          <cell r="A32517" t="str">
            <v>HINDALCO21FEB225PE</v>
          </cell>
          <cell r="B32517">
            <v>23314690</v>
          </cell>
          <cell r="C32517">
            <v>44252</v>
          </cell>
        </row>
        <row r="32518">
          <cell r="A32518" t="str">
            <v>HINDALCO21FEB230CE</v>
          </cell>
          <cell r="B32518">
            <v>23314946</v>
          </cell>
          <cell r="C32518">
            <v>44252</v>
          </cell>
        </row>
        <row r="32519">
          <cell r="A32519" t="str">
            <v>HINDALCO21FEB230PE</v>
          </cell>
          <cell r="B32519">
            <v>23315202</v>
          </cell>
          <cell r="C32519">
            <v>44252</v>
          </cell>
        </row>
        <row r="32520">
          <cell r="A32520" t="str">
            <v>HINDALCO21FEB235CE</v>
          </cell>
          <cell r="B32520">
            <v>23315458</v>
          </cell>
          <cell r="C32520">
            <v>44252</v>
          </cell>
        </row>
        <row r="32521">
          <cell r="A32521" t="str">
            <v>HINDALCO21FEB235PE</v>
          </cell>
          <cell r="B32521">
            <v>23315714</v>
          </cell>
          <cell r="C32521">
            <v>44252</v>
          </cell>
        </row>
        <row r="32522">
          <cell r="A32522" t="str">
            <v>HINDALCO21FEB240CE</v>
          </cell>
          <cell r="B32522">
            <v>23315970</v>
          </cell>
          <cell r="C32522">
            <v>44252</v>
          </cell>
        </row>
        <row r="32523">
          <cell r="A32523" t="str">
            <v>HINDALCO21FEB240PE</v>
          </cell>
          <cell r="B32523">
            <v>23316226</v>
          </cell>
          <cell r="C32523">
            <v>44252</v>
          </cell>
        </row>
        <row r="32524">
          <cell r="A32524" t="str">
            <v>HINDALCO21FEB245CE</v>
          </cell>
          <cell r="B32524">
            <v>23316482</v>
          </cell>
          <cell r="C32524">
            <v>44252</v>
          </cell>
        </row>
        <row r="32525">
          <cell r="A32525" t="str">
            <v>HINDALCO21FEB245PE</v>
          </cell>
          <cell r="B32525">
            <v>23316738</v>
          </cell>
          <cell r="C32525">
            <v>44252</v>
          </cell>
        </row>
        <row r="32526">
          <cell r="A32526" t="str">
            <v>HINDALCO21FEB250CE</v>
          </cell>
          <cell r="B32526">
            <v>23316994</v>
          </cell>
          <cell r="C32526">
            <v>44252</v>
          </cell>
        </row>
        <row r="32527">
          <cell r="A32527" t="str">
            <v>HINDALCO21FEB250PE</v>
          </cell>
          <cell r="B32527">
            <v>23317250</v>
          </cell>
          <cell r="C32527">
            <v>44252</v>
          </cell>
        </row>
        <row r="32528">
          <cell r="A32528" t="str">
            <v>HINDALCO21FEB255CE</v>
          </cell>
          <cell r="B32528">
            <v>23317506</v>
          </cell>
          <cell r="C32528">
            <v>44252</v>
          </cell>
        </row>
        <row r="32529">
          <cell r="A32529" t="str">
            <v>HINDALCO21FEB255PE</v>
          </cell>
          <cell r="B32529">
            <v>23317762</v>
          </cell>
          <cell r="C32529">
            <v>44252</v>
          </cell>
        </row>
        <row r="32530">
          <cell r="A32530" t="str">
            <v>HINDALCO21FEB260CE</v>
          </cell>
          <cell r="B32530">
            <v>23318018</v>
          </cell>
          <cell r="C32530">
            <v>44252</v>
          </cell>
        </row>
        <row r="32531">
          <cell r="A32531" t="str">
            <v>HINDALCO21FEB260PE</v>
          </cell>
          <cell r="B32531">
            <v>23318274</v>
          </cell>
          <cell r="C32531">
            <v>44252</v>
          </cell>
        </row>
        <row r="32532">
          <cell r="A32532" t="str">
            <v>HINDALCO21FEB265CE</v>
          </cell>
          <cell r="B32532">
            <v>23318530</v>
          </cell>
          <cell r="C32532">
            <v>44252</v>
          </cell>
        </row>
        <row r="32533">
          <cell r="A32533" t="str">
            <v>HINDALCO21FEB265PE</v>
          </cell>
          <cell r="B32533">
            <v>23318786</v>
          </cell>
          <cell r="C32533">
            <v>44252</v>
          </cell>
        </row>
        <row r="32534">
          <cell r="A32534" t="str">
            <v>HINDALCO21FEB270CE</v>
          </cell>
          <cell r="B32534">
            <v>23319042</v>
          </cell>
          <cell r="C32534">
            <v>44252</v>
          </cell>
        </row>
        <row r="32535">
          <cell r="A32535" t="str">
            <v>HINDALCO21FEB270PE</v>
          </cell>
          <cell r="B32535">
            <v>23319298</v>
          </cell>
          <cell r="C32535">
            <v>44252</v>
          </cell>
        </row>
        <row r="32536">
          <cell r="A32536" t="str">
            <v>HINDALCO21FEB275CE</v>
          </cell>
          <cell r="B32536">
            <v>23319554</v>
          </cell>
          <cell r="C32536">
            <v>44252</v>
          </cell>
        </row>
        <row r="32537">
          <cell r="A32537" t="str">
            <v>HINDALCO21FEB275PE</v>
          </cell>
          <cell r="B32537">
            <v>23319810</v>
          </cell>
          <cell r="C32537">
            <v>44252</v>
          </cell>
        </row>
        <row r="32538">
          <cell r="A32538" t="str">
            <v>HINDALCO21FEB280CE</v>
          </cell>
          <cell r="B32538">
            <v>23320066</v>
          </cell>
          <cell r="C32538">
            <v>44252</v>
          </cell>
        </row>
        <row r="32539">
          <cell r="A32539" t="str">
            <v>HINDALCO21FEB280PE</v>
          </cell>
          <cell r="B32539">
            <v>23320322</v>
          </cell>
          <cell r="C32539">
            <v>44252</v>
          </cell>
        </row>
        <row r="32540">
          <cell r="A32540" t="str">
            <v>HINDALCO21FEB285CE</v>
          </cell>
          <cell r="B32540">
            <v>23320578</v>
          </cell>
          <cell r="C32540">
            <v>44252</v>
          </cell>
        </row>
        <row r="32541">
          <cell r="A32541" t="str">
            <v>HINDALCO21FEB285PE</v>
          </cell>
          <cell r="B32541">
            <v>23320834</v>
          </cell>
          <cell r="C32541">
            <v>44252</v>
          </cell>
        </row>
        <row r="32542">
          <cell r="A32542" t="str">
            <v>HINDALCO21FEB290CE</v>
          </cell>
          <cell r="B32542">
            <v>23321090</v>
          </cell>
          <cell r="C32542">
            <v>44252</v>
          </cell>
        </row>
        <row r="32543">
          <cell r="A32543" t="str">
            <v>HINDALCO21FEB290PE</v>
          </cell>
          <cell r="B32543">
            <v>23321346</v>
          </cell>
          <cell r="C32543">
            <v>44252</v>
          </cell>
        </row>
        <row r="32544">
          <cell r="A32544" t="str">
            <v>HINDALCO21FEB295CE</v>
          </cell>
          <cell r="B32544">
            <v>23321602</v>
          </cell>
          <cell r="C32544">
            <v>44252</v>
          </cell>
        </row>
        <row r="32545">
          <cell r="A32545" t="str">
            <v>HINDALCO21FEB295PE</v>
          </cell>
          <cell r="B32545">
            <v>23321858</v>
          </cell>
          <cell r="C32545">
            <v>44252</v>
          </cell>
        </row>
        <row r="32546">
          <cell r="A32546" t="str">
            <v>HINDALCO21FEB300CE</v>
          </cell>
          <cell r="B32546">
            <v>23322114</v>
          </cell>
          <cell r="C32546">
            <v>44252</v>
          </cell>
        </row>
        <row r="32547">
          <cell r="A32547" t="str">
            <v>HINDALCO21FEB300PE</v>
          </cell>
          <cell r="B32547">
            <v>23322370</v>
          </cell>
          <cell r="C32547">
            <v>44252</v>
          </cell>
        </row>
        <row r="32548">
          <cell r="A32548" t="str">
            <v>HINDALCO21FEB305CE</v>
          </cell>
          <cell r="B32548">
            <v>10366466</v>
          </cell>
          <cell r="C32548">
            <v>44252</v>
          </cell>
        </row>
        <row r="32549">
          <cell r="A32549" t="str">
            <v>HINDALCO21FEB305PE</v>
          </cell>
          <cell r="B32549">
            <v>10367234</v>
          </cell>
          <cell r="C32549">
            <v>44252</v>
          </cell>
        </row>
        <row r="32550">
          <cell r="A32550" t="str">
            <v>HINDALCO21FEB310CE</v>
          </cell>
          <cell r="B32550">
            <v>10367490</v>
          </cell>
          <cell r="C32550">
            <v>44252</v>
          </cell>
        </row>
        <row r="32551">
          <cell r="A32551" t="str">
            <v>HINDALCO21FEB310PE</v>
          </cell>
          <cell r="B32551">
            <v>10367746</v>
          </cell>
          <cell r="C32551">
            <v>44252</v>
          </cell>
        </row>
        <row r="32552">
          <cell r="A32552" t="str">
            <v>HINDALCO21FEB315CE</v>
          </cell>
          <cell r="B32552">
            <v>10269954</v>
          </cell>
          <cell r="C32552">
            <v>44252</v>
          </cell>
        </row>
        <row r="32553">
          <cell r="A32553" t="str">
            <v>HINDALCO21FEB315PE</v>
          </cell>
          <cell r="B32553">
            <v>10270210</v>
          </cell>
          <cell r="C32553">
            <v>44252</v>
          </cell>
        </row>
        <row r="32554">
          <cell r="A32554" t="str">
            <v>HINDALCO21FEB320CE</v>
          </cell>
          <cell r="B32554">
            <v>10270466</v>
          </cell>
          <cell r="C32554">
            <v>44252</v>
          </cell>
        </row>
        <row r="32555">
          <cell r="A32555" t="str">
            <v>HINDALCO21FEB320PE</v>
          </cell>
          <cell r="B32555">
            <v>10270722</v>
          </cell>
          <cell r="C32555">
            <v>44252</v>
          </cell>
        </row>
        <row r="32556">
          <cell r="A32556" t="str">
            <v>HINDALCO21FEB325CE</v>
          </cell>
          <cell r="B32556">
            <v>10270978</v>
          </cell>
          <cell r="C32556">
            <v>44252</v>
          </cell>
        </row>
        <row r="32557">
          <cell r="A32557" t="str">
            <v>HINDALCO21FEB325PE</v>
          </cell>
          <cell r="B32557">
            <v>10271490</v>
          </cell>
          <cell r="C32557">
            <v>44252</v>
          </cell>
        </row>
        <row r="32558">
          <cell r="A32558" t="str">
            <v>HINDALCO21FEB330CE</v>
          </cell>
          <cell r="B32558">
            <v>16830722</v>
          </cell>
          <cell r="C32558">
            <v>44252</v>
          </cell>
        </row>
        <row r="32559">
          <cell r="A32559" t="str">
            <v>HINDALCO21FEB330PE</v>
          </cell>
          <cell r="B32559">
            <v>16830978</v>
          </cell>
          <cell r="C32559">
            <v>44252</v>
          </cell>
        </row>
        <row r="32560">
          <cell r="A32560" t="str">
            <v>HINDALCO21FEB335CE</v>
          </cell>
          <cell r="B32560">
            <v>16831234</v>
          </cell>
          <cell r="C32560">
            <v>44252</v>
          </cell>
        </row>
        <row r="32561">
          <cell r="A32561" t="str">
            <v>HINDALCO21FEB335PE</v>
          </cell>
          <cell r="B32561">
            <v>16832514</v>
          </cell>
          <cell r="C32561">
            <v>44252</v>
          </cell>
        </row>
        <row r="32562">
          <cell r="A32562" t="str">
            <v>HINDALCO21FEB340CE</v>
          </cell>
          <cell r="B32562">
            <v>16832770</v>
          </cell>
          <cell r="C32562">
            <v>44252</v>
          </cell>
        </row>
        <row r="32563">
          <cell r="A32563" t="str">
            <v>HINDALCO21FEB340PE</v>
          </cell>
          <cell r="B32563">
            <v>16833026</v>
          </cell>
          <cell r="C32563">
            <v>44252</v>
          </cell>
        </row>
        <row r="32564">
          <cell r="A32564" t="str">
            <v>HINDALCO21FEB345CE</v>
          </cell>
          <cell r="B32564">
            <v>9532930</v>
          </cell>
          <cell r="C32564">
            <v>44252</v>
          </cell>
        </row>
        <row r="32565">
          <cell r="A32565" t="str">
            <v>HINDALCO21FEB345PE</v>
          </cell>
          <cell r="B32565">
            <v>9533442</v>
          </cell>
          <cell r="C32565">
            <v>44252</v>
          </cell>
        </row>
        <row r="32566">
          <cell r="A32566" t="str">
            <v>HINDALCO21FEB350CE</v>
          </cell>
          <cell r="B32566">
            <v>9533698</v>
          </cell>
          <cell r="C32566">
            <v>44252</v>
          </cell>
        </row>
        <row r="32567">
          <cell r="A32567" t="str">
            <v>HINDALCO21FEB350PE</v>
          </cell>
          <cell r="B32567">
            <v>9534722</v>
          </cell>
          <cell r="C32567">
            <v>44252</v>
          </cell>
        </row>
        <row r="32568">
          <cell r="A32568" t="str">
            <v>HINDALCO21FEB355CE</v>
          </cell>
          <cell r="B32568">
            <v>9536002</v>
          </cell>
          <cell r="C32568">
            <v>44252</v>
          </cell>
        </row>
        <row r="32569">
          <cell r="A32569" t="str">
            <v>HINDALCO21FEB355PE</v>
          </cell>
          <cell r="B32569">
            <v>9536258</v>
          </cell>
          <cell r="C32569">
            <v>44252</v>
          </cell>
        </row>
        <row r="32570">
          <cell r="A32570" t="str">
            <v>HINDALCO21FEB360CE</v>
          </cell>
          <cell r="B32570">
            <v>10437122</v>
          </cell>
          <cell r="C32570">
            <v>44252</v>
          </cell>
        </row>
        <row r="32571">
          <cell r="A32571" t="str">
            <v>HINDALCO21FEB360PE</v>
          </cell>
          <cell r="B32571">
            <v>10437378</v>
          </cell>
          <cell r="C32571">
            <v>44252</v>
          </cell>
        </row>
        <row r="32572">
          <cell r="A32572" t="str">
            <v>HINDALCO21FEB365CE</v>
          </cell>
          <cell r="B32572">
            <v>10817282</v>
          </cell>
          <cell r="C32572">
            <v>44252</v>
          </cell>
        </row>
        <row r="32573">
          <cell r="A32573" t="str">
            <v>HINDALCO21FEB365PE</v>
          </cell>
          <cell r="B32573">
            <v>10818306</v>
          </cell>
          <cell r="C32573">
            <v>44252</v>
          </cell>
        </row>
        <row r="32574">
          <cell r="A32574" t="str">
            <v>HINDALCO21FEB370CE</v>
          </cell>
          <cell r="B32574">
            <v>10820098</v>
          </cell>
          <cell r="C32574">
            <v>44252</v>
          </cell>
        </row>
        <row r="32575">
          <cell r="A32575" t="str">
            <v>HINDALCO21FEB370PE</v>
          </cell>
          <cell r="B32575">
            <v>10820354</v>
          </cell>
          <cell r="C32575">
            <v>44252</v>
          </cell>
        </row>
        <row r="32576">
          <cell r="A32576" t="str">
            <v>HINDALCO21FEB375CE</v>
          </cell>
          <cell r="B32576">
            <v>10821122</v>
          </cell>
          <cell r="C32576">
            <v>44252</v>
          </cell>
        </row>
        <row r="32577">
          <cell r="A32577" t="str">
            <v>HINDALCO21FEB375PE</v>
          </cell>
          <cell r="B32577">
            <v>10822146</v>
          </cell>
          <cell r="C32577">
            <v>44252</v>
          </cell>
        </row>
        <row r="32578">
          <cell r="A32578" t="str">
            <v>HINDALCO21FEB380CE</v>
          </cell>
          <cell r="B32578">
            <v>11847426</v>
          </cell>
          <cell r="C32578">
            <v>44252</v>
          </cell>
        </row>
        <row r="32579">
          <cell r="A32579" t="str">
            <v>HINDALCO21FEB380PE</v>
          </cell>
          <cell r="B32579">
            <v>11847682</v>
          </cell>
          <cell r="C32579">
            <v>44252</v>
          </cell>
        </row>
        <row r="32580">
          <cell r="A32580" t="str">
            <v>HINDALCO21FEB385CE</v>
          </cell>
          <cell r="B32580">
            <v>13811714</v>
          </cell>
          <cell r="C32580">
            <v>44252</v>
          </cell>
        </row>
        <row r="32581">
          <cell r="A32581" t="str">
            <v>HINDALCO21FEB385PE</v>
          </cell>
          <cell r="B32581">
            <v>13811970</v>
          </cell>
          <cell r="C32581">
            <v>44252</v>
          </cell>
        </row>
        <row r="32582">
          <cell r="A32582" t="str">
            <v>HINDALCO21MAR160CE</v>
          </cell>
          <cell r="B32582">
            <v>16836866</v>
          </cell>
          <cell r="C32582">
            <v>44280</v>
          </cell>
        </row>
        <row r="32583">
          <cell r="A32583" t="str">
            <v>HINDALCO21MAR160PE</v>
          </cell>
          <cell r="B32583">
            <v>16837122</v>
          </cell>
          <cell r="C32583">
            <v>44280</v>
          </cell>
        </row>
        <row r="32584">
          <cell r="A32584" t="str">
            <v>HINDALCO21MAR165CE</v>
          </cell>
          <cell r="B32584">
            <v>16837378</v>
          </cell>
          <cell r="C32584">
            <v>44280</v>
          </cell>
        </row>
        <row r="32585">
          <cell r="A32585" t="str">
            <v>HINDALCO21MAR165PE</v>
          </cell>
          <cell r="B32585">
            <v>16837634</v>
          </cell>
          <cell r="C32585">
            <v>44280</v>
          </cell>
        </row>
        <row r="32586">
          <cell r="A32586" t="str">
            <v>HINDALCO21MAR170CE</v>
          </cell>
          <cell r="B32586">
            <v>16837890</v>
          </cell>
          <cell r="C32586">
            <v>44280</v>
          </cell>
        </row>
        <row r="32587">
          <cell r="A32587" t="str">
            <v>HINDALCO21MAR170PE</v>
          </cell>
          <cell r="B32587">
            <v>16839426</v>
          </cell>
          <cell r="C32587">
            <v>44280</v>
          </cell>
        </row>
        <row r="32588">
          <cell r="A32588" t="str">
            <v>HINDALCO21MAR175CE</v>
          </cell>
          <cell r="B32588">
            <v>16839682</v>
          </cell>
          <cell r="C32588">
            <v>44280</v>
          </cell>
        </row>
        <row r="32589">
          <cell r="A32589" t="str">
            <v>HINDALCO21MAR175PE</v>
          </cell>
          <cell r="B32589">
            <v>16839938</v>
          </cell>
          <cell r="C32589">
            <v>44280</v>
          </cell>
        </row>
        <row r="32590">
          <cell r="A32590" t="str">
            <v>HINDALCO21MAR180CE</v>
          </cell>
          <cell r="B32590">
            <v>16840962</v>
          </cell>
          <cell r="C32590">
            <v>44280</v>
          </cell>
        </row>
        <row r="32591">
          <cell r="A32591" t="str">
            <v>HINDALCO21MAR180PE</v>
          </cell>
          <cell r="B32591">
            <v>16841218</v>
          </cell>
          <cell r="C32591">
            <v>44280</v>
          </cell>
        </row>
        <row r="32592">
          <cell r="A32592" t="str">
            <v>HINDALCO21MAR185CE</v>
          </cell>
          <cell r="B32592">
            <v>16841474</v>
          </cell>
          <cell r="C32592">
            <v>44280</v>
          </cell>
        </row>
        <row r="32593">
          <cell r="A32593" t="str">
            <v>HINDALCO21MAR185PE</v>
          </cell>
          <cell r="B32593">
            <v>16841730</v>
          </cell>
          <cell r="C32593">
            <v>44280</v>
          </cell>
        </row>
        <row r="32594">
          <cell r="A32594" t="str">
            <v>HINDALCO21MAR190CE</v>
          </cell>
          <cell r="B32594">
            <v>16841986</v>
          </cell>
          <cell r="C32594">
            <v>44280</v>
          </cell>
        </row>
        <row r="32595">
          <cell r="A32595" t="str">
            <v>HINDALCO21MAR190PE</v>
          </cell>
          <cell r="B32595">
            <v>16842242</v>
          </cell>
          <cell r="C32595">
            <v>44280</v>
          </cell>
        </row>
        <row r="32596">
          <cell r="A32596" t="str">
            <v>HINDALCO21MAR195CE</v>
          </cell>
          <cell r="B32596">
            <v>16842498</v>
          </cell>
          <cell r="C32596">
            <v>44280</v>
          </cell>
        </row>
        <row r="32597">
          <cell r="A32597" t="str">
            <v>HINDALCO21MAR195PE</v>
          </cell>
          <cell r="B32597">
            <v>16842754</v>
          </cell>
          <cell r="C32597">
            <v>44280</v>
          </cell>
        </row>
        <row r="32598">
          <cell r="A32598" t="str">
            <v>HINDALCO21MAR200CE</v>
          </cell>
          <cell r="B32598">
            <v>16843010</v>
          </cell>
          <cell r="C32598">
            <v>44280</v>
          </cell>
        </row>
        <row r="32599">
          <cell r="A32599" t="str">
            <v>HINDALCO21MAR200PE</v>
          </cell>
          <cell r="B32599">
            <v>16843266</v>
          </cell>
          <cell r="C32599">
            <v>44280</v>
          </cell>
        </row>
        <row r="32600">
          <cell r="A32600" t="str">
            <v>HINDALCO21MAR205CE</v>
          </cell>
          <cell r="B32600">
            <v>16843522</v>
          </cell>
          <cell r="C32600">
            <v>44280</v>
          </cell>
        </row>
        <row r="32601">
          <cell r="A32601" t="str">
            <v>HINDALCO21MAR205PE</v>
          </cell>
          <cell r="B32601">
            <v>16843778</v>
          </cell>
          <cell r="C32601">
            <v>44280</v>
          </cell>
        </row>
        <row r="32602">
          <cell r="A32602" t="str">
            <v>HINDALCO21MAR210CE</v>
          </cell>
          <cell r="B32602">
            <v>16844034</v>
          </cell>
          <cell r="C32602">
            <v>44280</v>
          </cell>
        </row>
        <row r="32603">
          <cell r="A32603" t="str">
            <v>HINDALCO21MAR210PE</v>
          </cell>
          <cell r="B32603">
            <v>16844290</v>
          </cell>
          <cell r="C32603">
            <v>44280</v>
          </cell>
        </row>
        <row r="32604">
          <cell r="A32604" t="str">
            <v>HINDALCO21MAR215CE</v>
          </cell>
          <cell r="B32604">
            <v>16844546</v>
          </cell>
          <cell r="C32604">
            <v>44280</v>
          </cell>
        </row>
        <row r="32605">
          <cell r="A32605" t="str">
            <v>HINDALCO21MAR215PE</v>
          </cell>
          <cell r="B32605">
            <v>16844802</v>
          </cell>
          <cell r="C32605">
            <v>44280</v>
          </cell>
        </row>
        <row r="32606">
          <cell r="A32606" t="str">
            <v>HINDALCO21MAR220CE</v>
          </cell>
          <cell r="B32606">
            <v>16845058</v>
          </cell>
          <cell r="C32606">
            <v>44280</v>
          </cell>
        </row>
        <row r="32607">
          <cell r="A32607" t="str">
            <v>HINDALCO21MAR220PE</v>
          </cell>
          <cell r="B32607">
            <v>16845314</v>
          </cell>
          <cell r="C32607">
            <v>44280</v>
          </cell>
        </row>
        <row r="32608">
          <cell r="A32608" t="str">
            <v>HINDALCO21MAR225CE</v>
          </cell>
          <cell r="B32608">
            <v>16845570</v>
          </cell>
          <cell r="C32608">
            <v>44280</v>
          </cell>
        </row>
        <row r="32609">
          <cell r="A32609" t="str">
            <v>HINDALCO21MAR225PE</v>
          </cell>
          <cell r="B32609">
            <v>16847362</v>
          </cell>
          <cell r="C32609">
            <v>44280</v>
          </cell>
        </row>
        <row r="32610">
          <cell r="A32610" t="str">
            <v>HINDALCO21MAR230CE</v>
          </cell>
          <cell r="B32610">
            <v>16847618</v>
          </cell>
          <cell r="C32610">
            <v>44280</v>
          </cell>
        </row>
        <row r="32611">
          <cell r="A32611" t="str">
            <v>HINDALCO21MAR230PE</v>
          </cell>
          <cell r="B32611">
            <v>16847874</v>
          </cell>
          <cell r="C32611">
            <v>44280</v>
          </cell>
        </row>
        <row r="32612">
          <cell r="A32612" t="str">
            <v>HINDALCO21MAR235CE</v>
          </cell>
          <cell r="B32612">
            <v>16848130</v>
          </cell>
          <cell r="C32612">
            <v>44280</v>
          </cell>
        </row>
        <row r="32613">
          <cell r="A32613" t="str">
            <v>HINDALCO21MAR235PE</v>
          </cell>
          <cell r="B32613">
            <v>16848386</v>
          </cell>
          <cell r="C32613">
            <v>44280</v>
          </cell>
        </row>
        <row r="32614">
          <cell r="A32614" t="str">
            <v>HINDALCO21MAR240CE</v>
          </cell>
          <cell r="B32614">
            <v>16848642</v>
          </cell>
          <cell r="C32614">
            <v>44280</v>
          </cell>
        </row>
        <row r="32615">
          <cell r="A32615" t="str">
            <v>HINDALCO21MAR240PE</v>
          </cell>
          <cell r="B32615">
            <v>16848898</v>
          </cell>
          <cell r="C32615">
            <v>44280</v>
          </cell>
        </row>
        <row r="32616">
          <cell r="A32616" t="str">
            <v>HINDALCO21MAR245CE</v>
          </cell>
          <cell r="B32616">
            <v>16849154</v>
          </cell>
          <cell r="C32616">
            <v>44280</v>
          </cell>
        </row>
        <row r="32617">
          <cell r="A32617" t="str">
            <v>HINDALCO21MAR245PE</v>
          </cell>
          <cell r="B32617">
            <v>16849922</v>
          </cell>
          <cell r="C32617">
            <v>44280</v>
          </cell>
        </row>
        <row r="32618">
          <cell r="A32618" t="str">
            <v>HINDALCO21MAR250CE</v>
          </cell>
          <cell r="B32618">
            <v>16850178</v>
          </cell>
          <cell r="C32618">
            <v>44280</v>
          </cell>
        </row>
        <row r="32619">
          <cell r="A32619" t="str">
            <v>HINDALCO21MAR250PE</v>
          </cell>
          <cell r="B32619">
            <v>16850946</v>
          </cell>
          <cell r="C32619">
            <v>44280</v>
          </cell>
        </row>
        <row r="32620">
          <cell r="A32620" t="str">
            <v>HINDALCO21MAR255CE</v>
          </cell>
          <cell r="B32620">
            <v>16851202</v>
          </cell>
          <cell r="C32620">
            <v>44280</v>
          </cell>
        </row>
        <row r="32621">
          <cell r="A32621" t="str">
            <v>HINDALCO21MAR255PE</v>
          </cell>
          <cell r="B32621">
            <v>16851458</v>
          </cell>
          <cell r="C32621">
            <v>44280</v>
          </cell>
        </row>
        <row r="32622">
          <cell r="A32622" t="str">
            <v>HINDALCO21MAR260CE</v>
          </cell>
          <cell r="B32622">
            <v>16851714</v>
          </cell>
          <cell r="C32622">
            <v>44280</v>
          </cell>
        </row>
        <row r="32623">
          <cell r="A32623" t="str">
            <v>HINDALCO21MAR260PE</v>
          </cell>
          <cell r="B32623">
            <v>16851970</v>
          </cell>
          <cell r="C32623">
            <v>44280</v>
          </cell>
        </row>
        <row r="32624">
          <cell r="A32624" t="str">
            <v>HINDALCO21MAR265CE</v>
          </cell>
          <cell r="B32624">
            <v>16852226</v>
          </cell>
          <cell r="C32624">
            <v>44280</v>
          </cell>
        </row>
        <row r="32625">
          <cell r="A32625" t="str">
            <v>HINDALCO21MAR265PE</v>
          </cell>
          <cell r="B32625">
            <v>16852482</v>
          </cell>
          <cell r="C32625">
            <v>44280</v>
          </cell>
        </row>
        <row r="32626">
          <cell r="A32626" t="str">
            <v>HINDALCO21MAR270CE</v>
          </cell>
          <cell r="B32626">
            <v>16852738</v>
          </cell>
          <cell r="C32626">
            <v>44280</v>
          </cell>
        </row>
        <row r="32627">
          <cell r="A32627" t="str">
            <v>HINDALCO21MAR270PE</v>
          </cell>
          <cell r="B32627">
            <v>16852994</v>
          </cell>
          <cell r="C32627">
            <v>44280</v>
          </cell>
        </row>
        <row r="32628">
          <cell r="A32628" t="str">
            <v>HINDALCO21MAR275CE</v>
          </cell>
          <cell r="B32628">
            <v>16853250</v>
          </cell>
          <cell r="C32628">
            <v>44280</v>
          </cell>
        </row>
        <row r="32629">
          <cell r="A32629" t="str">
            <v>HINDALCO21MAR275PE</v>
          </cell>
          <cell r="B32629">
            <v>16853506</v>
          </cell>
          <cell r="C32629">
            <v>44280</v>
          </cell>
        </row>
        <row r="32630">
          <cell r="A32630" t="str">
            <v>HINDALCO21MAR280CE</v>
          </cell>
          <cell r="B32630">
            <v>16855298</v>
          </cell>
          <cell r="C32630">
            <v>44280</v>
          </cell>
        </row>
        <row r="32631">
          <cell r="A32631" t="str">
            <v>HINDALCO21MAR280PE</v>
          </cell>
          <cell r="B32631">
            <v>16855554</v>
          </cell>
          <cell r="C32631">
            <v>44280</v>
          </cell>
        </row>
        <row r="32632">
          <cell r="A32632" t="str">
            <v>HINDALCO21MAR285CE</v>
          </cell>
          <cell r="B32632">
            <v>16855810</v>
          </cell>
          <cell r="C32632">
            <v>44280</v>
          </cell>
        </row>
        <row r="32633">
          <cell r="A32633" t="str">
            <v>HINDALCO21MAR285PE</v>
          </cell>
          <cell r="B32633">
            <v>16856066</v>
          </cell>
          <cell r="C32633">
            <v>44280</v>
          </cell>
        </row>
        <row r="32634">
          <cell r="A32634" t="str">
            <v>HINDALCO21MAR290CE</v>
          </cell>
          <cell r="B32634">
            <v>16856322</v>
          </cell>
          <cell r="C32634">
            <v>44280</v>
          </cell>
        </row>
        <row r="32635">
          <cell r="A32635" t="str">
            <v>HINDALCO21MAR290PE</v>
          </cell>
          <cell r="B32635">
            <v>16856578</v>
          </cell>
          <cell r="C32635">
            <v>44280</v>
          </cell>
        </row>
        <row r="32636">
          <cell r="A32636" t="str">
            <v>HINDALCO21MAR295CE</v>
          </cell>
          <cell r="B32636">
            <v>16856834</v>
          </cell>
          <cell r="C32636">
            <v>44280</v>
          </cell>
        </row>
        <row r="32637">
          <cell r="A32637" t="str">
            <v>HINDALCO21MAR295PE</v>
          </cell>
          <cell r="B32637">
            <v>16860418</v>
          </cell>
          <cell r="C32637">
            <v>44280</v>
          </cell>
        </row>
        <row r="32638">
          <cell r="A32638" t="str">
            <v>HINDALCO21MAR300CE</v>
          </cell>
          <cell r="B32638">
            <v>16860674</v>
          </cell>
          <cell r="C32638">
            <v>44280</v>
          </cell>
        </row>
        <row r="32639">
          <cell r="A32639" t="str">
            <v>HINDALCO21MAR300PE</v>
          </cell>
          <cell r="B32639">
            <v>16860930</v>
          </cell>
          <cell r="C32639">
            <v>44280</v>
          </cell>
        </row>
        <row r="32640">
          <cell r="A32640" t="str">
            <v>HINDALCO21MAR305CE</v>
          </cell>
          <cell r="B32640">
            <v>16862210</v>
          </cell>
          <cell r="C32640">
            <v>44280</v>
          </cell>
        </row>
        <row r="32641">
          <cell r="A32641" t="str">
            <v>HINDALCO21MAR305PE</v>
          </cell>
          <cell r="B32641">
            <v>16862466</v>
          </cell>
          <cell r="C32641">
            <v>44280</v>
          </cell>
        </row>
        <row r="32642">
          <cell r="A32642" t="str">
            <v>HINDALCO21MAR310CE</v>
          </cell>
          <cell r="B32642">
            <v>16862722</v>
          </cell>
          <cell r="C32642">
            <v>44280</v>
          </cell>
        </row>
        <row r="32643">
          <cell r="A32643" t="str">
            <v>HINDALCO21MAR310PE</v>
          </cell>
          <cell r="B32643">
            <v>16862978</v>
          </cell>
          <cell r="C32643">
            <v>44280</v>
          </cell>
        </row>
        <row r="32644">
          <cell r="A32644" t="str">
            <v>HINDALCO21MAR315CE</v>
          </cell>
          <cell r="B32644">
            <v>16863234</v>
          </cell>
          <cell r="C32644">
            <v>44280</v>
          </cell>
        </row>
        <row r="32645">
          <cell r="A32645" t="str">
            <v>HINDALCO21MAR315PE</v>
          </cell>
          <cell r="B32645">
            <v>16863490</v>
          </cell>
          <cell r="C32645">
            <v>44280</v>
          </cell>
        </row>
        <row r="32646">
          <cell r="A32646" t="str">
            <v>HINDALCO21MAR320CE</v>
          </cell>
          <cell r="B32646">
            <v>16863746</v>
          </cell>
          <cell r="C32646">
            <v>44280</v>
          </cell>
        </row>
        <row r="32647">
          <cell r="A32647" t="str">
            <v>HINDALCO21MAR320PE</v>
          </cell>
          <cell r="B32647">
            <v>16865538</v>
          </cell>
          <cell r="C32647">
            <v>44280</v>
          </cell>
        </row>
        <row r="32648">
          <cell r="A32648" t="str">
            <v>HINDALCO21MAR325CE</v>
          </cell>
          <cell r="B32648">
            <v>16865794</v>
          </cell>
          <cell r="C32648">
            <v>44280</v>
          </cell>
        </row>
        <row r="32649">
          <cell r="A32649" t="str">
            <v>HINDALCO21MAR325PE</v>
          </cell>
          <cell r="B32649">
            <v>16866050</v>
          </cell>
          <cell r="C32649">
            <v>44280</v>
          </cell>
        </row>
        <row r="32650">
          <cell r="A32650" t="str">
            <v>HINDALCO21MAR330CE</v>
          </cell>
          <cell r="B32650">
            <v>16866306</v>
          </cell>
          <cell r="C32650">
            <v>44280</v>
          </cell>
        </row>
        <row r="32651">
          <cell r="A32651" t="str">
            <v>HINDALCO21MAR330PE</v>
          </cell>
          <cell r="B32651">
            <v>16866562</v>
          </cell>
          <cell r="C32651">
            <v>44280</v>
          </cell>
        </row>
        <row r="32652">
          <cell r="A32652" t="str">
            <v>HINDALCO21MAR335CE</v>
          </cell>
          <cell r="B32652">
            <v>16866818</v>
          </cell>
          <cell r="C32652">
            <v>44280</v>
          </cell>
        </row>
        <row r="32653">
          <cell r="A32653" t="str">
            <v>HINDALCO21MAR335PE</v>
          </cell>
          <cell r="B32653">
            <v>16867330</v>
          </cell>
          <cell r="C32653">
            <v>44280</v>
          </cell>
        </row>
        <row r="32654">
          <cell r="A32654" t="str">
            <v>HINDALCO21MAR340CE</v>
          </cell>
          <cell r="B32654">
            <v>16867586</v>
          </cell>
          <cell r="C32654">
            <v>44280</v>
          </cell>
        </row>
        <row r="32655">
          <cell r="A32655" t="str">
            <v>HINDALCO21MAR340PE</v>
          </cell>
          <cell r="B32655">
            <v>16867842</v>
          </cell>
          <cell r="C32655">
            <v>44280</v>
          </cell>
        </row>
        <row r="32656">
          <cell r="A32656" t="str">
            <v>HINDALCO21MAR345CE</v>
          </cell>
          <cell r="B32656">
            <v>9536514</v>
          </cell>
          <cell r="C32656">
            <v>44280</v>
          </cell>
        </row>
        <row r="32657">
          <cell r="A32657" t="str">
            <v>HINDALCO21MAR345PE</v>
          </cell>
          <cell r="B32657">
            <v>9536770</v>
          </cell>
          <cell r="C32657">
            <v>44280</v>
          </cell>
        </row>
        <row r="32658">
          <cell r="A32658" t="str">
            <v>HINDALCO21MAR350CE</v>
          </cell>
          <cell r="B32658">
            <v>9537538</v>
          </cell>
          <cell r="C32658">
            <v>44280</v>
          </cell>
        </row>
        <row r="32659">
          <cell r="A32659" t="str">
            <v>HINDALCO21MAR350PE</v>
          </cell>
          <cell r="B32659">
            <v>9537794</v>
          </cell>
          <cell r="C32659">
            <v>44280</v>
          </cell>
        </row>
        <row r="32660">
          <cell r="A32660" t="str">
            <v>HINDALCO21MAR355CE</v>
          </cell>
          <cell r="B32660">
            <v>9538050</v>
          </cell>
          <cell r="C32660">
            <v>44280</v>
          </cell>
        </row>
        <row r="32661">
          <cell r="A32661" t="str">
            <v>HINDALCO21MAR355PE</v>
          </cell>
          <cell r="B32661">
            <v>9538306</v>
          </cell>
          <cell r="C32661">
            <v>44280</v>
          </cell>
        </row>
        <row r="32662">
          <cell r="A32662" t="str">
            <v>HINDALCO21MAR360CE</v>
          </cell>
          <cell r="B32662">
            <v>10437634</v>
          </cell>
          <cell r="C32662">
            <v>44280</v>
          </cell>
        </row>
        <row r="32663">
          <cell r="A32663" t="str">
            <v>HINDALCO21MAR360PE</v>
          </cell>
          <cell r="B32663">
            <v>10437890</v>
          </cell>
          <cell r="C32663">
            <v>44280</v>
          </cell>
        </row>
        <row r="32664">
          <cell r="A32664" t="str">
            <v>HINDALCO21MAR365CE</v>
          </cell>
          <cell r="B32664">
            <v>10822402</v>
          </cell>
          <cell r="C32664">
            <v>44280</v>
          </cell>
        </row>
        <row r="32665">
          <cell r="A32665" t="str">
            <v>HINDALCO21MAR365PE</v>
          </cell>
          <cell r="B32665">
            <v>10826242</v>
          </cell>
          <cell r="C32665">
            <v>44280</v>
          </cell>
        </row>
        <row r="32666">
          <cell r="A32666" t="str">
            <v>HINDALCO21MAR370CE</v>
          </cell>
          <cell r="B32666">
            <v>10826498</v>
          </cell>
          <cell r="C32666">
            <v>44280</v>
          </cell>
        </row>
        <row r="32667">
          <cell r="A32667" t="str">
            <v>HINDALCO21MAR370PE</v>
          </cell>
          <cell r="B32667">
            <v>10826754</v>
          </cell>
          <cell r="C32667">
            <v>44280</v>
          </cell>
        </row>
        <row r="32668">
          <cell r="A32668" t="str">
            <v>HINDALCO21MAR375CE</v>
          </cell>
          <cell r="B32668">
            <v>10827010</v>
          </cell>
          <cell r="C32668">
            <v>44280</v>
          </cell>
        </row>
        <row r="32669">
          <cell r="A32669" t="str">
            <v>HINDALCO21MAR375PE</v>
          </cell>
          <cell r="B32669">
            <v>10827266</v>
          </cell>
          <cell r="C32669">
            <v>44280</v>
          </cell>
        </row>
        <row r="32670">
          <cell r="A32670" t="str">
            <v>HINDALCO21MAR380CE</v>
          </cell>
          <cell r="B32670">
            <v>11847938</v>
          </cell>
          <cell r="C32670">
            <v>44280</v>
          </cell>
        </row>
        <row r="32671">
          <cell r="A32671" t="str">
            <v>HINDALCO21MAR380PE</v>
          </cell>
          <cell r="B32671">
            <v>11848194</v>
          </cell>
          <cell r="C32671">
            <v>44280</v>
          </cell>
        </row>
        <row r="32672">
          <cell r="A32672" t="str">
            <v>HINDALCO21MAR385CE</v>
          </cell>
          <cell r="B32672">
            <v>13813250</v>
          </cell>
          <cell r="C32672">
            <v>44280</v>
          </cell>
        </row>
        <row r="32673">
          <cell r="A32673" t="str">
            <v>HINDALCO21MAR385PE</v>
          </cell>
          <cell r="B32673">
            <v>13813506</v>
          </cell>
          <cell r="C32673">
            <v>44280</v>
          </cell>
        </row>
        <row r="32674">
          <cell r="A32674" t="str">
            <v>HINDALCO21APR160CE</v>
          </cell>
          <cell r="B32674">
            <v>21320194</v>
          </cell>
          <cell r="C32674">
            <v>44315</v>
          </cell>
        </row>
        <row r="32675">
          <cell r="A32675" t="str">
            <v>HINDALCO21APR160PE</v>
          </cell>
          <cell r="B32675">
            <v>21320450</v>
          </cell>
          <cell r="C32675">
            <v>44315</v>
          </cell>
        </row>
        <row r="32676">
          <cell r="A32676" t="str">
            <v>HINDALCO21APR165CE</v>
          </cell>
          <cell r="B32676">
            <v>21320706</v>
          </cell>
          <cell r="C32676">
            <v>44315</v>
          </cell>
        </row>
        <row r="32677">
          <cell r="A32677" t="str">
            <v>HINDALCO21APR165PE</v>
          </cell>
          <cell r="B32677">
            <v>21320962</v>
          </cell>
          <cell r="C32677">
            <v>44315</v>
          </cell>
        </row>
        <row r="32678">
          <cell r="A32678" t="str">
            <v>HINDALCO21APR170CE</v>
          </cell>
          <cell r="B32678">
            <v>21321218</v>
          </cell>
          <cell r="C32678">
            <v>44315</v>
          </cell>
        </row>
        <row r="32679">
          <cell r="A32679" t="str">
            <v>HINDALCO21APR170PE</v>
          </cell>
          <cell r="B32679">
            <v>21321474</v>
          </cell>
          <cell r="C32679">
            <v>44315</v>
          </cell>
        </row>
        <row r="32680">
          <cell r="A32680" t="str">
            <v>HINDALCO21APR175CE</v>
          </cell>
          <cell r="B32680">
            <v>21321730</v>
          </cell>
          <cell r="C32680">
            <v>44315</v>
          </cell>
        </row>
        <row r="32681">
          <cell r="A32681" t="str">
            <v>HINDALCO21APR175PE</v>
          </cell>
          <cell r="B32681">
            <v>21321986</v>
          </cell>
          <cell r="C32681">
            <v>44315</v>
          </cell>
        </row>
        <row r="32682">
          <cell r="A32682" t="str">
            <v>HINDALCO21APR180CE</v>
          </cell>
          <cell r="B32682">
            <v>21322242</v>
          </cell>
          <cell r="C32682">
            <v>44315</v>
          </cell>
        </row>
        <row r="32683">
          <cell r="A32683" t="str">
            <v>HINDALCO21APR180PE</v>
          </cell>
          <cell r="B32683">
            <v>21322498</v>
          </cell>
          <cell r="C32683">
            <v>44315</v>
          </cell>
        </row>
        <row r="32684">
          <cell r="A32684" t="str">
            <v>HINDALCO21APR185CE</v>
          </cell>
          <cell r="B32684">
            <v>21322754</v>
          </cell>
          <cell r="C32684">
            <v>44315</v>
          </cell>
        </row>
        <row r="32685">
          <cell r="A32685" t="str">
            <v>HINDALCO21APR185PE</v>
          </cell>
          <cell r="B32685">
            <v>21323010</v>
          </cell>
          <cell r="C32685">
            <v>44315</v>
          </cell>
        </row>
        <row r="32686">
          <cell r="A32686" t="str">
            <v>HINDALCO21APR190CE</v>
          </cell>
          <cell r="B32686">
            <v>21323266</v>
          </cell>
          <cell r="C32686">
            <v>44315</v>
          </cell>
        </row>
        <row r="32687">
          <cell r="A32687" t="str">
            <v>HINDALCO21APR190PE</v>
          </cell>
          <cell r="B32687">
            <v>21323522</v>
          </cell>
          <cell r="C32687">
            <v>44315</v>
          </cell>
        </row>
        <row r="32688">
          <cell r="A32688" t="str">
            <v>HINDALCO21APR195CE</v>
          </cell>
          <cell r="B32688">
            <v>21323778</v>
          </cell>
          <cell r="C32688">
            <v>44315</v>
          </cell>
        </row>
        <row r="32689">
          <cell r="A32689" t="str">
            <v>HINDALCO21APR195PE</v>
          </cell>
          <cell r="B32689">
            <v>21324034</v>
          </cell>
          <cell r="C32689">
            <v>44315</v>
          </cell>
        </row>
        <row r="32690">
          <cell r="A32690" t="str">
            <v>HINDALCO21APR200CE</v>
          </cell>
          <cell r="B32690">
            <v>21324290</v>
          </cell>
          <cell r="C32690">
            <v>44315</v>
          </cell>
        </row>
        <row r="32691">
          <cell r="A32691" t="str">
            <v>HINDALCO21APR200PE</v>
          </cell>
          <cell r="B32691">
            <v>21324546</v>
          </cell>
          <cell r="C32691">
            <v>44315</v>
          </cell>
        </row>
        <row r="32692">
          <cell r="A32692" t="str">
            <v>HINDALCO21APR205CE</v>
          </cell>
          <cell r="B32692">
            <v>21324802</v>
          </cell>
          <cell r="C32692">
            <v>44315</v>
          </cell>
        </row>
        <row r="32693">
          <cell r="A32693" t="str">
            <v>HINDALCO21APR205PE</v>
          </cell>
          <cell r="B32693">
            <v>21325058</v>
          </cell>
          <cell r="C32693">
            <v>44315</v>
          </cell>
        </row>
        <row r="32694">
          <cell r="A32694" t="str">
            <v>HINDALCO21APR210CE</v>
          </cell>
          <cell r="B32694">
            <v>21325314</v>
          </cell>
          <cell r="C32694">
            <v>44315</v>
          </cell>
        </row>
        <row r="32695">
          <cell r="A32695" t="str">
            <v>HINDALCO21APR210PE</v>
          </cell>
          <cell r="B32695">
            <v>21325570</v>
          </cell>
          <cell r="C32695">
            <v>44315</v>
          </cell>
        </row>
        <row r="32696">
          <cell r="A32696" t="str">
            <v>HINDALCO21APR215CE</v>
          </cell>
          <cell r="B32696">
            <v>21325826</v>
          </cell>
          <cell r="C32696">
            <v>44315</v>
          </cell>
        </row>
        <row r="32697">
          <cell r="A32697" t="str">
            <v>HINDALCO21APR215PE</v>
          </cell>
          <cell r="B32697">
            <v>21326082</v>
          </cell>
          <cell r="C32697">
            <v>44315</v>
          </cell>
        </row>
        <row r="32698">
          <cell r="A32698" t="str">
            <v>HINDALCO21APR220CE</v>
          </cell>
          <cell r="B32698">
            <v>21326338</v>
          </cell>
          <cell r="C32698">
            <v>44315</v>
          </cell>
        </row>
        <row r="32699">
          <cell r="A32699" t="str">
            <v>HINDALCO21APR220PE</v>
          </cell>
          <cell r="B32699">
            <v>21326594</v>
          </cell>
          <cell r="C32699">
            <v>44315</v>
          </cell>
        </row>
        <row r="32700">
          <cell r="A32700" t="str">
            <v>HINDALCO21APR225CE</v>
          </cell>
          <cell r="B32700">
            <v>21326850</v>
          </cell>
          <cell r="C32700">
            <v>44315</v>
          </cell>
        </row>
        <row r="32701">
          <cell r="A32701" t="str">
            <v>HINDALCO21APR225PE</v>
          </cell>
          <cell r="B32701">
            <v>21327106</v>
          </cell>
          <cell r="C32701">
            <v>44315</v>
          </cell>
        </row>
        <row r="32702">
          <cell r="A32702" t="str">
            <v>HINDALCO21APR230CE</v>
          </cell>
          <cell r="B32702">
            <v>21327362</v>
          </cell>
          <cell r="C32702">
            <v>44315</v>
          </cell>
        </row>
        <row r="32703">
          <cell r="A32703" t="str">
            <v>HINDALCO21APR230PE</v>
          </cell>
          <cell r="B32703">
            <v>21327618</v>
          </cell>
          <cell r="C32703">
            <v>44315</v>
          </cell>
        </row>
        <row r="32704">
          <cell r="A32704" t="str">
            <v>HINDALCO21APR235CE</v>
          </cell>
          <cell r="B32704">
            <v>21327874</v>
          </cell>
          <cell r="C32704">
            <v>44315</v>
          </cell>
        </row>
        <row r="32705">
          <cell r="A32705" t="str">
            <v>HINDALCO21APR235PE</v>
          </cell>
          <cell r="B32705">
            <v>21328130</v>
          </cell>
          <cell r="C32705">
            <v>44315</v>
          </cell>
        </row>
        <row r="32706">
          <cell r="A32706" t="str">
            <v>HINDALCO21APR240CE</v>
          </cell>
          <cell r="B32706">
            <v>21328386</v>
          </cell>
          <cell r="C32706">
            <v>44315</v>
          </cell>
        </row>
        <row r="32707">
          <cell r="A32707" t="str">
            <v>HINDALCO21APR240PE</v>
          </cell>
          <cell r="B32707">
            <v>21328642</v>
          </cell>
          <cell r="C32707">
            <v>44315</v>
          </cell>
        </row>
        <row r="32708">
          <cell r="A32708" t="str">
            <v>HINDALCO21APR245CE</v>
          </cell>
          <cell r="B32708">
            <v>21328898</v>
          </cell>
          <cell r="C32708">
            <v>44315</v>
          </cell>
        </row>
        <row r="32709">
          <cell r="A32709" t="str">
            <v>HINDALCO21APR245PE</v>
          </cell>
          <cell r="B32709">
            <v>21329154</v>
          </cell>
          <cell r="C32709">
            <v>44315</v>
          </cell>
        </row>
        <row r="32710">
          <cell r="A32710" t="str">
            <v>HINDALCO21APR250CE</v>
          </cell>
          <cell r="B32710">
            <v>21329410</v>
          </cell>
          <cell r="C32710">
            <v>44315</v>
          </cell>
        </row>
        <row r="32711">
          <cell r="A32711" t="str">
            <v>HINDALCO21APR250PE</v>
          </cell>
          <cell r="B32711">
            <v>21333762</v>
          </cell>
          <cell r="C32711">
            <v>44315</v>
          </cell>
        </row>
        <row r="32712">
          <cell r="A32712" t="str">
            <v>HINDALCO21APR255CE</v>
          </cell>
          <cell r="B32712">
            <v>21334018</v>
          </cell>
          <cell r="C32712">
            <v>44315</v>
          </cell>
        </row>
        <row r="32713">
          <cell r="A32713" t="str">
            <v>HINDALCO21APR255PE</v>
          </cell>
          <cell r="B32713">
            <v>21334274</v>
          </cell>
          <cell r="C32713">
            <v>44315</v>
          </cell>
        </row>
        <row r="32714">
          <cell r="A32714" t="str">
            <v>HINDALCO21APR260CE</v>
          </cell>
          <cell r="B32714">
            <v>21334530</v>
          </cell>
          <cell r="C32714">
            <v>44315</v>
          </cell>
        </row>
        <row r="32715">
          <cell r="A32715" t="str">
            <v>HINDALCO21APR260PE</v>
          </cell>
          <cell r="B32715">
            <v>21334786</v>
          </cell>
          <cell r="C32715">
            <v>44315</v>
          </cell>
        </row>
        <row r="32716">
          <cell r="A32716" t="str">
            <v>HINDALCO21APR265CE</v>
          </cell>
          <cell r="B32716">
            <v>21335042</v>
          </cell>
          <cell r="C32716">
            <v>44315</v>
          </cell>
        </row>
        <row r="32717">
          <cell r="A32717" t="str">
            <v>HINDALCO21APR265PE</v>
          </cell>
          <cell r="B32717">
            <v>21335298</v>
          </cell>
          <cell r="C32717">
            <v>44315</v>
          </cell>
        </row>
        <row r="32718">
          <cell r="A32718" t="str">
            <v>HINDALCO21APR270CE</v>
          </cell>
          <cell r="B32718">
            <v>21335554</v>
          </cell>
          <cell r="C32718">
            <v>44315</v>
          </cell>
        </row>
        <row r="32719">
          <cell r="A32719" t="str">
            <v>HINDALCO21APR270PE</v>
          </cell>
          <cell r="B32719">
            <v>21335810</v>
          </cell>
          <cell r="C32719">
            <v>44315</v>
          </cell>
        </row>
        <row r="32720">
          <cell r="A32720" t="str">
            <v>HINDALCO21APR275CE</v>
          </cell>
          <cell r="B32720">
            <v>21336066</v>
          </cell>
          <cell r="C32720">
            <v>44315</v>
          </cell>
        </row>
        <row r="32721">
          <cell r="A32721" t="str">
            <v>HINDALCO21APR275PE</v>
          </cell>
          <cell r="B32721">
            <v>21336322</v>
          </cell>
          <cell r="C32721">
            <v>44315</v>
          </cell>
        </row>
        <row r="32722">
          <cell r="A32722" t="str">
            <v>HINDALCO21APR280CE</v>
          </cell>
          <cell r="B32722">
            <v>21336578</v>
          </cell>
          <cell r="C32722">
            <v>44315</v>
          </cell>
        </row>
        <row r="32723">
          <cell r="A32723" t="str">
            <v>HINDALCO21APR280PE</v>
          </cell>
          <cell r="B32723">
            <v>21336834</v>
          </cell>
          <cell r="C32723">
            <v>44315</v>
          </cell>
        </row>
        <row r="32724">
          <cell r="A32724" t="str">
            <v>HINDALCO21APR285CE</v>
          </cell>
          <cell r="B32724">
            <v>21337090</v>
          </cell>
          <cell r="C32724">
            <v>44315</v>
          </cell>
        </row>
        <row r="32725">
          <cell r="A32725" t="str">
            <v>HINDALCO21APR285PE</v>
          </cell>
          <cell r="B32725">
            <v>21337346</v>
          </cell>
          <cell r="C32725">
            <v>44315</v>
          </cell>
        </row>
        <row r="32726">
          <cell r="A32726" t="str">
            <v>HINDALCO21APR290CE</v>
          </cell>
          <cell r="B32726">
            <v>21337602</v>
          </cell>
          <cell r="C32726">
            <v>44315</v>
          </cell>
        </row>
        <row r="32727">
          <cell r="A32727" t="str">
            <v>HINDALCO21APR290PE</v>
          </cell>
          <cell r="B32727">
            <v>21337858</v>
          </cell>
          <cell r="C32727">
            <v>44315</v>
          </cell>
        </row>
        <row r="32728">
          <cell r="A32728" t="str">
            <v>HINDALCO21APR295CE</v>
          </cell>
          <cell r="B32728">
            <v>21338114</v>
          </cell>
          <cell r="C32728">
            <v>44315</v>
          </cell>
        </row>
        <row r="32729">
          <cell r="A32729" t="str">
            <v>HINDALCO21APR295PE</v>
          </cell>
          <cell r="B32729">
            <v>21338370</v>
          </cell>
          <cell r="C32729">
            <v>44315</v>
          </cell>
        </row>
        <row r="32730">
          <cell r="A32730" t="str">
            <v>HINDALCO21APR300CE</v>
          </cell>
          <cell r="B32730">
            <v>21338626</v>
          </cell>
          <cell r="C32730">
            <v>44315</v>
          </cell>
        </row>
        <row r="32731">
          <cell r="A32731" t="str">
            <v>HINDALCO21APR300PE</v>
          </cell>
          <cell r="B32731">
            <v>21339138</v>
          </cell>
          <cell r="C32731">
            <v>44315</v>
          </cell>
        </row>
        <row r="32732">
          <cell r="A32732" t="str">
            <v>HINDALCO21APR305CE</v>
          </cell>
          <cell r="B32732">
            <v>21339394</v>
          </cell>
          <cell r="C32732">
            <v>44315</v>
          </cell>
        </row>
        <row r="32733">
          <cell r="A32733" t="str">
            <v>HINDALCO21APR305PE</v>
          </cell>
          <cell r="B32733">
            <v>21339650</v>
          </cell>
          <cell r="C32733">
            <v>44315</v>
          </cell>
        </row>
        <row r="32734">
          <cell r="A32734" t="str">
            <v>HINDALCO21APR310CE</v>
          </cell>
          <cell r="B32734">
            <v>21339906</v>
          </cell>
          <cell r="C32734">
            <v>44315</v>
          </cell>
        </row>
        <row r="32735">
          <cell r="A32735" t="str">
            <v>HINDALCO21APR310PE</v>
          </cell>
          <cell r="B32735">
            <v>21340162</v>
          </cell>
          <cell r="C32735">
            <v>44315</v>
          </cell>
        </row>
        <row r="32736">
          <cell r="A32736" t="str">
            <v>HINDALCO21APR315CE</v>
          </cell>
          <cell r="B32736">
            <v>21340418</v>
          </cell>
          <cell r="C32736">
            <v>44315</v>
          </cell>
        </row>
        <row r="32737">
          <cell r="A32737" t="str">
            <v>HINDALCO21APR315PE</v>
          </cell>
          <cell r="B32737">
            <v>21340674</v>
          </cell>
          <cell r="C32737">
            <v>44315</v>
          </cell>
        </row>
        <row r="32738">
          <cell r="A32738" t="str">
            <v>HINDALCO21APR320CE</v>
          </cell>
          <cell r="B32738">
            <v>21340930</v>
          </cell>
          <cell r="C32738">
            <v>44315</v>
          </cell>
        </row>
        <row r="32739">
          <cell r="A32739" t="str">
            <v>HINDALCO21APR320PE</v>
          </cell>
          <cell r="B32739">
            <v>21341186</v>
          </cell>
          <cell r="C32739">
            <v>44315</v>
          </cell>
        </row>
        <row r="32740">
          <cell r="A32740" t="str">
            <v>HINDALCO21APR325CE</v>
          </cell>
          <cell r="B32740">
            <v>21341442</v>
          </cell>
          <cell r="C32740">
            <v>44315</v>
          </cell>
        </row>
        <row r="32741">
          <cell r="A32741" t="str">
            <v>HINDALCO21APR325PE</v>
          </cell>
          <cell r="B32741">
            <v>21341698</v>
          </cell>
          <cell r="C32741">
            <v>44315</v>
          </cell>
        </row>
        <row r="32742">
          <cell r="A32742" t="str">
            <v>HINDALCO21APR330CE</v>
          </cell>
          <cell r="B32742">
            <v>21341954</v>
          </cell>
          <cell r="C32742">
            <v>44315</v>
          </cell>
        </row>
        <row r="32743">
          <cell r="A32743" t="str">
            <v>HINDALCO21APR330PE</v>
          </cell>
          <cell r="B32743">
            <v>21342210</v>
          </cell>
          <cell r="C32743">
            <v>44315</v>
          </cell>
        </row>
        <row r="32744">
          <cell r="A32744" t="str">
            <v>HINDALCO21APR335CE</v>
          </cell>
          <cell r="B32744">
            <v>9692162</v>
          </cell>
          <cell r="C32744">
            <v>44315</v>
          </cell>
        </row>
        <row r="32745">
          <cell r="A32745" t="str">
            <v>HINDALCO21APR335PE</v>
          </cell>
          <cell r="B32745">
            <v>9692418</v>
          </cell>
          <cell r="C32745">
            <v>44315</v>
          </cell>
        </row>
        <row r="32746">
          <cell r="A32746" t="str">
            <v>HINDALCO21APR340CE</v>
          </cell>
          <cell r="B32746">
            <v>9692930</v>
          </cell>
          <cell r="C32746">
            <v>44315</v>
          </cell>
        </row>
        <row r="32747">
          <cell r="A32747" t="str">
            <v>HINDALCO21APR340PE</v>
          </cell>
          <cell r="B32747">
            <v>9693186</v>
          </cell>
          <cell r="C32747">
            <v>44315</v>
          </cell>
        </row>
        <row r="32748">
          <cell r="A32748" t="str">
            <v>HINDALCO21APR345CE</v>
          </cell>
          <cell r="B32748">
            <v>10356994</v>
          </cell>
          <cell r="C32748">
            <v>44315</v>
          </cell>
        </row>
        <row r="32749">
          <cell r="A32749" t="str">
            <v>HINDALCO21APR345PE</v>
          </cell>
          <cell r="B32749">
            <v>10357250</v>
          </cell>
          <cell r="C32749">
            <v>44315</v>
          </cell>
        </row>
        <row r="32750">
          <cell r="A32750" t="str">
            <v>HINDALCO21APR350CE</v>
          </cell>
          <cell r="B32750">
            <v>10359042</v>
          </cell>
          <cell r="C32750">
            <v>44315</v>
          </cell>
        </row>
        <row r="32751">
          <cell r="A32751" t="str">
            <v>HINDALCO21APR350PE</v>
          </cell>
          <cell r="B32751">
            <v>10359810</v>
          </cell>
          <cell r="C32751">
            <v>44315</v>
          </cell>
        </row>
        <row r="32752">
          <cell r="A32752" t="str">
            <v>HINDALCO21APR355CE</v>
          </cell>
          <cell r="B32752">
            <v>10360066</v>
          </cell>
          <cell r="C32752">
            <v>44315</v>
          </cell>
        </row>
        <row r="32753">
          <cell r="A32753" t="str">
            <v>HINDALCO21APR355PE</v>
          </cell>
          <cell r="B32753">
            <v>10360322</v>
          </cell>
          <cell r="C32753">
            <v>44315</v>
          </cell>
        </row>
        <row r="32754">
          <cell r="A32754" t="str">
            <v>HINDALCO21APR360CE</v>
          </cell>
          <cell r="B32754">
            <v>11511042</v>
          </cell>
          <cell r="C32754">
            <v>44315</v>
          </cell>
        </row>
        <row r="32755">
          <cell r="A32755" t="str">
            <v>HINDALCO21APR360PE</v>
          </cell>
          <cell r="B32755">
            <v>11511298</v>
          </cell>
          <cell r="C32755">
            <v>44315</v>
          </cell>
        </row>
        <row r="32756">
          <cell r="A32756" t="str">
            <v>HINDALCO21APR365CE</v>
          </cell>
          <cell r="B32756">
            <v>11848450</v>
          </cell>
          <cell r="C32756">
            <v>44315</v>
          </cell>
        </row>
        <row r="32757">
          <cell r="A32757" t="str">
            <v>HINDALCO21APR365PE</v>
          </cell>
          <cell r="B32757">
            <v>11848706</v>
          </cell>
          <cell r="C32757">
            <v>44315</v>
          </cell>
        </row>
        <row r="32758">
          <cell r="A32758" t="str">
            <v>HINDALCO21APR370CE</v>
          </cell>
          <cell r="B32758">
            <v>11848962</v>
          </cell>
          <cell r="C32758">
            <v>44315</v>
          </cell>
        </row>
        <row r="32759">
          <cell r="A32759" t="str">
            <v>HINDALCO21APR370PE</v>
          </cell>
          <cell r="B32759">
            <v>11849218</v>
          </cell>
          <cell r="C32759">
            <v>44315</v>
          </cell>
        </row>
        <row r="32760">
          <cell r="A32760" t="str">
            <v>HINDALCO21APR375CE</v>
          </cell>
          <cell r="B32760">
            <v>11849474</v>
          </cell>
          <cell r="C32760">
            <v>44315</v>
          </cell>
        </row>
        <row r="32761">
          <cell r="A32761" t="str">
            <v>HINDALCO21APR375PE</v>
          </cell>
          <cell r="B32761">
            <v>11850498</v>
          </cell>
          <cell r="C32761">
            <v>44315</v>
          </cell>
        </row>
        <row r="32762">
          <cell r="A32762" t="str">
            <v>HINDALCO21APR380CE</v>
          </cell>
          <cell r="B32762">
            <v>11851522</v>
          </cell>
          <cell r="C32762">
            <v>44315</v>
          </cell>
        </row>
        <row r="32763">
          <cell r="A32763" t="str">
            <v>HINDALCO21APR380PE</v>
          </cell>
          <cell r="B32763">
            <v>11851778</v>
          </cell>
          <cell r="C32763">
            <v>44315</v>
          </cell>
        </row>
        <row r="32764">
          <cell r="A32764" t="str">
            <v>HINDALCO21APR385CE</v>
          </cell>
          <cell r="B32764">
            <v>13814786</v>
          </cell>
          <cell r="C32764">
            <v>44315</v>
          </cell>
        </row>
        <row r="32765">
          <cell r="A32765" t="str">
            <v>HINDALCO21APR385PE</v>
          </cell>
          <cell r="B32765">
            <v>13815042</v>
          </cell>
          <cell r="C32765">
            <v>44315</v>
          </cell>
        </row>
        <row r="32766">
          <cell r="A32766" t="str">
            <v>HINDPETRO21FEB135CE</v>
          </cell>
          <cell r="B32766">
            <v>23322626</v>
          </cell>
          <cell r="C32766">
            <v>44252</v>
          </cell>
        </row>
        <row r="32767">
          <cell r="A32767" t="str">
            <v>HINDPETRO21FEB135PE</v>
          </cell>
          <cell r="B32767">
            <v>23322882</v>
          </cell>
          <cell r="C32767">
            <v>44252</v>
          </cell>
        </row>
        <row r="32768">
          <cell r="A32768" t="str">
            <v>HINDPETRO21FEB140CE</v>
          </cell>
          <cell r="B32768">
            <v>23323138</v>
          </cell>
          <cell r="C32768">
            <v>44252</v>
          </cell>
        </row>
        <row r="32769">
          <cell r="A32769" t="str">
            <v>HINDPETRO21FEB140PE</v>
          </cell>
          <cell r="B32769">
            <v>23323394</v>
          </cell>
          <cell r="C32769">
            <v>44252</v>
          </cell>
        </row>
        <row r="32770">
          <cell r="A32770" t="str">
            <v>HINDPETRO21FEB145CE</v>
          </cell>
          <cell r="B32770">
            <v>23323650</v>
          </cell>
          <cell r="C32770">
            <v>44252</v>
          </cell>
        </row>
        <row r="32771">
          <cell r="A32771" t="str">
            <v>HINDPETRO21FEB145PE</v>
          </cell>
          <cell r="B32771">
            <v>23323906</v>
          </cell>
          <cell r="C32771">
            <v>44252</v>
          </cell>
        </row>
        <row r="32772">
          <cell r="A32772" t="str">
            <v>HINDPETRO21FEB150CE</v>
          </cell>
          <cell r="B32772">
            <v>23324162</v>
          </cell>
          <cell r="C32772">
            <v>44252</v>
          </cell>
        </row>
        <row r="32773">
          <cell r="A32773" t="str">
            <v>HINDPETRO21FEB150PE</v>
          </cell>
          <cell r="B32773">
            <v>23324418</v>
          </cell>
          <cell r="C32773">
            <v>44252</v>
          </cell>
        </row>
        <row r="32774">
          <cell r="A32774" t="str">
            <v>HINDPETRO21FEB155CE</v>
          </cell>
          <cell r="B32774">
            <v>23324674</v>
          </cell>
          <cell r="C32774">
            <v>44252</v>
          </cell>
        </row>
        <row r="32775">
          <cell r="A32775" t="str">
            <v>HINDPETRO21FEB155PE</v>
          </cell>
          <cell r="B32775">
            <v>23324930</v>
          </cell>
          <cell r="C32775">
            <v>44252</v>
          </cell>
        </row>
        <row r="32776">
          <cell r="A32776" t="str">
            <v>HINDPETRO21FEB160CE</v>
          </cell>
          <cell r="B32776">
            <v>23325186</v>
          </cell>
          <cell r="C32776">
            <v>44252</v>
          </cell>
        </row>
        <row r="32777">
          <cell r="A32777" t="str">
            <v>HINDPETRO21FEB160PE</v>
          </cell>
          <cell r="B32777">
            <v>23325442</v>
          </cell>
          <cell r="C32777">
            <v>44252</v>
          </cell>
        </row>
        <row r="32778">
          <cell r="A32778" t="str">
            <v>HINDPETRO21FEB165CE</v>
          </cell>
          <cell r="B32778">
            <v>23325698</v>
          </cell>
          <cell r="C32778">
            <v>44252</v>
          </cell>
        </row>
        <row r="32779">
          <cell r="A32779" t="str">
            <v>HINDPETRO21FEB165PE</v>
          </cell>
          <cell r="B32779">
            <v>23325954</v>
          </cell>
          <cell r="C32779">
            <v>44252</v>
          </cell>
        </row>
        <row r="32780">
          <cell r="A32780" t="str">
            <v>HINDPETRO21FEB170CE</v>
          </cell>
          <cell r="B32780">
            <v>23326210</v>
          </cell>
          <cell r="C32780">
            <v>44252</v>
          </cell>
        </row>
        <row r="32781">
          <cell r="A32781" t="str">
            <v>HINDPETRO21FEB170PE</v>
          </cell>
          <cell r="B32781">
            <v>23326466</v>
          </cell>
          <cell r="C32781">
            <v>44252</v>
          </cell>
        </row>
        <row r="32782">
          <cell r="A32782" t="str">
            <v>HINDPETRO21FEB175CE</v>
          </cell>
          <cell r="B32782">
            <v>23326722</v>
          </cell>
          <cell r="C32782">
            <v>44252</v>
          </cell>
        </row>
        <row r="32783">
          <cell r="A32783" t="str">
            <v>HINDPETRO21FEB175PE</v>
          </cell>
          <cell r="B32783">
            <v>23326978</v>
          </cell>
          <cell r="C32783">
            <v>44252</v>
          </cell>
        </row>
        <row r="32784">
          <cell r="A32784" t="str">
            <v>HINDPETRO21FEB180CE</v>
          </cell>
          <cell r="B32784">
            <v>23327234</v>
          </cell>
          <cell r="C32784">
            <v>44252</v>
          </cell>
        </row>
        <row r="32785">
          <cell r="A32785" t="str">
            <v>HINDPETRO21FEB180PE</v>
          </cell>
          <cell r="B32785">
            <v>23327490</v>
          </cell>
          <cell r="C32785">
            <v>44252</v>
          </cell>
        </row>
        <row r="32786">
          <cell r="A32786" t="str">
            <v>HINDPETRO21FEB185CE</v>
          </cell>
          <cell r="B32786">
            <v>23327746</v>
          </cell>
          <cell r="C32786">
            <v>44252</v>
          </cell>
        </row>
        <row r="32787">
          <cell r="A32787" t="str">
            <v>HINDPETRO21FEB185PE</v>
          </cell>
          <cell r="B32787">
            <v>23328002</v>
          </cell>
          <cell r="C32787">
            <v>44252</v>
          </cell>
        </row>
        <row r="32788">
          <cell r="A32788" t="str">
            <v>HINDPETRO21FEB190CE</v>
          </cell>
          <cell r="B32788">
            <v>23328258</v>
          </cell>
          <cell r="C32788">
            <v>44252</v>
          </cell>
        </row>
        <row r="32789">
          <cell r="A32789" t="str">
            <v>HINDPETRO21FEB190PE</v>
          </cell>
          <cell r="B32789">
            <v>23328514</v>
          </cell>
          <cell r="C32789">
            <v>44252</v>
          </cell>
        </row>
        <row r="32790">
          <cell r="A32790" t="str">
            <v>HINDPETRO21FEB195CE</v>
          </cell>
          <cell r="B32790">
            <v>23328770</v>
          </cell>
          <cell r="C32790">
            <v>44252</v>
          </cell>
        </row>
        <row r="32791">
          <cell r="A32791" t="str">
            <v>HINDPETRO21FEB195PE</v>
          </cell>
          <cell r="B32791">
            <v>23329026</v>
          </cell>
          <cell r="C32791">
            <v>44252</v>
          </cell>
        </row>
        <row r="32792">
          <cell r="A32792" t="str">
            <v>HINDPETRO21FEB200CE</v>
          </cell>
          <cell r="B32792">
            <v>23329282</v>
          </cell>
          <cell r="C32792">
            <v>44252</v>
          </cell>
        </row>
        <row r="32793">
          <cell r="A32793" t="str">
            <v>HINDPETRO21FEB200PE</v>
          </cell>
          <cell r="B32793">
            <v>23329538</v>
          </cell>
          <cell r="C32793">
            <v>44252</v>
          </cell>
        </row>
        <row r="32794">
          <cell r="A32794" t="str">
            <v>HINDPETRO21FEB205CE</v>
          </cell>
          <cell r="B32794">
            <v>23329794</v>
          </cell>
          <cell r="C32794">
            <v>44252</v>
          </cell>
        </row>
        <row r="32795">
          <cell r="A32795" t="str">
            <v>HINDPETRO21FEB205PE</v>
          </cell>
          <cell r="B32795">
            <v>23330050</v>
          </cell>
          <cell r="C32795">
            <v>44252</v>
          </cell>
        </row>
        <row r="32796">
          <cell r="A32796" t="str">
            <v>HINDPETRO21FEB210CE</v>
          </cell>
          <cell r="B32796">
            <v>23330306</v>
          </cell>
          <cell r="C32796">
            <v>44252</v>
          </cell>
        </row>
        <row r="32797">
          <cell r="A32797" t="str">
            <v>HINDPETRO21FEB210PE</v>
          </cell>
          <cell r="B32797">
            <v>23330562</v>
          </cell>
          <cell r="C32797">
            <v>44252</v>
          </cell>
        </row>
        <row r="32798">
          <cell r="A32798" t="str">
            <v>HINDPETRO21FEB215CE</v>
          </cell>
          <cell r="B32798">
            <v>23330818</v>
          </cell>
          <cell r="C32798">
            <v>44252</v>
          </cell>
        </row>
        <row r="32799">
          <cell r="A32799" t="str">
            <v>HINDPETRO21FEB215PE</v>
          </cell>
          <cell r="B32799">
            <v>23331074</v>
          </cell>
          <cell r="C32799">
            <v>44252</v>
          </cell>
        </row>
        <row r="32800">
          <cell r="A32800" t="str">
            <v>HINDPETRO21FEB220CE</v>
          </cell>
          <cell r="B32800">
            <v>23331330</v>
          </cell>
          <cell r="C32800">
            <v>44252</v>
          </cell>
        </row>
        <row r="32801">
          <cell r="A32801" t="str">
            <v>HINDPETRO21FEB220PE</v>
          </cell>
          <cell r="B32801">
            <v>23331586</v>
          </cell>
          <cell r="C32801">
            <v>44252</v>
          </cell>
        </row>
        <row r="32802">
          <cell r="A32802" t="str">
            <v>HINDPETRO21FEB225CE</v>
          </cell>
          <cell r="B32802">
            <v>23331842</v>
          </cell>
          <cell r="C32802">
            <v>44252</v>
          </cell>
        </row>
        <row r="32803">
          <cell r="A32803" t="str">
            <v>HINDPETRO21FEB225PE</v>
          </cell>
          <cell r="B32803">
            <v>23332098</v>
          </cell>
          <cell r="C32803">
            <v>44252</v>
          </cell>
        </row>
        <row r="32804">
          <cell r="A32804" t="str">
            <v>HINDPETRO21FEB230CE</v>
          </cell>
          <cell r="B32804">
            <v>23332354</v>
          </cell>
          <cell r="C32804">
            <v>44252</v>
          </cell>
        </row>
        <row r="32805">
          <cell r="A32805" t="str">
            <v>HINDPETRO21FEB230PE</v>
          </cell>
          <cell r="B32805">
            <v>23332610</v>
          </cell>
          <cell r="C32805">
            <v>44252</v>
          </cell>
        </row>
        <row r="32806">
          <cell r="A32806" t="str">
            <v>HINDPETRO21FEB235CE</v>
          </cell>
          <cell r="B32806">
            <v>23332866</v>
          </cell>
          <cell r="C32806">
            <v>44252</v>
          </cell>
        </row>
        <row r="32807">
          <cell r="A32807" t="str">
            <v>HINDPETRO21FEB235PE</v>
          </cell>
          <cell r="B32807">
            <v>23333122</v>
          </cell>
          <cell r="C32807">
            <v>44252</v>
          </cell>
        </row>
        <row r="32808">
          <cell r="A32808" t="str">
            <v>HINDPETRO21FEB240CE</v>
          </cell>
          <cell r="B32808">
            <v>23333378</v>
          </cell>
          <cell r="C32808">
            <v>44252</v>
          </cell>
        </row>
        <row r="32809">
          <cell r="A32809" t="str">
            <v>HINDPETRO21FEB240PE</v>
          </cell>
          <cell r="B32809">
            <v>23333634</v>
          </cell>
          <cell r="C32809">
            <v>44252</v>
          </cell>
        </row>
        <row r="32810">
          <cell r="A32810" t="str">
            <v>HINDPETRO21FEB245CE</v>
          </cell>
          <cell r="B32810">
            <v>23333890</v>
          </cell>
          <cell r="C32810">
            <v>44252</v>
          </cell>
        </row>
        <row r="32811">
          <cell r="A32811" t="str">
            <v>HINDPETRO21FEB245PE</v>
          </cell>
          <cell r="B32811">
            <v>23334146</v>
          </cell>
          <cell r="C32811">
            <v>44252</v>
          </cell>
        </row>
        <row r="32812">
          <cell r="A32812" t="str">
            <v>HINDPETRO21FEB250CE</v>
          </cell>
          <cell r="B32812">
            <v>23334402</v>
          </cell>
          <cell r="C32812">
            <v>44252</v>
          </cell>
        </row>
        <row r="32813">
          <cell r="A32813" t="str">
            <v>HINDPETRO21FEB250PE</v>
          </cell>
          <cell r="B32813">
            <v>23334658</v>
          </cell>
          <cell r="C32813">
            <v>44252</v>
          </cell>
        </row>
        <row r="32814">
          <cell r="A32814" t="str">
            <v>HINDPETRO21FEB255CE</v>
          </cell>
          <cell r="B32814">
            <v>23334914</v>
          </cell>
          <cell r="C32814">
            <v>44252</v>
          </cell>
        </row>
        <row r="32815">
          <cell r="A32815" t="str">
            <v>HINDPETRO21FEB255PE</v>
          </cell>
          <cell r="B32815">
            <v>23335170</v>
          </cell>
          <cell r="C32815">
            <v>44252</v>
          </cell>
        </row>
        <row r="32816">
          <cell r="A32816" t="str">
            <v>HINDPETRO21FEB260CE</v>
          </cell>
          <cell r="B32816">
            <v>23335426</v>
          </cell>
          <cell r="C32816">
            <v>44252</v>
          </cell>
        </row>
        <row r="32817">
          <cell r="A32817" t="str">
            <v>HINDPETRO21FEB260PE</v>
          </cell>
          <cell r="B32817">
            <v>23335682</v>
          </cell>
          <cell r="C32817">
            <v>44252</v>
          </cell>
        </row>
        <row r="32818">
          <cell r="A32818" t="str">
            <v>HINDPETRO21FEB265CE</v>
          </cell>
          <cell r="B32818">
            <v>23335938</v>
          </cell>
          <cell r="C32818">
            <v>44252</v>
          </cell>
        </row>
        <row r="32819">
          <cell r="A32819" t="str">
            <v>HINDPETRO21FEB265PE</v>
          </cell>
          <cell r="B32819">
            <v>23336194</v>
          </cell>
          <cell r="C32819">
            <v>44252</v>
          </cell>
        </row>
        <row r="32820">
          <cell r="A32820" t="str">
            <v>HINDPETRO21FEB270CE</v>
          </cell>
          <cell r="B32820">
            <v>23336450</v>
          </cell>
          <cell r="C32820">
            <v>44252</v>
          </cell>
        </row>
        <row r="32821">
          <cell r="A32821" t="str">
            <v>HINDPETRO21FEB270PE</v>
          </cell>
          <cell r="B32821">
            <v>23336706</v>
          </cell>
          <cell r="C32821">
            <v>44252</v>
          </cell>
        </row>
        <row r="32822">
          <cell r="A32822" t="str">
            <v>HINDPETRO21FEB275CE</v>
          </cell>
          <cell r="B32822">
            <v>23336962</v>
          </cell>
          <cell r="C32822">
            <v>44252</v>
          </cell>
        </row>
        <row r="32823">
          <cell r="A32823" t="str">
            <v>HINDPETRO21FEB275PE</v>
          </cell>
          <cell r="B32823">
            <v>23337218</v>
          </cell>
          <cell r="C32823">
            <v>44252</v>
          </cell>
        </row>
        <row r="32824">
          <cell r="A32824" t="str">
            <v>HINDPETRO21FEB280CE</v>
          </cell>
          <cell r="B32824">
            <v>23337474</v>
          </cell>
          <cell r="C32824">
            <v>44252</v>
          </cell>
        </row>
        <row r="32825">
          <cell r="A32825" t="str">
            <v>HINDPETRO21FEB280PE</v>
          </cell>
          <cell r="B32825">
            <v>23337730</v>
          </cell>
          <cell r="C32825">
            <v>44252</v>
          </cell>
        </row>
        <row r="32826">
          <cell r="A32826" t="str">
            <v>HINDPETRO21FEB285CE</v>
          </cell>
          <cell r="B32826">
            <v>23337986</v>
          </cell>
          <cell r="C32826">
            <v>44252</v>
          </cell>
        </row>
        <row r="32827">
          <cell r="A32827" t="str">
            <v>HINDPETRO21FEB285PE</v>
          </cell>
          <cell r="B32827">
            <v>23338242</v>
          </cell>
          <cell r="C32827">
            <v>44252</v>
          </cell>
        </row>
        <row r="32828">
          <cell r="A32828" t="str">
            <v>HINDPETRO21FEB290CE</v>
          </cell>
          <cell r="B32828">
            <v>23338498</v>
          </cell>
          <cell r="C32828">
            <v>44252</v>
          </cell>
        </row>
        <row r="32829">
          <cell r="A32829" t="str">
            <v>HINDPETRO21FEB290PE</v>
          </cell>
          <cell r="B32829">
            <v>23338754</v>
          </cell>
          <cell r="C32829">
            <v>44252</v>
          </cell>
        </row>
        <row r="32830">
          <cell r="A32830" t="str">
            <v>HINDPETRO21MAR135CE</v>
          </cell>
          <cell r="B32830">
            <v>16869122</v>
          </cell>
          <cell r="C32830">
            <v>44280</v>
          </cell>
        </row>
        <row r="32831">
          <cell r="A32831" t="str">
            <v>HINDPETRO21MAR135PE</v>
          </cell>
          <cell r="B32831">
            <v>16869378</v>
          </cell>
          <cell r="C32831">
            <v>44280</v>
          </cell>
        </row>
        <row r="32832">
          <cell r="A32832" t="str">
            <v>HINDPETRO21MAR140CE</v>
          </cell>
          <cell r="B32832">
            <v>16869634</v>
          </cell>
          <cell r="C32832">
            <v>44280</v>
          </cell>
        </row>
        <row r="32833">
          <cell r="A32833" t="str">
            <v>HINDPETRO21MAR140PE</v>
          </cell>
          <cell r="B32833">
            <v>16869890</v>
          </cell>
          <cell r="C32833">
            <v>44280</v>
          </cell>
        </row>
        <row r="32834">
          <cell r="A32834" t="str">
            <v>HINDPETRO21MAR145CE</v>
          </cell>
          <cell r="B32834">
            <v>16870402</v>
          </cell>
          <cell r="C32834">
            <v>44280</v>
          </cell>
        </row>
        <row r="32835">
          <cell r="A32835" t="str">
            <v>HINDPETRO21MAR145PE</v>
          </cell>
          <cell r="B32835">
            <v>16871682</v>
          </cell>
          <cell r="C32835">
            <v>44280</v>
          </cell>
        </row>
        <row r="32836">
          <cell r="A32836" t="str">
            <v>HINDPETRO21MAR150CE</v>
          </cell>
          <cell r="B32836">
            <v>16876290</v>
          </cell>
          <cell r="C32836">
            <v>44280</v>
          </cell>
        </row>
        <row r="32837">
          <cell r="A32837" t="str">
            <v>HINDPETRO21MAR150PE</v>
          </cell>
          <cell r="B32837">
            <v>16876546</v>
          </cell>
          <cell r="C32837">
            <v>44280</v>
          </cell>
        </row>
        <row r="32838">
          <cell r="A32838" t="str">
            <v>HINDPETRO21MAR155CE</v>
          </cell>
          <cell r="B32838">
            <v>16876802</v>
          </cell>
          <cell r="C32838">
            <v>44280</v>
          </cell>
        </row>
        <row r="32839">
          <cell r="A32839" t="str">
            <v>HINDPETRO21MAR155PE</v>
          </cell>
          <cell r="B32839">
            <v>16878082</v>
          </cell>
          <cell r="C32839">
            <v>44280</v>
          </cell>
        </row>
        <row r="32840">
          <cell r="A32840" t="str">
            <v>HINDPETRO21MAR160CE</v>
          </cell>
          <cell r="B32840">
            <v>16878338</v>
          </cell>
          <cell r="C32840">
            <v>44280</v>
          </cell>
        </row>
        <row r="32841">
          <cell r="A32841" t="str">
            <v>HINDPETRO21MAR160PE</v>
          </cell>
          <cell r="B32841">
            <v>16879618</v>
          </cell>
          <cell r="C32841">
            <v>44280</v>
          </cell>
        </row>
        <row r="32842">
          <cell r="A32842" t="str">
            <v>HINDPETRO21MAR165CE</v>
          </cell>
          <cell r="B32842">
            <v>16879874</v>
          </cell>
          <cell r="C32842">
            <v>44280</v>
          </cell>
        </row>
        <row r="32843">
          <cell r="A32843" t="str">
            <v>HINDPETRO21MAR165PE</v>
          </cell>
          <cell r="B32843">
            <v>16881154</v>
          </cell>
          <cell r="C32843">
            <v>44280</v>
          </cell>
        </row>
        <row r="32844">
          <cell r="A32844" t="str">
            <v>HINDPETRO21MAR170CE</v>
          </cell>
          <cell r="B32844">
            <v>16881410</v>
          </cell>
          <cell r="C32844">
            <v>44280</v>
          </cell>
        </row>
        <row r="32845">
          <cell r="A32845" t="str">
            <v>HINDPETRO21MAR170PE</v>
          </cell>
          <cell r="B32845">
            <v>16883714</v>
          </cell>
          <cell r="C32845">
            <v>44280</v>
          </cell>
        </row>
        <row r="32846">
          <cell r="A32846" t="str">
            <v>HINDPETRO21MAR175CE</v>
          </cell>
          <cell r="B32846">
            <v>16883970</v>
          </cell>
          <cell r="C32846">
            <v>44280</v>
          </cell>
        </row>
        <row r="32847">
          <cell r="A32847" t="str">
            <v>HINDPETRO21MAR175PE</v>
          </cell>
          <cell r="B32847">
            <v>16885506</v>
          </cell>
          <cell r="C32847">
            <v>44280</v>
          </cell>
        </row>
        <row r="32848">
          <cell r="A32848" t="str">
            <v>HINDPETRO21MAR180CE</v>
          </cell>
          <cell r="B32848">
            <v>16885762</v>
          </cell>
          <cell r="C32848">
            <v>44280</v>
          </cell>
        </row>
        <row r="32849">
          <cell r="A32849" t="str">
            <v>HINDPETRO21MAR180PE</v>
          </cell>
          <cell r="B32849">
            <v>16888066</v>
          </cell>
          <cell r="C32849">
            <v>44280</v>
          </cell>
        </row>
        <row r="32850">
          <cell r="A32850" t="str">
            <v>HINDPETRO21MAR185CE</v>
          </cell>
          <cell r="B32850">
            <v>16888322</v>
          </cell>
          <cell r="C32850">
            <v>44280</v>
          </cell>
        </row>
        <row r="32851">
          <cell r="A32851" t="str">
            <v>HINDPETRO21MAR185PE</v>
          </cell>
          <cell r="B32851">
            <v>16888578</v>
          </cell>
          <cell r="C32851">
            <v>44280</v>
          </cell>
        </row>
        <row r="32852">
          <cell r="A32852" t="str">
            <v>HINDPETRO21MAR190CE</v>
          </cell>
          <cell r="B32852">
            <v>16888834</v>
          </cell>
          <cell r="C32852">
            <v>44280</v>
          </cell>
        </row>
        <row r="32853">
          <cell r="A32853" t="str">
            <v>HINDPETRO21MAR190PE</v>
          </cell>
          <cell r="B32853">
            <v>16889090</v>
          </cell>
          <cell r="C32853">
            <v>44280</v>
          </cell>
        </row>
        <row r="32854">
          <cell r="A32854" t="str">
            <v>HINDPETRO21MAR195CE</v>
          </cell>
          <cell r="B32854">
            <v>16889346</v>
          </cell>
          <cell r="C32854">
            <v>44280</v>
          </cell>
        </row>
        <row r="32855">
          <cell r="A32855" t="str">
            <v>HINDPETRO21MAR195PE</v>
          </cell>
          <cell r="B32855">
            <v>16889602</v>
          </cell>
          <cell r="C32855">
            <v>44280</v>
          </cell>
        </row>
        <row r="32856">
          <cell r="A32856" t="str">
            <v>HINDPETRO21MAR200CE</v>
          </cell>
          <cell r="B32856">
            <v>16889858</v>
          </cell>
          <cell r="C32856">
            <v>44280</v>
          </cell>
        </row>
        <row r="32857">
          <cell r="A32857" t="str">
            <v>HINDPETRO21MAR200PE</v>
          </cell>
          <cell r="B32857">
            <v>16895490</v>
          </cell>
          <cell r="C32857">
            <v>44280</v>
          </cell>
        </row>
        <row r="32858">
          <cell r="A32858" t="str">
            <v>HINDPETRO21MAR205CE</v>
          </cell>
          <cell r="B32858">
            <v>16895746</v>
          </cell>
          <cell r="C32858">
            <v>44280</v>
          </cell>
        </row>
        <row r="32859">
          <cell r="A32859" t="str">
            <v>HINDPETRO21MAR205PE</v>
          </cell>
          <cell r="B32859">
            <v>16896002</v>
          </cell>
          <cell r="C32859">
            <v>44280</v>
          </cell>
        </row>
        <row r="32860">
          <cell r="A32860" t="str">
            <v>HINDPETRO21MAR210CE</v>
          </cell>
          <cell r="B32860">
            <v>16896258</v>
          </cell>
          <cell r="C32860">
            <v>44280</v>
          </cell>
        </row>
        <row r="32861">
          <cell r="A32861" t="str">
            <v>HINDPETRO21MAR210PE</v>
          </cell>
          <cell r="B32861">
            <v>16896514</v>
          </cell>
          <cell r="C32861">
            <v>44280</v>
          </cell>
        </row>
        <row r="32862">
          <cell r="A32862" t="str">
            <v>HINDPETRO21MAR215CE</v>
          </cell>
          <cell r="B32862">
            <v>16896770</v>
          </cell>
          <cell r="C32862">
            <v>44280</v>
          </cell>
        </row>
        <row r="32863">
          <cell r="A32863" t="str">
            <v>HINDPETRO21MAR215PE</v>
          </cell>
          <cell r="B32863">
            <v>16897026</v>
          </cell>
          <cell r="C32863">
            <v>44280</v>
          </cell>
        </row>
        <row r="32864">
          <cell r="A32864" t="str">
            <v>HINDPETRO21MAR220CE</v>
          </cell>
          <cell r="B32864">
            <v>16897794</v>
          </cell>
          <cell r="C32864">
            <v>44280</v>
          </cell>
        </row>
        <row r="32865">
          <cell r="A32865" t="str">
            <v>HINDPETRO21MAR220PE</v>
          </cell>
          <cell r="B32865">
            <v>16898050</v>
          </cell>
          <cell r="C32865">
            <v>44280</v>
          </cell>
        </row>
        <row r="32866">
          <cell r="A32866" t="str">
            <v>HINDPETRO21MAR225CE</v>
          </cell>
          <cell r="B32866">
            <v>16899074</v>
          </cell>
          <cell r="C32866">
            <v>44280</v>
          </cell>
        </row>
        <row r="32867">
          <cell r="A32867" t="str">
            <v>HINDPETRO21MAR225PE</v>
          </cell>
          <cell r="B32867">
            <v>16899330</v>
          </cell>
          <cell r="C32867">
            <v>44280</v>
          </cell>
        </row>
        <row r="32868">
          <cell r="A32868" t="str">
            <v>HINDPETRO21MAR230CE</v>
          </cell>
          <cell r="B32868">
            <v>16899586</v>
          </cell>
          <cell r="C32868">
            <v>44280</v>
          </cell>
        </row>
        <row r="32869">
          <cell r="A32869" t="str">
            <v>HINDPETRO21MAR230PE</v>
          </cell>
          <cell r="B32869">
            <v>16899842</v>
          </cell>
          <cell r="C32869">
            <v>44280</v>
          </cell>
        </row>
        <row r="32870">
          <cell r="A32870" t="str">
            <v>HINDPETRO21MAR235CE</v>
          </cell>
          <cell r="B32870">
            <v>16900098</v>
          </cell>
          <cell r="C32870">
            <v>44280</v>
          </cell>
        </row>
        <row r="32871">
          <cell r="A32871" t="str">
            <v>HINDPETRO21MAR235PE</v>
          </cell>
          <cell r="B32871">
            <v>16903682</v>
          </cell>
          <cell r="C32871">
            <v>44280</v>
          </cell>
        </row>
        <row r="32872">
          <cell r="A32872" t="str">
            <v>HINDPETRO21MAR240CE</v>
          </cell>
          <cell r="B32872">
            <v>16903938</v>
          </cell>
          <cell r="C32872">
            <v>44280</v>
          </cell>
        </row>
        <row r="32873">
          <cell r="A32873" t="str">
            <v>HINDPETRO21MAR240PE</v>
          </cell>
          <cell r="B32873">
            <v>16904450</v>
          </cell>
          <cell r="C32873">
            <v>44280</v>
          </cell>
        </row>
        <row r="32874">
          <cell r="A32874" t="str">
            <v>HINDPETRO21MAR245CE</v>
          </cell>
          <cell r="B32874">
            <v>16904706</v>
          </cell>
          <cell r="C32874">
            <v>44280</v>
          </cell>
        </row>
        <row r="32875">
          <cell r="A32875" t="str">
            <v>HINDPETRO21MAR245PE</v>
          </cell>
          <cell r="B32875">
            <v>16904962</v>
          </cell>
          <cell r="C32875">
            <v>44280</v>
          </cell>
        </row>
        <row r="32876">
          <cell r="A32876" t="str">
            <v>HINDPETRO21MAR250CE</v>
          </cell>
          <cell r="B32876">
            <v>16905218</v>
          </cell>
          <cell r="C32876">
            <v>44280</v>
          </cell>
        </row>
        <row r="32877">
          <cell r="A32877" t="str">
            <v>HINDPETRO21MAR250PE</v>
          </cell>
          <cell r="B32877">
            <v>16905474</v>
          </cell>
          <cell r="C32877">
            <v>44280</v>
          </cell>
        </row>
        <row r="32878">
          <cell r="A32878" t="str">
            <v>HINDPETRO21MAR255CE</v>
          </cell>
          <cell r="B32878">
            <v>16905730</v>
          </cell>
          <cell r="C32878">
            <v>44280</v>
          </cell>
        </row>
        <row r="32879">
          <cell r="A32879" t="str">
            <v>HINDPETRO21MAR255PE</v>
          </cell>
          <cell r="B32879">
            <v>16907010</v>
          </cell>
          <cell r="C32879">
            <v>44280</v>
          </cell>
        </row>
        <row r="32880">
          <cell r="A32880" t="str">
            <v>HINDPETRO21MAR260CE</v>
          </cell>
          <cell r="B32880">
            <v>16907266</v>
          </cell>
          <cell r="C32880">
            <v>44280</v>
          </cell>
        </row>
        <row r="32881">
          <cell r="A32881" t="str">
            <v>HINDPETRO21MAR260PE</v>
          </cell>
          <cell r="B32881">
            <v>16911106</v>
          </cell>
          <cell r="C32881">
            <v>44280</v>
          </cell>
        </row>
        <row r="32882">
          <cell r="A32882" t="str">
            <v>HINDPETRO21MAR265CE</v>
          </cell>
          <cell r="B32882">
            <v>16911362</v>
          </cell>
          <cell r="C32882">
            <v>44280</v>
          </cell>
        </row>
        <row r="32883">
          <cell r="A32883" t="str">
            <v>HINDPETRO21MAR265PE</v>
          </cell>
          <cell r="B32883">
            <v>16912130</v>
          </cell>
          <cell r="C32883">
            <v>44280</v>
          </cell>
        </row>
        <row r="32884">
          <cell r="A32884" t="str">
            <v>HINDPETRO21MAR270CE</v>
          </cell>
          <cell r="B32884">
            <v>16912386</v>
          </cell>
          <cell r="C32884">
            <v>44280</v>
          </cell>
        </row>
        <row r="32885">
          <cell r="A32885" t="str">
            <v>HINDPETRO21MAR270PE</v>
          </cell>
          <cell r="B32885">
            <v>16913922</v>
          </cell>
          <cell r="C32885">
            <v>44280</v>
          </cell>
        </row>
        <row r="32886">
          <cell r="A32886" t="str">
            <v>HINDPETRO21MAR275CE</v>
          </cell>
          <cell r="B32886">
            <v>16914178</v>
          </cell>
          <cell r="C32886">
            <v>44280</v>
          </cell>
        </row>
        <row r="32887">
          <cell r="A32887" t="str">
            <v>HINDPETRO21MAR275PE</v>
          </cell>
          <cell r="B32887">
            <v>16914690</v>
          </cell>
          <cell r="C32887">
            <v>44280</v>
          </cell>
        </row>
        <row r="32888">
          <cell r="A32888" t="str">
            <v>HINDPETRO21MAR280CE</v>
          </cell>
          <cell r="B32888">
            <v>16914946</v>
          </cell>
          <cell r="C32888">
            <v>44280</v>
          </cell>
        </row>
        <row r="32889">
          <cell r="A32889" t="str">
            <v>HINDPETRO21MAR280PE</v>
          </cell>
          <cell r="B32889">
            <v>16916994</v>
          </cell>
          <cell r="C32889">
            <v>44280</v>
          </cell>
        </row>
        <row r="32890">
          <cell r="A32890" t="str">
            <v>HINDPETRO21MAR285CE</v>
          </cell>
          <cell r="B32890">
            <v>16917250</v>
          </cell>
          <cell r="C32890">
            <v>44280</v>
          </cell>
        </row>
        <row r="32891">
          <cell r="A32891" t="str">
            <v>HINDPETRO21MAR285PE</v>
          </cell>
          <cell r="B32891">
            <v>16918274</v>
          </cell>
          <cell r="C32891">
            <v>44280</v>
          </cell>
        </row>
        <row r="32892">
          <cell r="A32892" t="str">
            <v>HINDPETRO21MAR290CE</v>
          </cell>
          <cell r="B32892">
            <v>16918530</v>
          </cell>
          <cell r="C32892">
            <v>44280</v>
          </cell>
        </row>
        <row r="32893">
          <cell r="A32893" t="str">
            <v>HINDPETRO21MAR290PE</v>
          </cell>
          <cell r="B32893">
            <v>16919810</v>
          </cell>
          <cell r="C32893">
            <v>44280</v>
          </cell>
        </row>
        <row r="32894">
          <cell r="A32894" t="str">
            <v>HINDPETRO21APR135CE</v>
          </cell>
          <cell r="B32894">
            <v>21342978</v>
          </cell>
          <cell r="C32894">
            <v>44315</v>
          </cell>
        </row>
        <row r="32895">
          <cell r="A32895" t="str">
            <v>HINDPETRO21APR135PE</v>
          </cell>
          <cell r="B32895">
            <v>21343234</v>
          </cell>
          <cell r="C32895">
            <v>44315</v>
          </cell>
        </row>
        <row r="32896">
          <cell r="A32896" t="str">
            <v>HINDPETRO21APR140CE</v>
          </cell>
          <cell r="B32896">
            <v>21343490</v>
          </cell>
          <cell r="C32896">
            <v>44315</v>
          </cell>
        </row>
        <row r="32897">
          <cell r="A32897" t="str">
            <v>HINDPETRO21APR140PE</v>
          </cell>
          <cell r="B32897">
            <v>21343746</v>
          </cell>
          <cell r="C32897">
            <v>44315</v>
          </cell>
        </row>
        <row r="32898">
          <cell r="A32898" t="str">
            <v>HINDPETRO21APR145CE</v>
          </cell>
          <cell r="B32898">
            <v>21344002</v>
          </cell>
          <cell r="C32898">
            <v>44315</v>
          </cell>
        </row>
        <row r="32899">
          <cell r="A32899" t="str">
            <v>HINDPETRO21APR145PE</v>
          </cell>
          <cell r="B32899">
            <v>21344258</v>
          </cell>
          <cell r="C32899">
            <v>44315</v>
          </cell>
        </row>
        <row r="32900">
          <cell r="A32900" t="str">
            <v>HINDPETRO21APR150CE</v>
          </cell>
          <cell r="B32900">
            <v>21344514</v>
          </cell>
          <cell r="C32900">
            <v>44315</v>
          </cell>
        </row>
        <row r="32901">
          <cell r="A32901" t="str">
            <v>HINDPETRO21APR150PE</v>
          </cell>
          <cell r="B32901">
            <v>21344770</v>
          </cell>
          <cell r="C32901">
            <v>44315</v>
          </cell>
        </row>
        <row r="32902">
          <cell r="A32902" t="str">
            <v>HINDPETRO21APR155CE</v>
          </cell>
          <cell r="B32902">
            <v>21345026</v>
          </cell>
          <cell r="C32902">
            <v>44315</v>
          </cell>
        </row>
        <row r="32903">
          <cell r="A32903" t="str">
            <v>HINDPETRO21APR155PE</v>
          </cell>
          <cell r="B32903">
            <v>21345282</v>
          </cell>
          <cell r="C32903">
            <v>44315</v>
          </cell>
        </row>
        <row r="32904">
          <cell r="A32904" t="str">
            <v>HINDPETRO21APR160CE</v>
          </cell>
          <cell r="B32904">
            <v>21345538</v>
          </cell>
          <cell r="C32904">
            <v>44315</v>
          </cell>
        </row>
        <row r="32905">
          <cell r="A32905" t="str">
            <v>HINDPETRO21APR160PE</v>
          </cell>
          <cell r="B32905">
            <v>21345794</v>
          </cell>
          <cell r="C32905">
            <v>44315</v>
          </cell>
        </row>
        <row r="32906">
          <cell r="A32906" t="str">
            <v>HINDPETRO21APR165CE</v>
          </cell>
          <cell r="B32906">
            <v>21346050</v>
          </cell>
          <cell r="C32906">
            <v>44315</v>
          </cell>
        </row>
        <row r="32907">
          <cell r="A32907" t="str">
            <v>HINDPETRO21APR165PE</v>
          </cell>
          <cell r="B32907">
            <v>21346306</v>
          </cell>
          <cell r="C32907">
            <v>44315</v>
          </cell>
        </row>
        <row r="32908">
          <cell r="A32908" t="str">
            <v>HINDPETRO21APR170CE</v>
          </cell>
          <cell r="B32908">
            <v>21346562</v>
          </cell>
          <cell r="C32908">
            <v>44315</v>
          </cell>
        </row>
        <row r="32909">
          <cell r="A32909" t="str">
            <v>HINDPETRO21APR170PE</v>
          </cell>
          <cell r="B32909">
            <v>21346818</v>
          </cell>
          <cell r="C32909">
            <v>44315</v>
          </cell>
        </row>
        <row r="32910">
          <cell r="A32910" t="str">
            <v>HINDPETRO21APR175CE</v>
          </cell>
          <cell r="B32910">
            <v>21347074</v>
          </cell>
          <cell r="C32910">
            <v>44315</v>
          </cell>
        </row>
        <row r="32911">
          <cell r="A32911" t="str">
            <v>HINDPETRO21APR175PE</v>
          </cell>
          <cell r="B32911">
            <v>21347330</v>
          </cell>
          <cell r="C32911">
            <v>44315</v>
          </cell>
        </row>
        <row r="32912">
          <cell r="A32912" t="str">
            <v>HINDPETRO21APR180CE</v>
          </cell>
          <cell r="B32912">
            <v>21347586</v>
          </cell>
          <cell r="C32912">
            <v>44315</v>
          </cell>
        </row>
        <row r="32913">
          <cell r="A32913" t="str">
            <v>HINDPETRO21APR180PE</v>
          </cell>
          <cell r="B32913">
            <v>21348098</v>
          </cell>
          <cell r="C32913">
            <v>44315</v>
          </cell>
        </row>
        <row r="32914">
          <cell r="A32914" t="str">
            <v>HINDPETRO21APR185CE</v>
          </cell>
          <cell r="B32914">
            <v>21360642</v>
          </cell>
          <cell r="C32914">
            <v>44315</v>
          </cell>
        </row>
        <row r="32915">
          <cell r="A32915" t="str">
            <v>HINDPETRO21APR185PE</v>
          </cell>
          <cell r="B32915">
            <v>21360898</v>
          </cell>
          <cell r="C32915">
            <v>44315</v>
          </cell>
        </row>
        <row r="32916">
          <cell r="A32916" t="str">
            <v>HINDPETRO21APR190CE</v>
          </cell>
          <cell r="B32916">
            <v>21361154</v>
          </cell>
          <cell r="C32916">
            <v>44315</v>
          </cell>
        </row>
        <row r="32917">
          <cell r="A32917" t="str">
            <v>HINDPETRO21APR190PE</v>
          </cell>
          <cell r="B32917">
            <v>21361410</v>
          </cell>
          <cell r="C32917">
            <v>44315</v>
          </cell>
        </row>
        <row r="32918">
          <cell r="A32918" t="str">
            <v>HINDPETRO21APR195CE</v>
          </cell>
          <cell r="B32918">
            <v>21361666</v>
          </cell>
          <cell r="C32918">
            <v>44315</v>
          </cell>
        </row>
        <row r="32919">
          <cell r="A32919" t="str">
            <v>HINDPETRO21APR195PE</v>
          </cell>
          <cell r="B32919">
            <v>21361922</v>
          </cell>
          <cell r="C32919">
            <v>44315</v>
          </cell>
        </row>
        <row r="32920">
          <cell r="A32920" t="str">
            <v>HINDPETRO21APR200CE</v>
          </cell>
          <cell r="B32920">
            <v>21362178</v>
          </cell>
          <cell r="C32920">
            <v>44315</v>
          </cell>
        </row>
        <row r="32921">
          <cell r="A32921" t="str">
            <v>HINDPETRO21APR200PE</v>
          </cell>
          <cell r="B32921">
            <v>21362434</v>
          </cell>
          <cell r="C32921">
            <v>44315</v>
          </cell>
        </row>
        <row r="32922">
          <cell r="A32922" t="str">
            <v>HINDPETRO21APR205CE</v>
          </cell>
          <cell r="B32922">
            <v>21362690</v>
          </cell>
          <cell r="C32922">
            <v>44315</v>
          </cell>
        </row>
        <row r="32923">
          <cell r="A32923" t="str">
            <v>HINDPETRO21APR205PE</v>
          </cell>
          <cell r="B32923">
            <v>21362946</v>
          </cell>
          <cell r="C32923">
            <v>44315</v>
          </cell>
        </row>
        <row r="32924">
          <cell r="A32924" t="str">
            <v>HINDPETRO21APR210CE</v>
          </cell>
          <cell r="B32924">
            <v>21363202</v>
          </cell>
          <cell r="C32924">
            <v>44315</v>
          </cell>
        </row>
        <row r="32925">
          <cell r="A32925" t="str">
            <v>HINDPETRO21APR210PE</v>
          </cell>
          <cell r="B32925">
            <v>21363458</v>
          </cell>
          <cell r="C32925">
            <v>44315</v>
          </cell>
        </row>
        <row r="32926">
          <cell r="A32926" t="str">
            <v>HINDPETRO21APR215CE</v>
          </cell>
          <cell r="B32926">
            <v>21363714</v>
          </cell>
          <cell r="C32926">
            <v>44315</v>
          </cell>
        </row>
        <row r="32927">
          <cell r="A32927" t="str">
            <v>HINDPETRO21APR215PE</v>
          </cell>
          <cell r="B32927">
            <v>21363970</v>
          </cell>
          <cell r="C32927">
            <v>44315</v>
          </cell>
        </row>
        <row r="32928">
          <cell r="A32928" t="str">
            <v>HINDPETRO21APR220CE</v>
          </cell>
          <cell r="B32928">
            <v>21364226</v>
          </cell>
          <cell r="C32928">
            <v>44315</v>
          </cell>
        </row>
        <row r="32929">
          <cell r="A32929" t="str">
            <v>HINDPETRO21APR220PE</v>
          </cell>
          <cell r="B32929">
            <v>21364482</v>
          </cell>
          <cell r="C32929">
            <v>44315</v>
          </cell>
        </row>
        <row r="32930">
          <cell r="A32930" t="str">
            <v>HINDPETRO21APR225CE</v>
          </cell>
          <cell r="B32930">
            <v>21364738</v>
          </cell>
          <cell r="C32930">
            <v>44315</v>
          </cell>
        </row>
        <row r="32931">
          <cell r="A32931" t="str">
            <v>HINDPETRO21APR225PE</v>
          </cell>
          <cell r="B32931">
            <v>21364994</v>
          </cell>
          <cell r="C32931">
            <v>44315</v>
          </cell>
        </row>
        <row r="32932">
          <cell r="A32932" t="str">
            <v>HINDPETRO21APR230CE</v>
          </cell>
          <cell r="B32932">
            <v>21365250</v>
          </cell>
          <cell r="C32932">
            <v>44315</v>
          </cell>
        </row>
        <row r="32933">
          <cell r="A32933" t="str">
            <v>HINDPETRO21APR230PE</v>
          </cell>
          <cell r="B32933">
            <v>21365506</v>
          </cell>
          <cell r="C32933">
            <v>44315</v>
          </cell>
        </row>
        <row r="32934">
          <cell r="A32934" t="str">
            <v>HINDPETRO21APR235CE</v>
          </cell>
          <cell r="B32934">
            <v>21365762</v>
          </cell>
          <cell r="C32934">
            <v>44315</v>
          </cell>
        </row>
        <row r="32935">
          <cell r="A32935" t="str">
            <v>HINDPETRO21APR235PE</v>
          </cell>
          <cell r="B32935">
            <v>21366018</v>
          </cell>
          <cell r="C32935">
            <v>44315</v>
          </cell>
        </row>
        <row r="32936">
          <cell r="A32936" t="str">
            <v>HINDPETRO21APR240CE</v>
          </cell>
          <cell r="B32936">
            <v>21366274</v>
          </cell>
          <cell r="C32936">
            <v>44315</v>
          </cell>
        </row>
        <row r="32937">
          <cell r="A32937" t="str">
            <v>HINDPETRO21APR240PE</v>
          </cell>
          <cell r="B32937">
            <v>21366530</v>
          </cell>
          <cell r="C32937">
            <v>44315</v>
          </cell>
        </row>
        <row r="32938">
          <cell r="A32938" t="str">
            <v>HINDPETRO21APR245CE</v>
          </cell>
          <cell r="B32938">
            <v>21366786</v>
          </cell>
          <cell r="C32938">
            <v>44315</v>
          </cell>
        </row>
        <row r="32939">
          <cell r="A32939" t="str">
            <v>HINDPETRO21APR245PE</v>
          </cell>
          <cell r="B32939">
            <v>21367042</v>
          </cell>
          <cell r="C32939">
            <v>44315</v>
          </cell>
        </row>
        <row r="32940">
          <cell r="A32940" t="str">
            <v>HINDPETRO21APR250CE</v>
          </cell>
          <cell r="B32940">
            <v>21367298</v>
          </cell>
          <cell r="C32940">
            <v>44315</v>
          </cell>
        </row>
        <row r="32941">
          <cell r="A32941" t="str">
            <v>HINDPETRO21APR250PE</v>
          </cell>
          <cell r="B32941">
            <v>21367554</v>
          </cell>
          <cell r="C32941">
            <v>44315</v>
          </cell>
        </row>
        <row r="32942">
          <cell r="A32942" t="str">
            <v>HINDPETRO21APR255CE</v>
          </cell>
          <cell r="B32942">
            <v>21367810</v>
          </cell>
          <cell r="C32942">
            <v>44315</v>
          </cell>
        </row>
        <row r="32943">
          <cell r="A32943" t="str">
            <v>HINDPETRO21APR255PE</v>
          </cell>
          <cell r="B32943">
            <v>21368066</v>
          </cell>
          <cell r="C32943">
            <v>44315</v>
          </cell>
        </row>
        <row r="32944">
          <cell r="A32944" t="str">
            <v>HINDPETRO21APR260CE</v>
          </cell>
          <cell r="B32944">
            <v>21368322</v>
          </cell>
          <cell r="C32944">
            <v>44315</v>
          </cell>
        </row>
        <row r="32945">
          <cell r="A32945" t="str">
            <v>HINDPETRO21APR260PE</v>
          </cell>
          <cell r="B32945">
            <v>21368578</v>
          </cell>
          <cell r="C32945">
            <v>44315</v>
          </cell>
        </row>
        <row r="32946">
          <cell r="A32946" t="str">
            <v>HINDPETRO21APR265CE</v>
          </cell>
          <cell r="B32946">
            <v>21368834</v>
          </cell>
          <cell r="C32946">
            <v>44315</v>
          </cell>
        </row>
        <row r="32947">
          <cell r="A32947" t="str">
            <v>HINDPETRO21APR265PE</v>
          </cell>
          <cell r="B32947">
            <v>21369090</v>
          </cell>
          <cell r="C32947">
            <v>44315</v>
          </cell>
        </row>
        <row r="32948">
          <cell r="A32948" t="str">
            <v>HINDPETRO21APR270CE</v>
          </cell>
          <cell r="B32948">
            <v>21369346</v>
          </cell>
          <cell r="C32948">
            <v>44315</v>
          </cell>
        </row>
        <row r="32949">
          <cell r="A32949" t="str">
            <v>HINDPETRO21APR270PE</v>
          </cell>
          <cell r="B32949">
            <v>21369602</v>
          </cell>
          <cell r="C32949">
            <v>44315</v>
          </cell>
        </row>
        <row r="32950">
          <cell r="A32950" t="str">
            <v>HINDPETRO21APR275CE</v>
          </cell>
          <cell r="B32950">
            <v>21369858</v>
          </cell>
          <cell r="C32950">
            <v>44315</v>
          </cell>
        </row>
        <row r="32951">
          <cell r="A32951" t="str">
            <v>HINDPETRO21APR275PE</v>
          </cell>
          <cell r="B32951">
            <v>21371906</v>
          </cell>
          <cell r="C32951">
            <v>44315</v>
          </cell>
        </row>
        <row r="32952">
          <cell r="A32952" t="str">
            <v>HINDPETRO21APR280CE</v>
          </cell>
          <cell r="B32952">
            <v>21372162</v>
          </cell>
          <cell r="C32952">
            <v>44315</v>
          </cell>
        </row>
        <row r="32953">
          <cell r="A32953" t="str">
            <v>HINDPETRO21APR280PE</v>
          </cell>
          <cell r="B32953">
            <v>21372418</v>
          </cell>
          <cell r="C32953">
            <v>44315</v>
          </cell>
        </row>
        <row r="32954">
          <cell r="A32954" t="str">
            <v>HINDPETRO21APR285CE</v>
          </cell>
          <cell r="B32954">
            <v>21372674</v>
          </cell>
          <cell r="C32954">
            <v>44315</v>
          </cell>
        </row>
        <row r="32955">
          <cell r="A32955" t="str">
            <v>HINDPETRO21APR285PE</v>
          </cell>
          <cell r="B32955">
            <v>21372930</v>
          </cell>
          <cell r="C32955">
            <v>44315</v>
          </cell>
        </row>
        <row r="32956">
          <cell r="A32956" t="str">
            <v>HINDPETRO21APR290CE</v>
          </cell>
          <cell r="B32956">
            <v>21373186</v>
          </cell>
          <cell r="C32956">
            <v>44315</v>
          </cell>
        </row>
        <row r="32957">
          <cell r="A32957" t="str">
            <v>HINDPETRO21APR290PE</v>
          </cell>
          <cell r="B32957">
            <v>21373442</v>
          </cell>
          <cell r="C32957">
            <v>44315</v>
          </cell>
        </row>
        <row r="32958">
          <cell r="A32958" t="str">
            <v>HINDUNILVR21FEB1620CE</v>
          </cell>
          <cell r="B32958">
            <v>23346178</v>
          </cell>
          <cell r="C32958">
            <v>44252</v>
          </cell>
        </row>
        <row r="32959">
          <cell r="A32959" t="str">
            <v>HINDUNILVR21FEB1620PE</v>
          </cell>
          <cell r="B32959">
            <v>23346434</v>
          </cell>
          <cell r="C32959">
            <v>44252</v>
          </cell>
        </row>
        <row r="32960">
          <cell r="A32960" t="str">
            <v>HINDUNILVR21FEB1640CE</v>
          </cell>
          <cell r="B32960">
            <v>23346690</v>
          </cell>
          <cell r="C32960">
            <v>44252</v>
          </cell>
        </row>
        <row r="32961">
          <cell r="A32961" t="str">
            <v>HINDUNILVR21FEB1640PE</v>
          </cell>
          <cell r="B32961">
            <v>23346946</v>
          </cell>
          <cell r="C32961">
            <v>44252</v>
          </cell>
        </row>
        <row r="32962">
          <cell r="A32962" t="str">
            <v>HINDUNILVR21FEB1660CE</v>
          </cell>
          <cell r="B32962">
            <v>23347202</v>
          </cell>
          <cell r="C32962">
            <v>44252</v>
          </cell>
        </row>
        <row r="32963">
          <cell r="A32963" t="str">
            <v>HINDUNILVR21FEB1660PE</v>
          </cell>
          <cell r="B32963">
            <v>23347458</v>
          </cell>
          <cell r="C32963">
            <v>44252</v>
          </cell>
        </row>
        <row r="32964">
          <cell r="A32964" t="str">
            <v>HINDUNILVR21FEB1680CE</v>
          </cell>
          <cell r="B32964">
            <v>23347714</v>
          </cell>
          <cell r="C32964">
            <v>44252</v>
          </cell>
        </row>
        <row r="32965">
          <cell r="A32965" t="str">
            <v>HINDUNILVR21FEB1680PE</v>
          </cell>
          <cell r="B32965">
            <v>23347970</v>
          </cell>
          <cell r="C32965">
            <v>44252</v>
          </cell>
        </row>
        <row r="32966">
          <cell r="A32966" t="str">
            <v>HINDUNILVR21FEB1700CE</v>
          </cell>
          <cell r="B32966">
            <v>23348226</v>
          </cell>
          <cell r="C32966">
            <v>44252</v>
          </cell>
        </row>
        <row r="32967">
          <cell r="A32967" t="str">
            <v>HINDUNILVR21FEB1700PE</v>
          </cell>
          <cell r="B32967">
            <v>23348482</v>
          </cell>
          <cell r="C32967">
            <v>44252</v>
          </cell>
        </row>
        <row r="32968">
          <cell r="A32968" t="str">
            <v>HINDUNILVR21FEB1720CE</v>
          </cell>
          <cell r="B32968">
            <v>23348738</v>
          </cell>
          <cell r="C32968">
            <v>44252</v>
          </cell>
        </row>
        <row r="32969">
          <cell r="A32969" t="str">
            <v>HINDUNILVR21FEB1720PE</v>
          </cell>
          <cell r="B32969">
            <v>23348994</v>
          </cell>
          <cell r="C32969">
            <v>44252</v>
          </cell>
        </row>
        <row r="32970">
          <cell r="A32970" t="str">
            <v>HINDUNILVR21FEB1740CE</v>
          </cell>
          <cell r="B32970">
            <v>23349250</v>
          </cell>
          <cell r="C32970">
            <v>44252</v>
          </cell>
        </row>
        <row r="32971">
          <cell r="A32971" t="str">
            <v>HINDUNILVR21FEB1740PE</v>
          </cell>
          <cell r="B32971">
            <v>23349506</v>
          </cell>
          <cell r="C32971">
            <v>44252</v>
          </cell>
        </row>
        <row r="32972">
          <cell r="A32972" t="str">
            <v>HINDUNILVR21FEB1760CE</v>
          </cell>
          <cell r="B32972">
            <v>23349762</v>
          </cell>
          <cell r="C32972">
            <v>44252</v>
          </cell>
        </row>
        <row r="32973">
          <cell r="A32973" t="str">
            <v>HINDUNILVR21FEB1760PE</v>
          </cell>
          <cell r="B32973">
            <v>23350018</v>
          </cell>
          <cell r="C32973">
            <v>44252</v>
          </cell>
        </row>
        <row r="32974">
          <cell r="A32974" t="str">
            <v>HINDUNILVR21FEB1780CE</v>
          </cell>
          <cell r="B32974">
            <v>23350274</v>
          </cell>
          <cell r="C32974">
            <v>44252</v>
          </cell>
        </row>
        <row r="32975">
          <cell r="A32975" t="str">
            <v>HINDUNILVR21FEB1780PE</v>
          </cell>
          <cell r="B32975">
            <v>23350530</v>
          </cell>
          <cell r="C32975">
            <v>44252</v>
          </cell>
        </row>
        <row r="32976">
          <cell r="A32976" t="str">
            <v>HINDUNILVR21FEB1800CE</v>
          </cell>
          <cell r="B32976">
            <v>23350786</v>
          </cell>
          <cell r="C32976">
            <v>44252</v>
          </cell>
        </row>
        <row r="32977">
          <cell r="A32977" t="str">
            <v>HINDUNILVR21FEB1800PE</v>
          </cell>
          <cell r="B32977">
            <v>23351042</v>
          </cell>
          <cell r="C32977">
            <v>44252</v>
          </cell>
        </row>
        <row r="32978">
          <cell r="A32978" t="str">
            <v>HINDUNILVR21FEB1820CE</v>
          </cell>
          <cell r="B32978">
            <v>23351298</v>
          </cell>
          <cell r="C32978">
            <v>44252</v>
          </cell>
        </row>
        <row r="32979">
          <cell r="A32979" t="str">
            <v>HINDUNILVR21FEB1820PE</v>
          </cell>
          <cell r="B32979">
            <v>23351554</v>
          </cell>
          <cell r="C32979">
            <v>44252</v>
          </cell>
        </row>
        <row r="32980">
          <cell r="A32980" t="str">
            <v>HINDUNILVR21FEB1840CE</v>
          </cell>
          <cell r="B32980">
            <v>23351810</v>
          </cell>
          <cell r="C32980">
            <v>44252</v>
          </cell>
        </row>
        <row r="32981">
          <cell r="A32981" t="str">
            <v>HINDUNILVR21FEB1840PE</v>
          </cell>
          <cell r="B32981">
            <v>23352066</v>
          </cell>
          <cell r="C32981">
            <v>44252</v>
          </cell>
        </row>
        <row r="32982">
          <cell r="A32982" t="str">
            <v>HINDUNILVR21FEB1860CE</v>
          </cell>
          <cell r="B32982">
            <v>23352322</v>
          </cell>
          <cell r="C32982">
            <v>44252</v>
          </cell>
        </row>
        <row r="32983">
          <cell r="A32983" t="str">
            <v>HINDUNILVR21FEB1860PE</v>
          </cell>
          <cell r="B32983">
            <v>23352578</v>
          </cell>
          <cell r="C32983">
            <v>44252</v>
          </cell>
        </row>
        <row r="32984">
          <cell r="A32984" t="str">
            <v>HINDUNILVR21FEB1880CE</v>
          </cell>
          <cell r="B32984">
            <v>23352834</v>
          </cell>
          <cell r="C32984">
            <v>44252</v>
          </cell>
        </row>
        <row r="32985">
          <cell r="A32985" t="str">
            <v>HINDUNILVR21FEB1880PE</v>
          </cell>
          <cell r="B32985">
            <v>23353090</v>
          </cell>
          <cell r="C32985">
            <v>44252</v>
          </cell>
        </row>
        <row r="32986">
          <cell r="A32986" t="str">
            <v>HINDUNILVR21FEB1900CE</v>
          </cell>
          <cell r="B32986">
            <v>23353346</v>
          </cell>
          <cell r="C32986">
            <v>44252</v>
          </cell>
        </row>
        <row r="32987">
          <cell r="A32987" t="str">
            <v>HINDUNILVR21FEB1900PE</v>
          </cell>
          <cell r="B32987">
            <v>23353602</v>
          </cell>
          <cell r="C32987">
            <v>44252</v>
          </cell>
        </row>
        <row r="32988">
          <cell r="A32988" t="str">
            <v>HINDUNILVR21FEB1920CE</v>
          </cell>
          <cell r="B32988">
            <v>23353858</v>
          </cell>
          <cell r="C32988">
            <v>44252</v>
          </cell>
        </row>
        <row r="32989">
          <cell r="A32989" t="str">
            <v>HINDUNILVR21FEB1920PE</v>
          </cell>
          <cell r="B32989">
            <v>23354114</v>
          </cell>
          <cell r="C32989">
            <v>44252</v>
          </cell>
        </row>
        <row r="32990">
          <cell r="A32990" t="str">
            <v>HINDUNILVR21FEB1940CE</v>
          </cell>
          <cell r="B32990">
            <v>23354370</v>
          </cell>
          <cell r="C32990">
            <v>44252</v>
          </cell>
        </row>
        <row r="32991">
          <cell r="A32991" t="str">
            <v>HINDUNILVR21FEB1940PE</v>
          </cell>
          <cell r="B32991">
            <v>23354626</v>
          </cell>
          <cell r="C32991">
            <v>44252</v>
          </cell>
        </row>
        <row r="32992">
          <cell r="A32992" t="str">
            <v>HINDUNILVR21FEB1960CE</v>
          </cell>
          <cell r="B32992">
            <v>23354882</v>
          </cell>
          <cell r="C32992">
            <v>44252</v>
          </cell>
        </row>
        <row r="32993">
          <cell r="A32993" t="str">
            <v>HINDUNILVR21FEB1960PE</v>
          </cell>
          <cell r="B32993">
            <v>23355138</v>
          </cell>
          <cell r="C32993">
            <v>44252</v>
          </cell>
        </row>
        <row r="32994">
          <cell r="A32994" t="str">
            <v>HINDUNILVR21FEB1980CE</v>
          </cell>
          <cell r="B32994">
            <v>23355394</v>
          </cell>
          <cell r="C32994">
            <v>44252</v>
          </cell>
        </row>
        <row r="32995">
          <cell r="A32995" t="str">
            <v>HINDUNILVR21FEB1980PE</v>
          </cell>
          <cell r="B32995">
            <v>23355650</v>
          </cell>
          <cell r="C32995">
            <v>44252</v>
          </cell>
        </row>
        <row r="32996">
          <cell r="A32996" t="str">
            <v>HINDUNILVR21FEB2000CE</v>
          </cell>
          <cell r="B32996">
            <v>23355906</v>
          </cell>
          <cell r="C32996">
            <v>44252</v>
          </cell>
        </row>
        <row r="32997">
          <cell r="A32997" t="str">
            <v>HINDUNILVR21FEB2000PE</v>
          </cell>
          <cell r="B32997">
            <v>23356162</v>
          </cell>
          <cell r="C32997">
            <v>44252</v>
          </cell>
        </row>
        <row r="32998">
          <cell r="A32998" t="str">
            <v>HINDUNILVR21FEB2020CE</v>
          </cell>
          <cell r="B32998">
            <v>23356418</v>
          </cell>
          <cell r="C32998">
            <v>44252</v>
          </cell>
        </row>
        <row r="32999">
          <cell r="A32999" t="str">
            <v>HINDUNILVR21FEB2020PE</v>
          </cell>
          <cell r="B32999">
            <v>23356674</v>
          </cell>
          <cell r="C32999">
            <v>44252</v>
          </cell>
        </row>
        <row r="33000">
          <cell r="A33000" t="str">
            <v>HINDUNILVR21FEB2040CE</v>
          </cell>
          <cell r="B33000">
            <v>23356930</v>
          </cell>
          <cell r="C33000">
            <v>44252</v>
          </cell>
        </row>
        <row r="33001">
          <cell r="A33001" t="str">
            <v>HINDUNILVR21FEB2040PE</v>
          </cell>
          <cell r="B33001">
            <v>23357186</v>
          </cell>
          <cell r="C33001">
            <v>44252</v>
          </cell>
        </row>
        <row r="33002">
          <cell r="A33002" t="str">
            <v>HINDUNILVR21FEB2060CE</v>
          </cell>
          <cell r="B33002">
            <v>23357442</v>
          </cell>
          <cell r="C33002">
            <v>44252</v>
          </cell>
        </row>
        <row r="33003">
          <cell r="A33003" t="str">
            <v>HINDUNILVR21FEB2060PE</v>
          </cell>
          <cell r="B33003">
            <v>23357698</v>
          </cell>
          <cell r="C33003">
            <v>44252</v>
          </cell>
        </row>
        <row r="33004">
          <cell r="A33004" t="str">
            <v>HINDUNILVR21FEB2080CE</v>
          </cell>
          <cell r="B33004">
            <v>23357954</v>
          </cell>
          <cell r="C33004">
            <v>44252</v>
          </cell>
        </row>
        <row r="33005">
          <cell r="A33005" t="str">
            <v>HINDUNILVR21FEB2080PE</v>
          </cell>
          <cell r="B33005">
            <v>23358210</v>
          </cell>
          <cell r="C33005">
            <v>44252</v>
          </cell>
        </row>
        <row r="33006">
          <cell r="A33006" t="str">
            <v>HINDUNILVR21FEB2100CE</v>
          </cell>
          <cell r="B33006">
            <v>23358466</v>
          </cell>
          <cell r="C33006">
            <v>44252</v>
          </cell>
        </row>
        <row r="33007">
          <cell r="A33007" t="str">
            <v>HINDUNILVR21FEB2100PE</v>
          </cell>
          <cell r="B33007">
            <v>23358722</v>
          </cell>
          <cell r="C33007">
            <v>44252</v>
          </cell>
        </row>
        <row r="33008">
          <cell r="A33008" t="str">
            <v>HINDUNILVR21FEB2120CE</v>
          </cell>
          <cell r="B33008">
            <v>23358978</v>
          </cell>
          <cell r="C33008">
            <v>44252</v>
          </cell>
        </row>
        <row r="33009">
          <cell r="A33009" t="str">
            <v>HINDUNILVR21FEB2120PE</v>
          </cell>
          <cell r="B33009">
            <v>23359234</v>
          </cell>
          <cell r="C33009">
            <v>44252</v>
          </cell>
        </row>
        <row r="33010">
          <cell r="A33010" t="str">
            <v>HINDUNILVR21FEB2140CE</v>
          </cell>
          <cell r="B33010">
            <v>23359490</v>
          </cell>
          <cell r="C33010">
            <v>44252</v>
          </cell>
        </row>
        <row r="33011">
          <cell r="A33011" t="str">
            <v>HINDUNILVR21FEB2140PE</v>
          </cell>
          <cell r="B33011">
            <v>23359746</v>
          </cell>
          <cell r="C33011">
            <v>44252</v>
          </cell>
        </row>
        <row r="33012">
          <cell r="A33012" t="str">
            <v>HINDUNILVR21FEB2160CE</v>
          </cell>
          <cell r="B33012">
            <v>23360002</v>
          </cell>
          <cell r="C33012">
            <v>44252</v>
          </cell>
        </row>
        <row r="33013">
          <cell r="A33013" t="str">
            <v>HINDUNILVR21FEB2160PE</v>
          </cell>
          <cell r="B33013">
            <v>23360258</v>
          </cell>
          <cell r="C33013">
            <v>44252</v>
          </cell>
        </row>
        <row r="33014">
          <cell r="A33014" t="str">
            <v>HINDUNILVR21FEB2180CE</v>
          </cell>
          <cell r="B33014">
            <v>23360514</v>
          </cell>
          <cell r="C33014">
            <v>44252</v>
          </cell>
        </row>
        <row r="33015">
          <cell r="A33015" t="str">
            <v>HINDUNILVR21FEB2180PE</v>
          </cell>
          <cell r="B33015">
            <v>23360770</v>
          </cell>
          <cell r="C33015">
            <v>44252</v>
          </cell>
        </row>
        <row r="33016">
          <cell r="A33016" t="str">
            <v>HINDUNILVR21FEB2200CE</v>
          </cell>
          <cell r="B33016">
            <v>23361026</v>
          </cell>
          <cell r="C33016">
            <v>44252</v>
          </cell>
        </row>
        <row r="33017">
          <cell r="A33017" t="str">
            <v>HINDUNILVR21FEB2200PE</v>
          </cell>
          <cell r="B33017">
            <v>23361282</v>
          </cell>
          <cell r="C33017">
            <v>44252</v>
          </cell>
        </row>
        <row r="33018">
          <cell r="A33018" t="str">
            <v>HINDUNILVR21FEB2220CE</v>
          </cell>
          <cell r="B33018">
            <v>23361538</v>
          </cell>
          <cell r="C33018">
            <v>44252</v>
          </cell>
        </row>
        <row r="33019">
          <cell r="A33019" t="str">
            <v>HINDUNILVR21FEB2220PE</v>
          </cell>
          <cell r="B33019">
            <v>23361794</v>
          </cell>
          <cell r="C33019">
            <v>44252</v>
          </cell>
        </row>
        <row r="33020">
          <cell r="A33020" t="str">
            <v>HINDUNILVR21FEB2240CE</v>
          </cell>
          <cell r="B33020">
            <v>23362050</v>
          </cell>
          <cell r="C33020">
            <v>44252</v>
          </cell>
        </row>
        <row r="33021">
          <cell r="A33021" t="str">
            <v>HINDUNILVR21FEB2240PE</v>
          </cell>
          <cell r="B33021">
            <v>23362306</v>
          </cell>
          <cell r="C33021">
            <v>44252</v>
          </cell>
        </row>
        <row r="33022">
          <cell r="A33022" t="str">
            <v>HINDUNILVR21FEB2260CE</v>
          </cell>
          <cell r="B33022">
            <v>23362562</v>
          </cell>
          <cell r="C33022">
            <v>44252</v>
          </cell>
        </row>
        <row r="33023">
          <cell r="A33023" t="str">
            <v>HINDUNILVR21FEB2260PE</v>
          </cell>
          <cell r="B33023">
            <v>23362818</v>
          </cell>
          <cell r="C33023">
            <v>44252</v>
          </cell>
        </row>
        <row r="33024">
          <cell r="A33024" t="str">
            <v>HINDUNILVR21FEB2280CE</v>
          </cell>
          <cell r="B33024">
            <v>23363074</v>
          </cell>
          <cell r="C33024">
            <v>44252</v>
          </cell>
        </row>
        <row r="33025">
          <cell r="A33025" t="str">
            <v>HINDUNILVR21FEB2280PE</v>
          </cell>
          <cell r="B33025">
            <v>23363330</v>
          </cell>
          <cell r="C33025">
            <v>44252</v>
          </cell>
        </row>
        <row r="33026">
          <cell r="A33026" t="str">
            <v>HINDUNILVR21FEB2300CE</v>
          </cell>
          <cell r="B33026">
            <v>23363586</v>
          </cell>
          <cell r="C33026">
            <v>44252</v>
          </cell>
        </row>
        <row r="33027">
          <cell r="A33027" t="str">
            <v>HINDUNILVR21FEB2300PE</v>
          </cell>
          <cell r="B33027">
            <v>23363842</v>
          </cell>
          <cell r="C33027">
            <v>44252</v>
          </cell>
        </row>
        <row r="33028">
          <cell r="A33028" t="str">
            <v>HINDUNILVR21FEB2320CE</v>
          </cell>
          <cell r="B33028">
            <v>23364098</v>
          </cell>
          <cell r="C33028">
            <v>44252</v>
          </cell>
        </row>
        <row r="33029">
          <cell r="A33029" t="str">
            <v>HINDUNILVR21FEB2320PE</v>
          </cell>
          <cell r="B33029">
            <v>23364354</v>
          </cell>
          <cell r="C33029">
            <v>44252</v>
          </cell>
        </row>
        <row r="33030">
          <cell r="A33030" t="str">
            <v>HINDUNILVR21FEB2340CE</v>
          </cell>
          <cell r="B33030">
            <v>23364610</v>
          </cell>
          <cell r="C33030">
            <v>44252</v>
          </cell>
        </row>
        <row r="33031">
          <cell r="A33031" t="str">
            <v>HINDUNILVR21FEB2340PE</v>
          </cell>
          <cell r="B33031">
            <v>23364866</v>
          </cell>
          <cell r="C33031">
            <v>44252</v>
          </cell>
        </row>
        <row r="33032">
          <cell r="A33032" t="str">
            <v>HINDUNILVR21FEB2360CE</v>
          </cell>
          <cell r="B33032">
            <v>23365122</v>
          </cell>
          <cell r="C33032">
            <v>44252</v>
          </cell>
        </row>
        <row r="33033">
          <cell r="A33033" t="str">
            <v>HINDUNILVR21FEB2360PE</v>
          </cell>
          <cell r="B33033">
            <v>23365378</v>
          </cell>
          <cell r="C33033">
            <v>44252</v>
          </cell>
        </row>
        <row r="33034">
          <cell r="A33034" t="str">
            <v>HINDUNILVR21FEB2380CE</v>
          </cell>
          <cell r="B33034">
            <v>23365634</v>
          </cell>
          <cell r="C33034">
            <v>44252</v>
          </cell>
        </row>
        <row r="33035">
          <cell r="A33035" t="str">
            <v>HINDUNILVR21FEB2380PE</v>
          </cell>
          <cell r="B33035">
            <v>23365890</v>
          </cell>
          <cell r="C33035">
            <v>44252</v>
          </cell>
        </row>
        <row r="33036">
          <cell r="A33036" t="str">
            <v>HINDUNILVR21FEB2400CE</v>
          </cell>
          <cell r="B33036">
            <v>23366146</v>
          </cell>
          <cell r="C33036">
            <v>44252</v>
          </cell>
        </row>
        <row r="33037">
          <cell r="A33037" t="str">
            <v>HINDUNILVR21FEB2400PE</v>
          </cell>
          <cell r="B33037">
            <v>23366402</v>
          </cell>
          <cell r="C33037">
            <v>44252</v>
          </cell>
        </row>
        <row r="33038">
          <cell r="A33038" t="str">
            <v>HINDUNILVR21FEB2420CE</v>
          </cell>
          <cell r="B33038">
            <v>23366658</v>
          </cell>
          <cell r="C33038">
            <v>44252</v>
          </cell>
        </row>
        <row r="33039">
          <cell r="A33039" t="str">
            <v>HINDUNILVR21FEB2420PE</v>
          </cell>
          <cell r="B33039">
            <v>23366914</v>
          </cell>
          <cell r="C33039">
            <v>44252</v>
          </cell>
        </row>
        <row r="33040">
          <cell r="A33040" t="str">
            <v>HINDUNILVR21FEB2440CE</v>
          </cell>
          <cell r="B33040">
            <v>23367170</v>
          </cell>
          <cell r="C33040">
            <v>44252</v>
          </cell>
        </row>
        <row r="33041">
          <cell r="A33041" t="str">
            <v>HINDUNILVR21FEB2440PE</v>
          </cell>
          <cell r="B33041">
            <v>23367426</v>
          </cell>
          <cell r="C33041">
            <v>44252</v>
          </cell>
        </row>
        <row r="33042">
          <cell r="A33042" t="str">
            <v>HINDUNILVR21FEB2460CE</v>
          </cell>
          <cell r="B33042">
            <v>23367682</v>
          </cell>
          <cell r="C33042">
            <v>44252</v>
          </cell>
        </row>
        <row r="33043">
          <cell r="A33043" t="str">
            <v>HINDUNILVR21FEB2460PE</v>
          </cell>
          <cell r="B33043">
            <v>23367938</v>
          </cell>
          <cell r="C33043">
            <v>44252</v>
          </cell>
        </row>
        <row r="33044">
          <cell r="A33044" t="str">
            <v>HINDUNILVR21FEB2480CE</v>
          </cell>
          <cell r="B33044">
            <v>23368194</v>
          </cell>
          <cell r="C33044">
            <v>44252</v>
          </cell>
        </row>
        <row r="33045">
          <cell r="A33045" t="str">
            <v>HINDUNILVR21FEB2480PE</v>
          </cell>
          <cell r="B33045">
            <v>23368450</v>
          </cell>
          <cell r="C33045">
            <v>44252</v>
          </cell>
        </row>
        <row r="33046">
          <cell r="A33046" t="str">
            <v>HINDUNILVR21FEB2500CE</v>
          </cell>
          <cell r="B33046">
            <v>23368706</v>
          </cell>
          <cell r="C33046">
            <v>44252</v>
          </cell>
        </row>
        <row r="33047">
          <cell r="A33047" t="str">
            <v>HINDUNILVR21FEB2500PE</v>
          </cell>
          <cell r="B33047">
            <v>23368962</v>
          </cell>
          <cell r="C33047">
            <v>44252</v>
          </cell>
        </row>
        <row r="33048">
          <cell r="A33048" t="str">
            <v>HINDUNILVR21FEB2520CE</v>
          </cell>
          <cell r="B33048">
            <v>23369218</v>
          </cell>
          <cell r="C33048">
            <v>44252</v>
          </cell>
        </row>
        <row r="33049">
          <cell r="A33049" t="str">
            <v>HINDUNILVR21FEB2520PE</v>
          </cell>
          <cell r="B33049">
            <v>23369474</v>
          </cell>
          <cell r="C33049">
            <v>44252</v>
          </cell>
        </row>
        <row r="33050">
          <cell r="A33050" t="str">
            <v>HINDUNILVR21FEB2540CE</v>
          </cell>
          <cell r="B33050">
            <v>23369730</v>
          </cell>
          <cell r="C33050">
            <v>44252</v>
          </cell>
        </row>
        <row r="33051">
          <cell r="A33051" t="str">
            <v>HINDUNILVR21FEB2540PE</v>
          </cell>
          <cell r="B33051">
            <v>23369986</v>
          </cell>
          <cell r="C33051">
            <v>44252</v>
          </cell>
        </row>
        <row r="33052">
          <cell r="A33052" t="str">
            <v>HINDUNILVR21FEB2560CE</v>
          </cell>
          <cell r="B33052">
            <v>23370242</v>
          </cell>
          <cell r="C33052">
            <v>44252</v>
          </cell>
        </row>
        <row r="33053">
          <cell r="A33053" t="str">
            <v>HINDUNILVR21FEB2560PE</v>
          </cell>
          <cell r="B33053">
            <v>23370498</v>
          </cell>
          <cell r="C33053">
            <v>44252</v>
          </cell>
        </row>
        <row r="33054">
          <cell r="A33054" t="str">
            <v>HINDUNILVR21FEB2580CE</v>
          </cell>
          <cell r="B33054">
            <v>23370754</v>
          </cell>
          <cell r="C33054">
            <v>44252</v>
          </cell>
        </row>
        <row r="33055">
          <cell r="A33055" t="str">
            <v>HINDUNILVR21FEB2580PE</v>
          </cell>
          <cell r="B33055">
            <v>23371010</v>
          </cell>
          <cell r="C33055">
            <v>44252</v>
          </cell>
        </row>
        <row r="33056">
          <cell r="A33056" t="str">
            <v>HINDUNILVR21FEB2600CE</v>
          </cell>
          <cell r="B33056">
            <v>23371266</v>
          </cell>
          <cell r="C33056">
            <v>44252</v>
          </cell>
        </row>
        <row r="33057">
          <cell r="A33057" t="str">
            <v>HINDUNILVR21FEB2600PE</v>
          </cell>
          <cell r="B33057">
            <v>23371522</v>
          </cell>
          <cell r="C33057">
            <v>44252</v>
          </cell>
        </row>
        <row r="33058">
          <cell r="A33058" t="str">
            <v>HINDUNILVR21FEB2620CE</v>
          </cell>
          <cell r="B33058">
            <v>23371778</v>
          </cell>
          <cell r="C33058">
            <v>44252</v>
          </cell>
        </row>
        <row r="33059">
          <cell r="A33059" t="str">
            <v>HINDUNILVR21FEB2620PE</v>
          </cell>
          <cell r="B33059">
            <v>23372034</v>
          </cell>
          <cell r="C33059">
            <v>44252</v>
          </cell>
        </row>
        <row r="33060">
          <cell r="A33060" t="str">
            <v>HINDUNILVR21FEB2640CE</v>
          </cell>
          <cell r="B33060">
            <v>23372290</v>
          </cell>
          <cell r="C33060">
            <v>44252</v>
          </cell>
        </row>
        <row r="33061">
          <cell r="A33061" t="str">
            <v>HINDUNILVR21FEB2640PE</v>
          </cell>
          <cell r="B33061">
            <v>23372546</v>
          </cell>
          <cell r="C33061">
            <v>44252</v>
          </cell>
        </row>
        <row r="33062">
          <cell r="A33062" t="str">
            <v>HINDUNILVR21FEB2660CE</v>
          </cell>
          <cell r="B33062">
            <v>23372802</v>
          </cell>
          <cell r="C33062">
            <v>44252</v>
          </cell>
        </row>
        <row r="33063">
          <cell r="A33063" t="str">
            <v>HINDUNILVR21FEB2660PE</v>
          </cell>
          <cell r="B33063">
            <v>23373058</v>
          </cell>
          <cell r="C33063">
            <v>44252</v>
          </cell>
        </row>
        <row r="33064">
          <cell r="A33064" t="str">
            <v>HINDUNILVR21FEB2680CE</v>
          </cell>
          <cell r="B33064">
            <v>23373314</v>
          </cell>
          <cell r="C33064">
            <v>44252</v>
          </cell>
        </row>
        <row r="33065">
          <cell r="A33065" t="str">
            <v>HINDUNILVR21FEB2680PE</v>
          </cell>
          <cell r="B33065">
            <v>23373570</v>
          </cell>
          <cell r="C33065">
            <v>44252</v>
          </cell>
        </row>
        <row r="33066">
          <cell r="A33066" t="str">
            <v>HINDUNILVR21FEB2700CE</v>
          </cell>
          <cell r="B33066">
            <v>23373826</v>
          </cell>
          <cell r="C33066">
            <v>44252</v>
          </cell>
        </row>
        <row r="33067">
          <cell r="A33067" t="str">
            <v>HINDUNILVR21FEB2700PE</v>
          </cell>
          <cell r="B33067">
            <v>23374082</v>
          </cell>
          <cell r="C33067">
            <v>44252</v>
          </cell>
        </row>
        <row r="33068">
          <cell r="A33068" t="str">
            <v>HINDUNILVR21FEB2720CE</v>
          </cell>
          <cell r="B33068">
            <v>23374338</v>
          </cell>
          <cell r="C33068">
            <v>44252</v>
          </cell>
        </row>
        <row r="33069">
          <cell r="A33069" t="str">
            <v>HINDUNILVR21FEB2720PE</v>
          </cell>
          <cell r="B33069">
            <v>23374594</v>
          </cell>
          <cell r="C33069">
            <v>44252</v>
          </cell>
        </row>
        <row r="33070">
          <cell r="A33070" t="str">
            <v>HINDUNILVR21FEB2740CE</v>
          </cell>
          <cell r="B33070">
            <v>23374850</v>
          </cell>
          <cell r="C33070">
            <v>44252</v>
          </cell>
        </row>
        <row r="33071">
          <cell r="A33071" t="str">
            <v>HINDUNILVR21FEB2740PE</v>
          </cell>
          <cell r="B33071">
            <v>23375106</v>
          </cell>
          <cell r="C33071">
            <v>44252</v>
          </cell>
        </row>
        <row r="33072">
          <cell r="A33072" t="str">
            <v>HINDUNILVR21FEB2760CE</v>
          </cell>
          <cell r="B33072">
            <v>23375362</v>
          </cell>
          <cell r="C33072">
            <v>44252</v>
          </cell>
        </row>
        <row r="33073">
          <cell r="A33073" t="str">
            <v>HINDUNILVR21FEB2760PE</v>
          </cell>
          <cell r="B33073">
            <v>23375618</v>
          </cell>
          <cell r="C33073">
            <v>44252</v>
          </cell>
        </row>
        <row r="33074">
          <cell r="A33074" t="str">
            <v>HINDUNILVR21FEB2780CE</v>
          </cell>
          <cell r="B33074">
            <v>23375874</v>
          </cell>
          <cell r="C33074">
            <v>44252</v>
          </cell>
        </row>
        <row r="33075">
          <cell r="A33075" t="str">
            <v>HINDUNILVR21FEB2780PE</v>
          </cell>
          <cell r="B33075">
            <v>23376130</v>
          </cell>
          <cell r="C33075">
            <v>44252</v>
          </cell>
        </row>
        <row r="33076">
          <cell r="A33076" t="str">
            <v>HINDUNILVR21FEB2800CE</v>
          </cell>
          <cell r="B33076">
            <v>23376386</v>
          </cell>
          <cell r="C33076">
            <v>44252</v>
          </cell>
        </row>
        <row r="33077">
          <cell r="A33077" t="str">
            <v>HINDUNILVR21FEB2800PE</v>
          </cell>
          <cell r="B33077">
            <v>23376642</v>
          </cell>
          <cell r="C33077">
            <v>44252</v>
          </cell>
        </row>
        <row r="33078">
          <cell r="A33078" t="str">
            <v>HINDUNILVR21FEB2820CE</v>
          </cell>
          <cell r="B33078">
            <v>23376898</v>
          </cell>
          <cell r="C33078">
            <v>44252</v>
          </cell>
        </row>
        <row r="33079">
          <cell r="A33079" t="str">
            <v>HINDUNILVR21FEB2820PE</v>
          </cell>
          <cell r="B33079">
            <v>23377154</v>
          </cell>
          <cell r="C33079">
            <v>44252</v>
          </cell>
        </row>
        <row r="33080">
          <cell r="A33080" t="str">
            <v>HINDUNILVR21FEB2840CE</v>
          </cell>
          <cell r="B33080">
            <v>23377410</v>
          </cell>
          <cell r="C33080">
            <v>44252</v>
          </cell>
        </row>
        <row r="33081">
          <cell r="A33081" t="str">
            <v>HINDUNILVR21FEB2840PE</v>
          </cell>
          <cell r="B33081">
            <v>23377666</v>
          </cell>
          <cell r="C33081">
            <v>44252</v>
          </cell>
        </row>
        <row r="33082">
          <cell r="A33082" t="str">
            <v>HINDUNILVR21FEB2860CE</v>
          </cell>
          <cell r="B33082">
            <v>23377922</v>
          </cell>
          <cell r="C33082">
            <v>44252</v>
          </cell>
        </row>
        <row r="33083">
          <cell r="A33083" t="str">
            <v>HINDUNILVR21FEB2860PE</v>
          </cell>
          <cell r="B33083">
            <v>23378178</v>
          </cell>
          <cell r="C33083">
            <v>44252</v>
          </cell>
        </row>
        <row r="33084">
          <cell r="A33084" t="str">
            <v>HINDUNILVR21MAR1620CE</v>
          </cell>
          <cell r="B33084">
            <v>16926722</v>
          </cell>
          <cell r="C33084">
            <v>44280</v>
          </cell>
        </row>
        <row r="33085">
          <cell r="A33085" t="str">
            <v>HINDUNILVR21MAR1620PE</v>
          </cell>
          <cell r="B33085">
            <v>16928002</v>
          </cell>
          <cell r="C33085">
            <v>44280</v>
          </cell>
        </row>
        <row r="33086">
          <cell r="A33086" t="str">
            <v>HINDUNILVR21MAR1640CE</v>
          </cell>
          <cell r="B33086">
            <v>16928258</v>
          </cell>
          <cell r="C33086">
            <v>44280</v>
          </cell>
        </row>
        <row r="33087">
          <cell r="A33087" t="str">
            <v>HINDUNILVR21MAR1640PE</v>
          </cell>
          <cell r="B33087">
            <v>16929794</v>
          </cell>
          <cell r="C33087">
            <v>44280</v>
          </cell>
        </row>
        <row r="33088">
          <cell r="A33088" t="str">
            <v>HINDUNILVR21MAR1660CE</v>
          </cell>
          <cell r="B33088">
            <v>16930050</v>
          </cell>
          <cell r="C33088">
            <v>44280</v>
          </cell>
        </row>
        <row r="33089">
          <cell r="A33089" t="str">
            <v>HINDUNILVR21MAR1660PE</v>
          </cell>
          <cell r="B33089">
            <v>16930306</v>
          </cell>
          <cell r="C33089">
            <v>44280</v>
          </cell>
        </row>
        <row r="33090">
          <cell r="A33090" t="str">
            <v>HINDUNILVR21MAR1680CE</v>
          </cell>
          <cell r="B33090">
            <v>16939010</v>
          </cell>
          <cell r="C33090">
            <v>44280</v>
          </cell>
        </row>
        <row r="33091">
          <cell r="A33091" t="str">
            <v>HINDUNILVR21MAR1680PE</v>
          </cell>
          <cell r="B33091">
            <v>16939266</v>
          </cell>
          <cell r="C33091">
            <v>44280</v>
          </cell>
        </row>
        <row r="33092">
          <cell r="A33092" t="str">
            <v>HINDUNILVR21MAR1700CE</v>
          </cell>
          <cell r="B33092">
            <v>16939522</v>
          </cell>
          <cell r="C33092">
            <v>44280</v>
          </cell>
        </row>
        <row r="33093">
          <cell r="A33093" t="str">
            <v>HINDUNILVR21MAR1700PE</v>
          </cell>
          <cell r="B33093">
            <v>16939778</v>
          </cell>
          <cell r="C33093">
            <v>44280</v>
          </cell>
        </row>
        <row r="33094">
          <cell r="A33094" t="str">
            <v>HINDUNILVR21MAR1720CE</v>
          </cell>
          <cell r="B33094">
            <v>16940802</v>
          </cell>
          <cell r="C33094">
            <v>44280</v>
          </cell>
        </row>
        <row r="33095">
          <cell r="A33095" t="str">
            <v>HINDUNILVR21MAR1720PE</v>
          </cell>
          <cell r="B33095">
            <v>16941058</v>
          </cell>
          <cell r="C33095">
            <v>44280</v>
          </cell>
        </row>
        <row r="33096">
          <cell r="A33096" t="str">
            <v>HINDUNILVR21MAR1740CE</v>
          </cell>
          <cell r="B33096">
            <v>16941314</v>
          </cell>
          <cell r="C33096">
            <v>44280</v>
          </cell>
        </row>
        <row r="33097">
          <cell r="A33097" t="str">
            <v>HINDUNILVR21MAR1740PE</v>
          </cell>
          <cell r="B33097">
            <v>16941570</v>
          </cell>
          <cell r="C33097">
            <v>44280</v>
          </cell>
        </row>
        <row r="33098">
          <cell r="A33098" t="str">
            <v>HINDUNILVR21MAR1760CE</v>
          </cell>
          <cell r="B33098">
            <v>16941826</v>
          </cell>
          <cell r="C33098">
            <v>44280</v>
          </cell>
        </row>
        <row r="33099">
          <cell r="A33099" t="str">
            <v>HINDUNILVR21MAR1760PE</v>
          </cell>
          <cell r="B33099">
            <v>16942082</v>
          </cell>
          <cell r="C33099">
            <v>44280</v>
          </cell>
        </row>
        <row r="33100">
          <cell r="A33100" t="str">
            <v>HINDUNILVR21MAR1780CE</v>
          </cell>
          <cell r="B33100">
            <v>16942338</v>
          </cell>
          <cell r="C33100">
            <v>44280</v>
          </cell>
        </row>
        <row r="33101">
          <cell r="A33101" t="str">
            <v>HINDUNILVR21MAR1780PE</v>
          </cell>
          <cell r="B33101">
            <v>16942594</v>
          </cell>
          <cell r="C33101">
            <v>44280</v>
          </cell>
        </row>
        <row r="33102">
          <cell r="A33102" t="str">
            <v>HINDUNILVR21MAR1800CE</v>
          </cell>
          <cell r="B33102">
            <v>16942850</v>
          </cell>
          <cell r="C33102">
            <v>44280</v>
          </cell>
        </row>
        <row r="33103">
          <cell r="A33103" t="str">
            <v>HINDUNILVR21MAR1800PE</v>
          </cell>
          <cell r="B33103">
            <v>16943106</v>
          </cell>
          <cell r="C33103">
            <v>44280</v>
          </cell>
        </row>
        <row r="33104">
          <cell r="A33104" t="str">
            <v>HINDUNILVR21MAR1820CE</v>
          </cell>
          <cell r="B33104">
            <v>16943362</v>
          </cell>
          <cell r="C33104">
            <v>44280</v>
          </cell>
        </row>
        <row r="33105">
          <cell r="A33105" t="str">
            <v>HINDUNILVR21MAR1820PE</v>
          </cell>
          <cell r="B33105">
            <v>16943618</v>
          </cell>
          <cell r="C33105">
            <v>44280</v>
          </cell>
        </row>
        <row r="33106">
          <cell r="A33106" t="str">
            <v>HINDUNILVR21MAR1840CE</v>
          </cell>
          <cell r="B33106">
            <v>16950530</v>
          </cell>
          <cell r="C33106">
            <v>44280</v>
          </cell>
        </row>
        <row r="33107">
          <cell r="A33107" t="str">
            <v>HINDUNILVR21MAR1840PE</v>
          </cell>
          <cell r="B33107">
            <v>16950786</v>
          </cell>
          <cell r="C33107">
            <v>44280</v>
          </cell>
        </row>
        <row r="33108">
          <cell r="A33108" t="str">
            <v>HINDUNILVR21MAR1860CE</v>
          </cell>
          <cell r="B33108">
            <v>16951042</v>
          </cell>
          <cell r="C33108">
            <v>44280</v>
          </cell>
        </row>
        <row r="33109">
          <cell r="A33109" t="str">
            <v>HINDUNILVR21MAR1860PE</v>
          </cell>
          <cell r="B33109">
            <v>16951298</v>
          </cell>
          <cell r="C33109">
            <v>44280</v>
          </cell>
        </row>
        <row r="33110">
          <cell r="A33110" t="str">
            <v>HINDUNILVR21MAR1880CE</v>
          </cell>
          <cell r="B33110">
            <v>16951554</v>
          </cell>
          <cell r="C33110">
            <v>44280</v>
          </cell>
        </row>
        <row r="33111">
          <cell r="A33111" t="str">
            <v>HINDUNILVR21MAR1880PE</v>
          </cell>
          <cell r="B33111">
            <v>16951810</v>
          </cell>
          <cell r="C33111">
            <v>44280</v>
          </cell>
        </row>
        <row r="33112">
          <cell r="A33112" t="str">
            <v>HINDUNILVR21MAR1900CE</v>
          </cell>
          <cell r="B33112">
            <v>16952066</v>
          </cell>
          <cell r="C33112">
            <v>44280</v>
          </cell>
        </row>
        <row r="33113">
          <cell r="A33113" t="str">
            <v>HINDUNILVR21MAR1900PE</v>
          </cell>
          <cell r="B33113">
            <v>16952322</v>
          </cell>
          <cell r="C33113">
            <v>44280</v>
          </cell>
        </row>
        <row r="33114">
          <cell r="A33114" t="str">
            <v>HINDUNILVR21MAR1920CE</v>
          </cell>
          <cell r="B33114">
            <v>16952578</v>
          </cell>
          <cell r="C33114">
            <v>44280</v>
          </cell>
        </row>
        <row r="33115">
          <cell r="A33115" t="str">
            <v>HINDUNILVR21MAR1920PE</v>
          </cell>
          <cell r="B33115">
            <v>16952834</v>
          </cell>
          <cell r="C33115">
            <v>44280</v>
          </cell>
        </row>
        <row r="33116">
          <cell r="A33116" t="str">
            <v>HINDUNILVR21MAR1940CE</v>
          </cell>
          <cell r="B33116">
            <v>16953090</v>
          </cell>
          <cell r="C33116">
            <v>44280</v>
          </cell>
        </row>
        <row r="33117">
          <cell r="A33117" t="str">
            <v>HINDUNILVR21MAR1940PE</v>
          </cell>
          <cell r="B33117">
            <v>16953346</v>
          </cell>
          <cell r="C33117">
            <v>44280</v>
          </cell>
        </row>
        <row r="33118">
          <cell r="A33118" t="str">
            <v>HINDUNILVR21MAR1960CE</v>
          </cell>
          <cell r="B33118">
            <v>16953602</v>
          </cell>
          <cell r="C33118">
            <v>44280</v>
          </cell>
        </row>
        <row r="33119">
          <cell r="A33119" t="str">
            <v>HINDUNILVR21MAR1960PE</v>
          </cell>
          <cell r="B33119">
            <v>16953858</v>
          </cell>
          <cell r="C33119">
            <v>44280</v>
          </cell>
        </row>
        <row r="33120">
          <cell r="A33120" t="str">
            <v>HINDUNILVR21MAR1980CE</v>
          </cell>
          <cell r="B33120">
            <v>16954114</v>
          </cell>
          <cell r="C33120">
            <v>44280</v>
          </cell>
        </row>
        <row r="33121">
          <cell r="A33121" t="str">
            <v>HINDUNILVR21MAR1980PE</v>
          </cell>
          <cell r="B33121">
            <v>16954370</v>
          </cell>
          <cell r="C33121">
            <v>44280</v>
          </cell>
        </row>
        <row r="33122">
          <cell r="A33122" t="str">
            <v>HINDUNILVR21MAR2000CE</v>
          </cell>
          <cell r="B33122">
            <v>16954626</v>
          </cell>
          <cell r="C33122">
            <v>44280</v>
          </cell>
        </row>
        <row r="33123">
          <cell r="A33123" t="str">
            <v>HINDUNILVR21MAR2000PE</v>
          </cell>
          <cell r="B33123">
            <v>16954882</v>
          </cell>
          <cell r="C33123">
            <v>44280</v>
          </cell>
        </row>
        <row r="33124">
          <cell r="A33124" t="str">
            <v>HINDUNILVR21MAR2020CE</v>
          </cell>
          <cell r="B33124">
            <v>16955138</v>
          </cell>
          <cell r="C33124">
            <v>44280</v>
          </cell>
        </row>
        <row r="33125">
          <cell r="A33125" t="str">
            <v>HINDUNILVR21MAR2020PE</v>
          </cell>
          <cell r="B33125">
            <v>16955394</v>
          </cell>
          <cell r="C33125">
            <v>44280</v>
          </cell>
        </row>
        <row r="33126">
          <cell r="A33126" t="str">
            <v>HINDUNILVR21MAR2040CE</v>
          </cell>
          <cell r="B33126">
            <v>16955650</v>
          </cell>
          <cell r="C33126">
            <v>44280</v>
          </cell>
        </row>
        <row r="33127">
          <cell r="A33127" t="str">
            <v>HINDUNILVR21MAR2040PE</v>
          </cell>
          <cell r="B33127">
            <v>16955906</v>
          </cell>
          <cell r="C33127">
            <v>44280</v>
          </cell>
        </row>
        <row r="33128">
          <cell r="A33128" t="str">
            <v>HINDUNILVR21MAR2060CE</v>
          </cell>
          <cell r="B33128">
            <v>16957186</v>
          </cell>
          <cell r="C33128">
            <v>44280</v>
          </cell>
        </row>
        <row r="33129">
          <cell r="A33129" t="str">
            <v>HINDUNILVR21MAR2060PE</v>
          </cell>
          <cell r="B33129">
            <v>16957442</v>
          </cell>
          <cell r="C33129">
            <v>44280</v>
          </cell>
        </row>
        <row r="33130">
          <cell r="A33130" t="str">
            <v>HINDUNILVR21MAR2080CE</v>
          </cell>
          <cell r="B33130">
            <v>16957698</v>
          </cell>
          <cell r="C33130">
            <v>44280</v>
          </cell>
        </row>
        <row r="33131">
          <cell r="A33131" t="str">
            <v>HINDUNILVR21MAR2080PE</v>
          </cell>
          <cell r="B33131">
            <v>16957954</v>
          </cell>
          <cell r="C33131">
            <v>44280</v>
          </cell>
        </row>
        <row r="33132">
          <cell r="A33132" t="str">
            <v>HINDUNILVR21MAR2100CE</v>
          </cell>
          <cell r="B33132">
            <v>16958210</v>
          </cell>
          <cell r="C33132">
            <v>44280</v>
          </cell>
        </row>
        <row r="33133">
          <cell r="A33133" t="str">
            <v>HINDUNILVR21MAR2100PE</v>
          </cell>
          <cell r="B33133">
            <v>16959234</v>
          </cell>
          <cell r="C33133">
            <v>44280</v>
          </cell>
        </row>
        <row r="33134">
          <cell r="A33134" t="str">
            <v>HINDUNILVR21MAR2120CE</v>
          </cell>
          <cell r="B33134">
            <v>16959490</v>
          </cell>
          <cell r="C33134">
            <v>44280</v>
          </cell>
        </row>
        <row r="33135">
          <cell r="A33135" t="str">
            <v>HINDUNILVR21MAR2120PE</v>
          </cell>
          <cell r="B33135">
            <v>16959746</v>
          </cell>
          <cell r="C33135">
            <v>44280</v>
          </cell>
        </row>
        <row r="33136">
          <cell r="A33136" t="str">
            <v>HINDUNILVR21MAR2140CE</v>
          </cell>
          <cell r="B33136">
            <v>16960002</v>
          </cell>
          <cell r="C33136">
            <v>44280</v>
          </cell>
        </row>
        <row r="33137">
          <cell r="A33137" t="str">
            <v>HINDUNILVR21MAR2140PE</v>
          </cell>
          <cell r="B33137">
            <v>16960258</v>
          </cell>
          <cell r="C33137">
            <v>44280</v>
          </cell>
        </row>
        <row r="33138">
          <cell r="A33138" t="str">
            <v>HINDUNILVR21MAR2160CE</v>
          </cell>
          <cell r="B33138">
            <v>16960770</v>
          </cell>
          <cell r="C33138">
            <v>44280</v>
          </cell>
        </row>
        <row r="33139">
          <cell r="A33139" t="str">
            <v>HINDUNILVR21MAR2160PE</v>
          </cell>
          <cell r="B33139">
            <v>16963074</v>
          </cell>
          <cell r="C33139">
            <v>44280</v>
          </cell>
        </row>
        <row r="33140">
          <cell r="A33140" t="str">
            <v>HINDUNILVR21MAR2180CE</v>
          </cell>
          <cell r="B33140">
            <v>16963330</v>
          </cell>
          <cell r="C33140">
            <v>44280</v>
          </cell>
        </row>
        <row r="33141">
          <cell r="A33141" t="str">
            <v>HINDUNILVR21MAR2180PE</v>
          </cell>
          <cell r="B33141">
            <v>16963586</v>
          </cell>
          <cell r="C33141">
            <v>44280</v>
          </cell>
        </row>
        <row r="33142">
          <cell r="A33142" t="str">
            <v>HINDUNILVR21MAR2200CE</v>
          </cell>
          <cell r="B33142">
            <v>16963842</v>
          </cell>
          <cell r="C33142">
            <v>44280</v>
          </cell>
        </row>
        <row r="33143">
          <cell r="A33143" t="str">
            <v>HINDUNILVR21MAR2200PE</v>
          </cell>
          <cell r="B33143">
            <v>16964098</v>
          </cell>
          <cell r="C33143">
            <v>44280</v>
          </cell>
        </row>
        <row r="33144">
          <cell r="A33144" t="str">
            <v>HINDUNILVR21MAR2220CE</v>
          </cell>
          <cell r="B33144">
            <v>16964354</v>
          </cell>
          <cell r="C33144">
            <v>44280</v>
          </cell>
        </row>
        <row r="33145">
          <cell r="A33145" t="str">
            <v>HINDUNILVR21MAR2220PE</v>
          </cell>
          <cell r="B33145">
            <v>16964610</v>
          </cell>
          <cell r="C33145">
            <v>44280</v>
          </cell>
        </row>
        <row r="33146">
          <cell r="A33146" t="str">
            <v>HINDUNILVR21MAR2240CE</v>
          </cell>
          <cell r="B33146">
            <v>16964866</v>
          </cell>
          <cell r="C33146">
            <v>44280</v>
          </cell>
        </row>
        <row r="33147">
          <cell r="A33147" t="str">
            <v>HINDUNILVR21MAR2240PE</v>
          </cell>
          <cell r="B33147">
            <v>16965122</v>
          </cell>
          <cell r="C33147">
            <v>44280</v>
          </cell>
        </row>
        <row r="33148">
          <cell r="A33148" t="str">
            <v>HINDUNILVR21MAR2260CE</v>
          </cell>
          <cell r="B33148">
            <v>16965378</v>
          </cell>
          <cell r="C33148">
            <v>44280</v>
          </cell>
        </row>
        <row r="33149">
          <cell r="A33149" t="str">
            <v>HINDUNILVR21MAR2260PE</v>
          </cell>
          <cell r="B33149">
            <v>16965634</v>
          </cell>
          <cell r="C33149">
            <v>44280</v>
          </cell>
        </row>
        <row r="33150">
          <cell r="A33150" t="str">
            <v>HINDUNILVR21MAR2280CE</v>
          </cell>
          <cell r="B33150">
            <v>16965890</v>
          </cell>
          <cell r="C33150">
            <v>44280</v>
          </cell>
        </row>
        <row r="33151">
          <cell r="A33151" t="str">
            <v>HINDUNILVR21MAR2280PE</v>
          </cell>
          <cell r="B33151">
            <v>16966146</v>
          </cell>
          <cell r="C33151">
            <v>44280</v>
          </cell>
        </row>
        <row r="33152">
          <cell r="A33152" t="str">
            <v>HINDUNILVR21MAR2300CE</v>
          </cell>
          <cell r="B33152">
            <v>16966402</v>
          </cell>
          <cell r="C33152">
            <v>44280</v>
          </cell>
        </row>
        <row r="33153">
          <cell r="A33153" t="str">
            <v>HINDUNILVR21MAR2300PE</v>
          </cell>
          <cell r="B33153">
            <v>16966658</v>
          </cell>
          <cell r="C33153">
            <v>44280</v>
          </cell>
        </row>
        <row r="33154">
          <cell r="A33154" t="str">
            <v>HINDUNILVR21MAR2320CE</v>
          </cell>
          <cell r="B33154">
            <v>16966914</v>
          </cell>
          <cell r="C33154">
            <v>44280</v>
          </cell>
        </row>
        <row r="33155">
          <cell r="A33155" t="str">
            <v>HINDUNILVR21MAR2320PE</v>
          </cell>
          <cell r="B33155">
            <v>16967170</v>
          </cell>
          <cell r="C33155">
            <v>44280</v>
          </cell>
        </row>
        <row r="33156">
          <cell r="A33156" t="str">
            <v>HINDUNILVR21MAR2340CE</v>
          </cell>
          <cell r="B33156">
            <v>16967426</v>
          </cell>
          <cell r="C33156">
            <v>44280</v>
          </cell>
        </row>
        <row r="33157">
          <cell r="A33157" t="str">
            <v>HINDUNILVR21MAR2340PE</v>
          </cell>
          <cell r="B33157">
            <v>16967682</v>
          </cell>
          <cell r="C33157">
            <v>44280</v>
          </cell>
        </row>
        <row r="33158">
          <cell r="A33158" t="str">
            <v>HINDUNILVR21MAR2360CE</v>
          </cell>
          <cell r="B33158">
            <v>16967938</v>
          </cell>
          <cell r="C33158">
            <v>44280</v>
          </cell>
        </row>
        <row r="33159">
          <cell r="A33159" t="str">
            <v>HINDUNILVR21MAR2360PE</v>
          </cell>
          <cell r="B33159">
            <v>16968194</v>
          </cell>
          <cell r="C33159">
            <v>44280</v>
          </cell>
        </row>
        <row r="33160">
          <cell r="A33160" t="str">
            <v>HINDUNILVR21MAR2380CE</v>
          </cell>
          <cell r="B33160">
            <v>16968450</v>
          </cell>
          <cell r="C33160">
            <v>44280</v>
          </cell>
        </row>
        <row r="33161">
          <cell r="A33161" t="str">
            <v>HINDUNILVR21MAR2380PE</v>
          </cell>
          <cell r="B33161">
            <v>16968706</v>
          </cell>
          <cell r="C33161">
            <v>44280</v>
          </cell>
        </row>
        <row r="33162">
          <cell r="A33162" t="str">
            <v>HINDUNILVR21MAR2400CE</v>
          </cell>
          <cell r="B33162">
            <v>16968962</v>
          </cell>
          <cell r="C33162">
            <v>44280</v>
          </cell>
        </row>
        <row r="33163">
          <cell r="A33163" t="str">
            <v>HINDUNILVR21MAR2400PE</v>
          </cell>
          <cell r="B33163">
            <v>16969218</v>
          </cell>
          <cell r="C33163">
            <v>44280</v>
          </cell>
        </row>
        <row r="33164">
          <cell r="A33164" t="str">
            <v>HINDUNILVR21MAR2420CE</v>
          </cell>
          <cell r="B33164">
            <v>16969474</v>
          </cell>
          <cell r="C33164">
            <v>44280</v>
          </cell>
        </row>
        <row r="33165">
          <cell r="A33165" t="str">
            <v>HINDUNILVR21MAR2420PE</v>
          </cell>
          <cell r="B33165">
            <v>16969730</v>
          </cell>
          <cell r="C33165">
            <v>44280</v>
          </cell>
        </row>
        <row r="33166">
          <cell r="A33166" t="str">
            <v>HINDUNILVR21MAR2440CE</v>
          </cell>
          <cell r="B33166">
            <v>16969986</v>
          </cell>
          <cell r="C33166">
            <v>44280</v>
          </cell>
        </row>
        <row r="33167">
          <cell r="A33167" t="str">
            <v>HINDUNILVR21MAR2440PE</v>
          </cell>
          <cell r="B33167">
            <v>16970242</v>
          </cell>
          <cell r="C33167">
            <v>44280</v>
          </cell>
        </row>
        <row r="33168">
          <cell r="A33168" t="str">
            <v>HINDUNILVR21MAR2460CE</v>
          </cell>
          <cell r="B33168">
            <v>16970498</v>
          </cell>
          <cell r="C33168">
            <v>44280</v>
          </cell>
        </row>
        <row r="33169">
          <cell r="A33169" t="str">
            <v>HINDUNILVR21MAR2460PE</v>
          </cell>
          <cell r="B33169">
            <v>16970754</v>
          </cell>
          <cell r="C33169">
            <v>44280</v>
          </cell>
        </row>
        <row r="33170">
          <cell r="A33170" t="str">
            <v>HINDUNILVR21MAR2480CE</v>
          </cell>
          <cell r="B33170">
            <v>16971010</v>
          </cell>
          <cell r="C33170">
            <v>44280</v>
          </cell>
        </row>
        <row r="33171">
          <cell r="A33171" t="str">
            <v>HINDUNILVR21MAR2480PE</v>
          </cell>
          <cell r="B33171">
            <v>16971266</v>
          </cell>
          <cell r="C33171">
            <v>44280</v>
          </cell>
        </row>
        <row r="33172">
          <cell r="A33172" t="str">
            <v>HINDUNILVR21MAR2500CE</v>
          </cell>
          <cell r="B33172">
            <v>16971522</v>
          </cell>
          <cell r="C33172">
            <v>44280</v>
          </cell>
        </row>
        <row r="33173">
          <cell r="A33173" t="str">
            <v>HINDUNILVR21MAR2500PE</v>
          </cell>
          <cell r="B33173">
            <v>16971778</v>
          </cell>
          <cell r="C33173">
            <v>44280</v>
          </cell>
        </row>
        <row r="33174">
          <cell r="A33174" t="str">
            <v>HINDUNILVR21MAR2520CE</v>
          </cell>
          <cell r="B33174">
            <v>16972290</v>
          </cell>
          <cell r="C33174">
            <v>44280</v>
          </cell>
        </row>
        <row r="33175">
          <cell r="A33175" t="str">
            <v>HINDUNILVR21MAR2520PE</v>
          </cell>
          <cell r="B33175">
            <v>16972546</v>
          </cell>
          <cell r="C33175">
            <v>44280</v>
          </cell>
        </row>
        <row r="33176">
          <cell r="A33176" t="str">
            <v>HINDUNILVR21MAR2540CE</v>
          </cell>
          <cell r="B33176">
            <v>16972802</v>
          </cell>
          <cell r="C33176">
            <v>44280</v>
          </cell>
        </row>
        <row r="33177">
          <cell r="A33177" t="str">
            <v>HINDUNILVR21MAR2540PE</v>
          </cell>
          <cell r="B33177">
            <v>16973058</v>
          </cell>
          <cell r="C33177">
            <v>44280</v>
          </cell>
        </row>
        <row r="33178">
          <cell r="A33178" t="str">
            <v>HINDUNILVR21MAR2560CE</v>
          </cell>
          <cell r="B33178">
            <v>16976130</v>
          </cell>
          <cell r="C33178">
            <v>44280</v>
          </cell>
        </row>
        <row r="33179">
          <cell r="A33179" t="str">
            <v>HINDUNILVR21MAR2560PE</v>
          </cell>
          <cell r="B33179">
            <v>16984322</v>
          </cell>
          <cell r="C33179">
            <v>44280</v>
          </cell>
        </row>
        <row r="33180">
          <cell r="A33180" t="str">
            <v>HINDUNILVR21MAR2580CE</v>
          </cell>
          <cell r="B33180">
            <v>16984578</v>
          </cell>
          <cell r="C33180">
            <v>44280</v>
          </cell>
        </row>
        <row r="33181">
          <cell r="A33181" t="str">
            <v>HINDUNILVR21MAR2580PE</v>
          </cell>
          <cell r="B33181">
            <v>16984834</v>
          </cell>
          <cell r="C33181">
            <v>44280</v>
          </cell>
        </row>
        <row r="33182">
          <cell r="A33182" t="str">
            <v>HINDUNILVR21MAR2600CE</v>
          </cell>
          <cell r="B33182">
            <v>16985090</v>
          </cell>
          <cell r="C33182">
            <v>44280</v>
          </cell>
        </row>
        <row r="33183">
          <cell r="A33183" t="str">
            <v>HINDUNILVR21MAR2600PE</v>
          </cell>
          <cell r="B33183">
            <v>16985346</v>
          </cell>
          <cell r="C33183">
            <v>44280</v>
          </cell>
        </row>
        <row r="33184">
          <cell r="A33184" t="str">
            <v>HINDUNILVR21MAR2620CE</v>
          </cell>
          <cell r="B33184">
            <v>16985602</v>
          </cell>
          <cell r="C33184">
            <v>44280</v>
          </cell>
        </row>
        <row r="33185">
          <cell r="A33185" t="str">
            <v>HINDUNILVR21MAR2620PE</v>
          </cell>
          <cell r="B33185">
            <v>16985858</v>
          </cell>
          <cell r="C33185">
            <v>44280</v>
          </cell>
        </row>
        <row r="33186">
          <cell r="A33186" t="str">
            <v>HINDUNILVR21MAR2640CE</v>
          </cell>
          <cell r="B33186">
            <v>16986114</v>
          </cell>
          <cell r="C33186">
            <v>44280</v>
          </cell>
        </row>
        <row r="33187">
          <cell r="A33187" t="str">
            <v>HINDUNILVR21MAR2640PE</v>
          </cell>
          <cell r="B33187">
            <v>16986370</v>
          </cell>
          <cell r="C33187">
            <v>44280</v>
          </cell>
        </row>
        <row r="33188">
          <cell r="A33188" t="str">
            <v>HINDUNILVR21MAR2660CE</v>
          </cell>
          <cell r="B33188">
            <v>16986626</v>
          </cell>
          <cell r="C33188">
            <v>44280</v>
          </cell>
        </row>
        <row r="33189">
          <cell r="A33189" t="str">
            <v>HINDUNILVR21MAR2660PE</v>
          </cell>
          <cell r="B33189">
            <v>16986882</v>
          </cell>
          <cell r="C33189">
            <v>44280</v>
          </cell>
        </row>
        <row r="33190">
          <cell r="A33190" t="str">
            <v>HINDUNILVR21MAR2680CE</v>
          </cell>
          <cell r="B33190">
            <v>16987138</v>
          </cell>
          <cell r="C33190">
            <v>44280</v>
          </cell>
        </row>
        <row r="33191">
          <cell r="A33191" t="str">
            <v>HINDUNILVR21MAR2680PE</v>
          </cell>
          <cell r="B33191">
            <v>16987394</v>
          </cell>
          <cell r="C33191">
            <v>44280</v>
          </cell>
        </row>
        <row r="33192">
          <cell r="A33192" t="str">
            <v>HINDUNILVR21MAR2700CE</v>
          </cell>
          <cell r="B33192">
            <v>16987650</v>
          </cell>
          <cell r="C33192">
            <v>44280</v>
          </cell>
        </row>
        <row r="33193">
          <cell r="A33193" t="str">
            <v>HINDUNILVR21MAR2700PE</v>
          </cell>
          <cell r="B33193">
            <v>16987906</v>
          </cell>
          <cell r="C33193">
            <v>44280</v>
          </cell>
        </row>
        <row r="33194">
          <cell r="A33194" t="str">
            <v>HINDUNILVR21MAR2720CE</v>
          </cell>
          <cell r="B33194">
            <v>16988162</v>
          </cell>
          <cell r="C33194">
            <v>44280</v>
          </cell>
        </row>
        <row r="33195">
          <cell r="A33195" t="str">
            <v>HINDUNILVR21MAR2720PE</v>
          </cell>
          <cell r="B33195">
            <v>16990722</v>
          </cell>
          <cell r="C33195">
            <v>44280</v>
          </cell>
        </row>
        <row r="33196">
          <cell r="A33196" t="str">
            <v>HINDUNILVR21MAR2740CE</v>
          </cell>
          <cell r="B33196">
            <v>16990978</v>
          </cell>
          <cell r="C33196">
            <v>44280</v>
          </cell>
        </row>
        <row r="33197">
          <cell r="A33197" t="str">
            <v>HINDUNILVR21MAR2740PE</v>
          </cell>
          <cell r="B33197">
            <v>16991234</v>
          </cell>
          <cell r="C33197">
            <v>44280</v>
          </cell>
        </row>
        <row r="33198">
          <cell r="A33198" t="str">
            <v>HINDUNILVR21MAR2760CE</v>
          </cell>
          <cell r="B33198">
            <v>16991490</v>
          </cell>
          <cell r="C33198">
            <v>44280</v>
          </cell>
        </row>
        <row r="33199">
          <cell r="A33199" t="str">
            <v>HINDUNILVR21MAR2760PE</v>
          </cell>
          <cell r="B33199">
            <v>16992258</v>
          </cell>
          <cell r="C33199">
            <v>44280</v>
          </cell>
        </row>
        <row r="33200">
          <cell r="A33200" t="str">
            <v>HINDUNILVR21MAR2780CE</v>
          </cell>
          <cell r="B33200">
            <v>16992514</v>
          </cell>
          <cell r="C33200">
            <v>44280</v>
          </cell>
        </row>
        <row r="33201">
          <cell r="A33201" t="str">
            <v>HINDUNILVR21MAR2780PE</v>
          </cell>
          <cell r="B33201">
            <v>16992770</v>
          </cell>
          <cell r="C33201">
            <v>44280</v>
          </cell>
        </row>
        <row r="33202">
          <cell r="A33202" t="str">
            <v>HINDUNILVR21MAR2800CE</v>
          </cell>
          <cell r="B33202">
            <v>16993026</v>
          </cell>
          <cell r="C33202">
            <v>44280</v>
          </cell>
        </row>
        <row r="33203">
          <cell r="A33203" t="str">
            <v>HINDUNILVR21MAR2800PE</v>
          </cell>
          <cell r="B33203">
            <v>16993282</v>
          </cell>
          <cell r="C33203">
            <v>44280</v>
          </cell>
        </row>
        <row r="33204">
          <cell r="A33204" t="str">
            <v>HINDUNILVR21MAR2820CE</v>
          </cell>
          <cell r="B33204">
            <v>16993538</v>
          </cell>
          <cell r="C33204">
            <v>44280</v>
          </cell>
        </row>
        <row r="33205">
          <cell r="A33205" t="str">
            <v>HINDUNILVR21MAR2820PE</v>
          </cell>
          <cell r="B33205">
            <v>16993794</v>
          </cell>
          <cell r="C33205">
            <v>44280</v>
          </cell>
        </row>
        <row r="33206">
          <cell r="A33206" t="str">
            <v>HINDUNILVR21MAR2840CE</v>
          </cell>
          <cell r="B33206">
            <v>16994050</v>
          </cell>
          <cell r="C33206">
            <v>44280</v>
          </cell>
        </row>
        <row r="33207">
          <cell r="A33207" t="str">
            <v>HINDUNILVR21MAR2840PE</v>
          </cell>
          <cell r="B33207">
            <v>16994306</v>
          </cell>
          <cell r="C33207">
            <v>44280</v>
          </cell>
        </row>
        <row r="33208">
          <cell r="A33208" t="str">
            <v>HINDUNILVR21MAR2860CE</v>
          </cell>
          <cell r="B33208">
            <v>16994562</v>
          </cell>
          <cell r="C33208">
            <v>44280</v>
          </cell>
        </row>
        <row r="33209">
          <cell r="A33209" t="str">
            <v>HINDUNILVR21MAR2860PE</v>
          </cell>
          <cell r="B33209">
            <v>16994818</v>
          </cell>
          <cell r="C33209">
            <v>44280</v>
          </cell>
        </row>
        <row r="33210">
          <cell r="A33210" t="str">
            <v>HINDUNILVR21APR1620CE</v>
          </cell>
          <cell r="B33210">
            <v>21381890</v>
          </cell>
          <cell r="C33210">
            <v>44315</v>
          </cell>
        </row>
        <row r="33211">
          <cell r="A33211" t="str">
            <v>HINDUNILVR21APR1620PE</v>
          </cell>
          <cell r="B33211">
            <v>21382146</v>
          </cell>
          <cell r="C33211">
            <v>44315</v>
          </cell>
        </row>
        <row r="33212">
          <cell r="A33212" t="str">
            <v>HINDUNILVR21APR1640CE</v>
          </cell>
          <cell r="B33212">
            <v>21382402</v>
          </cell>
          <cell r="C33212">
            <v>44315</v>
          </cell>
        </row>
        <row r="33213">
          <cell r="A33213" t="str">
            <v>HINDUNILVR21APR1640PE</v>
          </cell>
          <cell r="B33213">
            <v>21382658</v>
          </cell>
          <cell r="C33213">
            <v>44315</v>
          </cell>
        </row>
        <row r="33214">
          <cell r="A33214" t="str">
            <v>HINDUNILVR21APR1660CE</v>
          </cell>
          <cell r="B33214">
            <v>21382914</v>
          </cell>
          <cell r="C33214">
            <v>44315</v>
          </cell>
        </row>
        <row r="33215">
          <cell r="A33215" t="str">
            <v>HINDUNILVR21APR1660PE</v>
          </cell>
          <cell r="B33215">
            <v>21383170</v>
          </cell>
          <cell r="C33215">
            <v>44315</v>
          </cell>
        </row>
        <row r="33216">
          <cell r="A33216" t="str">
            <v>HINDUNILVR21APR1680CE</v>
          </cell>
          <cell r="B33216">
            <v>21383426</v>
          </cell>
          <cell r="C33216">
            <v>44315</v>
          </cell>
        </row>
        <row r="33217">
          <cell r="A33217" t="str">
            <v>HINDUNILVR21APR1680PE</v>
          </cell>
          <cell r="B33217">
            <v>21383682</v>
          </cell>
          <cell r="C33217">
            <v>44315</v>
          </cell>
        </row>
        <row r="33218">
          <cell r="A33218" t="str">
            <v>HINDUNILVR21APR1700CE</v>
          </cell>
          <cell r="B33218">
            <v>21383938</v>
          </cell>
          <cell r="C33218">
            <v>44315</v>
          </cell>
        </row>
        <row r="33219">
          <cell r="A33219" t="str">
            <v>HINDUNILVR21APR1700PE</v>
          </cell>
          <cell r="B33219">
            <v>21387010</v>
          </cell>
          <cell r="C33219">
            <v>44315</v>
          </cell>
        </row>
        <row r="33220">
          <cell r="A33220" t="str">
            <v>HINDUNILVR21APR1720CE</v>
          </cell>
          <cell r="B33220">
            <v>21387266</v>
          </cell>
          <cell r="C33220">
            <v>44315</v>
          </cell>
        </row>
        <row r="33221">
          <cell r="A33221" t="str">
            <v>HINDUNILVR21APR1720PE</v>
          </cell>
          <cell r="B33221">
            <v>21387522</v>
          </cell>
          <cell r="C33221">
            <v>44315</v>
          </cell>
        </row>
        <row r="33222">
          <cell r="A33222" t="str">
            <v>HINDUNILVR21APR1740CE</v>
          </cell>
          <cell r="B33222">
            <v>21387778</v>
          </cell>
          <cell r="C33222">
            <v>44315</v>
          </cell>
        </row>
        <row r="33223">
          <cell r="A33223" t="str">
            <v>HINDUNILVR21APR1740PE</v>
          </cell>
          <cell r="B33223">
            <v>21388034</v>
          </cell>
          <cell r="C33223">
            <v>44315</v>
          </cell>
        </row>
        <row r="33224">
          <cell r="A33224" t="str">
            <v>HINDUNILVR21APR1760CE</v>
          </cell>
          <cell r="B33224">
            <v>21388290</v>
          </cell>
          <cell r="C33224">
            <v>44315</v>
          </cell>
        </row>
        <row r="33225">
          <cell r="A33225" t="str">
            <v>HINDUNILVR21APR1760PE</v>
          </cell>
          <cell r="B33225">
            <v>21388546</v>
          </cell>
          <cell r="C33225">
            <v>44315</v>
          </cell>
        </row>
        <row r="33226">
          <cell r="A33226" t="str">
            <v>HINDUNILVR21APR1780CE</v>
          </cell>
          <cell r="B33226">
            <v>21388802</v>
          </cell>
          <cell r="C33226">
            <v>44315</v>
          </cell>
        </row>
        <row r="33227">
          <cell r="A33227" t="str">
            <v>HINDUNILVR21APR1780PE</v>
          </cell>
          <cell r="B33227">
            <v>21389058</v>
          </cell>
          <cell r="C33227">
            <v>44315</v>
          </cell>
        </row>
        <row r="33228">
          <cell r="A33228" t="str">
            <v>HINDUNILVR21APR1800CE</v>
          </cell>
          <cell r="B33228">
            <v>21389314</v>
          </cell>
          <cell r="C33228">
            <v>44315</v>
          </cell>
        </row>
        <row r="33229">
          <cell r="A33229" t="str">
            <v>HINDUNILVR21APR1800PE</v>
          </cell>
          <cell r="B33229">
            <v>21389570</v>
          </cell>
          <cell r="C33229">
            <v>44315</v>
          </cell>
        </row>
        <row r="33230">
          <cell r="A33230" t="str">
            <v>HINDUNILVR21APR1820CE</v>
          </cell>
          <cell r="B33230">
            <v>21389826</v>
          </cell>
          <cell r="C33230">
            <v>44315</v>
          </cell>
        </row>
        <row r="33231">
          <cell r="A33231" t="str">
            <v>HINDUNILVR21APR1820PE</v>
          </cell>
          <cell r="B33231">
            <v>21390338</v>
          </cell>
          <cell r="C33231">
            <v>44315</v>
          </cell>
        </row>
        <row r="33232">
          <cell r="A33232" t="str">
            <v>HINDUNILVR21APR1840CE</v>
          </cell>
          <cell r="B33232">
            <v>21390594</v>
          </cell>
          <cell r="C33232">
            <v>44315</v>
          </cell>
        </row>
        <row r="33233">
          <cell r="A33233" t="str">
            <v>HINDUNILVR21APR1840PE</v>
          </cell>
          <cell r="B33233">
            <v>21390850</v>
          </cell>
          <cell r="C33233">
            <v>44315</v>
          </cell>
        </row>
        <row r="33234">
          <cell r="A33234" t="str">
            <v>HINDUNILVR21APR1860CE</v>
          </cell>
          <cell r="B33234">
            <v>21391106</v>
          </cell>
          <cell r="C33234">
            <v>44315</v>
          </cell>
        </row>
        <row r="33235">
          <cell r="A33235" t="str">
            <v>HINDUNILVR21APR1860PE</v>
          </cell>
          <cell r="B33235">
            <v>21391362</v>
          </cell>
          <cell r="C33235">
            <v>44315</v>
          </cell>
        </row>
        <row r="33236">
          <cell r="A33236" t="str">
            <v>HINDUNILVR21APR1880CE</v>
          </cell>
          <cell r="B33236">
            <v>21391618</v>
          </cell>
          <cell r="C33236">
            <v>44315</v>
          </cell>
        </row>
        <row r="33237">
          <cell r="A33237" t="str">
            <v>HINDUNILVR21APR1880PE</v>
          </cell>
          <cell r="B33237">
            <v>21391874</v>
          </cell>
          <cell r="C33237">
            <v>44315</v>
          </cell>
        </row>
        <row r="33238">
          <cell r="A33238" t="str">
            <v>HINDUNILVR21APR1900CE</v>
          </cell>
          <cell r="B33238">
            <v>21392130</v>
          </cell>
          <cell r="C33238">
            <v>44315</v>
          </cell>
        </row>
        <row r="33239">
          <cell r="A33239" t="str">
            <v>HINDUNILVR21APR1900PE</v>
          </cell>
          <cell r="B33239">
            <v>21392386</v>
          </cell>
          <cell r="C33239">
            <v>44315</v>
          </cell>
        </row>
        <row r="33240">
          <cell r="A33240" t="str">
            <v>HINDUNILVR21APR1920CE</v>
          </cell>
          <cell r="B33240">
            <v>21392642</v>
          </cell>
          <cell r="C33240">
            <v>44315</v>
          </cell>
        </row>
        <row r="33241">
          <cell r="A33241" t="str">
            <v>HINDUNILVR21APR1920PE</v>
          </cell>
          <cell r="B33241">
            <v>21392898</v>
          </cell>
          <cell r="C33241">
            <v>44315</v>
          </cell>
        </row>
        <row r="33242">
          <cell r="A33242" t="str">
            <v>HINDUNILVR21APR1940CE</v>
          </cell>
          <cell r="B33242">
            <v>21393154</v>
          </cell>
          <cell r="C33242">
            <v>44315</v>
          </cell>
        </row>
        <row r="33243">
          <cell r="A33243" t="str">
            <v>HINDUNILVR21APR1940PE</v>
          </cell>
          <cell r="B33243">
            <v>21393410</v>
          </cell>
          <cell r="C33243">
            <v>44315</v>
          </cell>
        </row>
        <row r="33244">
          <cell r="A33244" t="str">
            <v>HINDUNILVR21APR1960CE</v>
          </cell>
          <cell r="B33244">
            <v>21393666</v>
          </cell>
          <cell r="C33244">
            <v>44315</v>
          </cell>
        </row>
        <row r="33245">
          <cell r="A33245" t="str">
            <v>HINDUNILVR21APR1960PE</v>
          </cell>
          <cell r="B33245">
            <v>21393922</v>
          </cell>
          <cell r="C33245">
            <v>44315</v>
          </cell>
        </row>
        <row r="33246">
          <cell r="A33246" t="str">
            <v>HINDUNILVR21APR1980CE</v>
          </cell>
          <cell r="B33246">
            <v>21394178</v>
          </cell>
          <cell r="C33246">
            <v>44315</v>
          </cell>
        </row>
        <row r="33247">
          <cell r="A33247" t="str">
            <v>HINDUNILVR21APR1980PE</v>
          </cell>
          <cell r="B33247">
            <v>21394434</v>
          </cell>
          <cell r="C33247">
            <v>44315</v>
          </cell>
        </row>
        <row r="33248">
          <cell r="A33248" t="str">
            <v>HINDUNILVR21APR2000CE</v>
          </cell>
          <cell r="B33248">
            <v>21394690</v>
          </cell>
          <cell r="C33248">
            <v>44315</v>
          </cell>
        </row>
        <row r="33249">
          <cell r="A33249" t="str">
            <v>HINDUNILVR21APR2000PE</v>
          </cell>
          <cell r="B33249">
            <v>21394946</v>
          </cell>
          <cell r="C33249">
            <v>44315</v>
          </cell>
        </row>
        <row r="33250">
          <cell r="A33250" t="str">
            <v>HINDUNILVR21APR2020CE</v>
          </cell>
          <cell r="B33250">
            <v>21395202</v>
          </cell>
          <cell r="C33250">
            <v>44315</v>
          </cell>
        </row>
        <row r="33251">
          <cell r="A33251" t="str">
            <v>HINDUNILVR21APR2020PE</v>
          </cell>
          <cell r="B33251">
            <v>21395458</v>
          </cell>
          <cell r="C33251">
            <v>44315</v>
          </cell>
        </row>
        <row r="33252">
          <cell r="A33252" t="str">
            <v>HINDUNILVR21APR2040CE</v>
          </cell>
          <cell r="B33252">
            <v>21395714</v>
          </cell>
          <cell r="C33252">
            <v>44315</v>
          </cell>
        </row>
        <row r="33253">
          <cell r="A33253" t="str">
            <v>HINDUNILVR21APR2040PE</v>
          </cell>
          <cell r="B33253">
            <v>21395970</v>
          </cell>
          <cell r="C33253">
            <v>44315</v>
          </cell>
        </row>
        <row r="33254">
          <cell r="A33254" t="str">
            <v>HINDUNILVR21APR2060CE</v>
          </cell>
          <cell r="B33254">
            <v>21396226</v>
          </cell>
          <cell r="C33254">
            <v>44315</v>
          </cell>
        </row>
        <row r="33255">
          <cell r="A33255" t="str">
            <v>HINDUNILVR21APR2060PE</v>
          </cell>
          <cell r="B33255">
            <v>21396482</v>
          </cell>
          <cell r="C33255">
            <v>44315</v>
          </cell>
        </row>
        <row r="33256">
          <cell r="A33256" t="str">
            <v>HINDUNILVR21APR2080CE</v>
          </cell>
          <cell r="B33256">
            <v>21396738</v>
          </cell>
          <cell r="C33256">
            <v>44315</v>
          </cell>
        </row>
        <row r="33257">
          <cell r="A33257" t="str">
            <v>HINDUNILVR21APR2080PE</v>
          </cell>
          <cell r="B33257">
            <v>21396994</v>
          </cell>
          <cell r="C33257">
            <v>44315</v>
          </cell>
        </row>
        <row r="33258">
          <cell r="A33258" t="str">
            <v>HINDUNILVR21APR2100CE</v>
          </cell>
          <cell r="B33258">
            <v>21398274</v>
          </cell>
          <cell r="C33258">
            <v>44315</v>
          </cell>
        </row>
        <row r="33259">
          <cell r="A33259" t="str">
            <v>HINDUNILVR21APR2100PE</v>
          </cell>
          <cell r="B33259">
            <v>21398530</v>
          </cell>
          <cell r="C33259">
            <v>44315</v>
          </cell>
        </row>
        <row r="33260">
          <cell r="A33260" t="str">
            <v>HINDUNILVR21APR2120CE</v>
          </cell>
          <cell r="B33260">
            <v>21398786</v>
          </cell>
          <cell r="C33260">
            <v>44315</v>
          </cell>
        </row>
        <row r="33261">
          <cell r="A33261" t="str">
            <v>HINDUNILVR21APR2120PE</v>
          </cell>
          <cell r="B33261">
            <v>21399042</v>
          </cell>
          <cell r="C33261">
            <v>44315</v>
          </cell>
        </row>
        <row r="33262">
          <cell r="A33262" t="str">
            <v>HINDUNILVR21APR2140CE</v>
          </cell>
          <cell r="B33262">
            <v>21399298</v>
          </cell>
          <cell r="C33262">
            <v>44315</v>
          </cell>
        </row>
        <row r="33263">
          <cell r="A33263" t="str">
            <v>HINDUNILVR21APR2140PE</v>
          </cell>
          <cell r="B33263">
            <v>21400066</v>
          </cell>
          <cell r="C33263">
            <v>44315</v>
          </cell>
        </row>
        <row r="33264">
          <cell r="A33264" t="str">
            <v>HINDUNILVR21APR2160CE</v>
          </cell>
          <cell r="B33264">
            <v>21400834</v>
          </cell>
          <cell r="C33264">
            <v>44315</v>
          </cell>
        </row>
        <row r="33265">
          <cell r="A33265" t="str">
            <v>HINDUNILVR21APR2160PE</v>
          </cell>
          <cell r="B33265">
            <v>21401090</v>
          </cell>
          <cell r="C33265">
            <v>44315</v>
          </cell>
        </row>
        <row r="33266">
          <cell r="A33266" t="str">
            <v>HINDUNILVR21APR2180CE</v>
          </cell>
          <cell r="B33266">
            <v>21401346</v>
          </cell>
          <cell r="C33266">
            <v>44315</v>
          </cell>
        </row>
        <row r="33267">
          <cell r="A33267" t="str">
            <v>HINDUNILVR21APR2180PE</v>
          </cell>
          <cell r="B33267">
            <v>21401602</v>
          </cell>
          <cell r="C33267">
            <v>44315</v>
          </cell>
        </row>
        <row r="33268">
          <cell r="A33268" t="str">
            <v>HINDUNILVR21APR2200CE</v>
          </cell>
          <cell r="B33268">
            <v>21418498</v>
          </cell>
          <cell r="C33268">
            <v>44315</v>
          </cell>
        </row>
        <row r="33269">
          <cell r="A33269" t="str">
            <v>HINDUNILVR21APR2200PE</v>
          </cell>
          <cell r="B33269">
            <v>21418754</v>
          </cell>
          <cell r="C33269">
            <v>44315</v>
          </cell>
        </row>
        <row r="33270">
          <cell r="A33270" t="str">
            <v>HINDUNILVR21APR2220CE</v>
          </cell>
          <cell r="B33270">
            <v>21419010</v>
          </cell>
          <cell r="C33270">
            <v>44315</v>
          </cell>
        </row>
        <row r="33271">
          <cell r="A33271" t="str">
            <v>HINDUNILVR21APR2220PE</v>
          </cell>
          <cell r="B33271">
            <v>21419266</v>
          </cell>
          <cell r="C33271">
            <v>44315</v>
          </cell>
        </row>
        <row r="33272">
          <cell r="A33272" t="str">
            <v>HINDUNILVR21APR2240CE</v>
          </cell>
          <cell r="B33272">
            <v>21419522</v>
          </cell>
          <cell r="C33272">
            <v>44315</v>
          </cell>
        </row>
        <row r="33273">
          <cell r="A33273" t="str">
            <v>HINDUNILVR21APR2240PE</v>
          </cell>
          <cell r="B33273">
            <v>21419778</v>
          </cell>
          <cell r="C33273">
            <v>44315</v>
          </cell>
        </row>
        <row r="33274">
          <cell r="A33274" t="str">
            <v>HINDUNILVR21APR2260CE</v>
          </cell>
          <cell r="B33274">
            <v>21420034</v>
          </cell>
          <cell r="C33274">
            <v>44315</v>
          </cell>
        </row>
        <row r="33275">
          <cell r="A33275" t="str">
            <v>HINDUNILVR21APR2260PE</v>
          </cell>
          <cell r="B33275">
            <v>21420290</v>
          </cell>
          <cell r="C33275">
            <v>44315</v>
          </cell>
        </row>
        <row r="33276">
          <cell r="A33276" t="str">
            <v>HINDUNILVR21APR2280CE</v>
          </cell>
          <cell r="B33276">
            <v>21420546</v>
          </cell>
          <cell r="C33276">
            <v>44315</v>
          </cell>
        </row>
        <row r="33277">
          <cell r="A33277" t="str">
            <v>HINDUNILVR21APR2280PE</v>
          </cell>
          <cell r="B33277">
            <v>21420802</v>
          </cell>
          <cell r="C33277">
            <v>44315</v>
          </cell>
        </row>
        <row r="33278">
          <cell r="A33278" t="str">
            <v>HINDUNILVR21APR2300CE</v>
          </cell>
          <cell r="B33278">
            <v>21421058</v>
          </cell>
          <cell r="C33278">
            <v>44315</v>
          </cell>
        </row>
        <row r="33279">
          <cell r="A33279" t="str">
            <v>HINDUNILVR21APR2300PE</v>
          </cell>
          <cell r="B33279">
            <v>21421314</v>
          </cell>
          <cell r="C33279">
            <v>44315</v>
          </cell>
        </row>
        <row r="33280">
          <cell r="A33280" t="str">
            <v>HINDUNILVR21APR2320CE</v>
          </cell>
          <cell r="B33280">
            <v>21421570</v>
          </cell>
          <cell r="C33280">
            <v>44315</v>
          </cell>
        </row>
        <row r="33281">
          <cell r="A33281" t="str">
            <v>HINDUNILVR21APR2320PE</v>
          </cell>
          <cell r="B33281">
            <v>21421826</v>
          </cell>
          <cell r="C33281">
            <v>44315</v>
          </cell>
        </row>
        <row r="33282">
          <cell r="A33282" t="str">
            <v>HINDUNILVR21APR2340CE</v>
          </cell>
          <cell r="B33282">
            <v>21422082</v>
          </cell>
          <cell r="C33282">
            <v>44315</v>
          </cell>
        </row>
        <row r="33283">
          <cell r="A33283" t="str">
            <v>HINDUNILVR21APR2340PE</v>
          </cell>
          <cell r="B33283">
            <v>21422338</v>
          </cell>
          <cell r="C33283">
            <v>44315</v>
          </cell>
        </row>
        <row r="33284">
          <cell r="A33284" t="str">
            <v>HINDUNILVR21APR2360CE</v>
          </cell>
          <cell r="B33284">
            <v>21422594</v>
          </cell>
          <cell r="C33284">
            <v>44315</v>
          </cell>
        </row>
        <row r="33285">
          <cell r="A33285" t="str">
            <v>HINDUNILVR21APR2360PE</v>
          </cell>
          <cell r="B33285">
            <v>21422850</v>
          </cell>
          <cell r="C33285">
            <v>44315</v>
          </cell>
        </row>
        <row r="33286">
          <cell r="A33286" t="str">
            <v>HINDUNILVR21APR2380CE</v>
          </cell>
          <cell r="B33286">
            <v>21423106</v>
          </cell>
          <cell r="C33286">
            <v>44315</v>
          </cell>
        </row>
        <row r="33287">
          <cell r="A33287" t="str">
            <v>HINDUNILVR21APR2380PE</v>
          </cell>
          <cell r="B33287">
            <v>21423362</v>
          </cell>
          <cell r="C33287">
            <v>44315</v>
          </cell>
        </row>
        <row r="33288">
          <cell r="A33288" t="str">
            <v>HINDUNILVR21APR2400CE</v>
          </cell>
          <cell r="B33288">
            <v>21423618</v>
          </cell>
          <cell r="C33288">
            <v>44315</v>
          </cell>
        </row>
        <row r="33289">
          <cell r="A33289" t="str">
            <v>HINDUNILVR21APR2400PE</v>
          </cell>
          <cell r="B33289">
            <v>21423874</v>
          </cell>
          <cell r="C33289">
            <v>44315</v>
          </cell>
        </row>
        <row r="33290">
          <cell r="A33290" t="str">
            <v>HINDUNILVR21APR2420CE</v>
          </cell>
          <cell r="B33290">
            <v>21424130</v>
          </cell>
          <cell r="C33290">
            <v>44315</v>
          </cell>
        </row>
        <row r="33291">
          <cell r="A33291" t="str">
            <v>HINDUNILVR21APR2420PE</v>
          </cell>
          <cell r="B33291">
            <v>21424386</v>
          </cell>
          <cell r="C33291">
            <v>44315</v>
          </cell>
        </row>
        <row r="33292">
          <cell r="A33292" t="str">
            <v>HINDUNILVR21APR2440CE</v>
          </cell>
          <cell r="B33292">
            <v>21424642</v>
          </cell>
          <cell r="C33292">
            <v>44315</v>
          </cell>
        </row>
        <row r="33293">
          <cell r="A33293" t="str">
            <v>HINDUNILVR21APR2440PE</v>
          </cell>
          <cell r="B33293">
            <v>21424898</v>
          </cell>
          <cell r="C33293">
            <v>44315</v>
          </cell>
        </row>
        <row r="33294">
          <cell r="A33294" t="str">
            <v>HINDUNILVR21APR2460CE</v>
          </cell>
          <cell r="B33294">
            <v>21425154</v>
          </cell>
          <cell r="C33294">
            <v>44315</v>
          </cell>
        </row>
        <row r="33295">
          <cell r="A33295" t="str">
            <v>HINDUNILVR21APR2460PE</v>
          </cell>
          <cell r="B33295">
            <v>21425410</v>
          </cell>
          <cell r="C33295">
            <v>44315</v>
          </cell>
        </row>
        <row r="33296">
          <cell r="A33296" t="str">
            <v>HINDUNILVR21APR2480CE</v>
          </cell>
          <cell r="B33296">
            <v>21425666</v>
          </cell>
          <cell r="C33296">
            <v>44315</v>
          </cell>
        </row>
        <row r="33297">
          <cell r="A33297" t="str">
            <v>HINDUNILVR21APR2480PE</v>
          </cell>
          <cell r="B33297">
            <v>21425922</v>
          </cell>
          <cell r="C33297">
            <v>44315</v>
          </cell>
        </row>
        <row r="33298">
          <cell r="A33298" t="str">
            <v>HINDUNILVR21APR2500CE</v>
          </cell>
          <cell r="B33298">
            <v>21426178</v>
          </cell>
          <cell r="C33298">
            <v>44315</v>
          </cell>
        </row>
        <row r="33299">
          <cell r="A33299" t="str">
            <v>HINDUNILVR21APR2500PE</v>
          </cell>
          <cell r="B33299">
            <v>21426434</v>
          </cell>
          <cell r="C33299">
            <v>44315</v>
          </cell>
        </row>
        <row r="33300">
          <cell r="A33300" t="str">
            <v>HINDUNILVR21APR2520CE</v>
          </cell>
          <cell r="B33300">
            <v>21426690</v>
          </cell>
          <cell r="C33300">
            <v>44315</v>
          </cell>
        </row>
        <row r="33301">
          <cell r="A33301" t="str">
            <v>HINDUNILVR21APR2520PE</v>
          </cell>
          <cell r="B33301">
            <v>21426946</v>
          </cell>
          <cell r="C33301">
            <v>44315</v>
          </cell>
        </row>
        <row r="33302">
          <cell r="A33302" t="str">
            <v>HINDUNILVR21APR2540CE</v>
          </cell>
          <cell r="B33302">
            <v>21427202</v>
          </cell>
          <cell r="C33302">
            <v>44315</v>
          </cell>
        </row>
        <row r="33303">
          <cell r="A33303" t="str">
            <v>HINDUNILVR21APR2540PE</v>
          </cell>
          <cell r="B33303">
            <v>21427458</v>
          </cell>
          <cell r="C33303">
            <v>44315</v>
          </cell>
        </row>
        <row r="33304">
          <cell r="A33304" t="str">
            <v>HINDUNILVR21APR2560CE</v>
          </cell>
          <cell r="B33304">
            <v>21427714</v>
          </cell>
          <cell r="C33304">
            <v>44315</v>
          </cell>
        </row>
        <row r="33305">
          <cell r="A33305" t="str">
            <v>HINDUNILVR21APR2560PE</v>
          </cell>
          <cell r="B33305">
            <v>21427970</v>
          </cell>
          <cell r="C33305">
            <v>44315</v>
          </cell>
        </row>
        <row r="33306">
          <cell r="A33306" t="str">
            <v>HINDUNILVR21APR2580CE</v>
          </cell>
          <cell r="B33306">
            <v>21428226</v>
          </cell>
          <cell r="C33306">
            <v>44315</v>
          </cell>
        </row>
        <row r="33307">
          <cell r="A33307" t="str">
            <v>HINDUNILVR21APR2580PE</v>
          </cell>
          <cell r="B33307">
            <v>21428482</v>
          </cell>
          <cell r="C33307">
            <v>44315</v>
          </cell>
        </row>
        <row r="33308">
          <cell r="A33308" t="str">
            <v>HINDUNILVR21APR2600CE</v>
          </cell>
          <cell r="B33308">
            <v>21428738</v>
          </cell>
          <cell r="C33308">
            <v>44315</v>
          </cell>
        </row>
        <row r="33309">
          <cell r="A33309" t="str">
            <v>HINDUNILVR21APR2600PE</v>
          </cell>
          <cell r="B33309">
            <v>21428994</v>
          </cell>
          <cell r="C33309">
            <v>44315</v>
          </cell>
        </row>
        <row r="33310">
          <cell r="A33310" t="str">
            <v>HINDUNILVR21APR2620CE</v>
          </cell>
          <cell r="B33310">
            <v>21429250</v>
          </cell>
          <cell r="C33310">
            <v>44315</v>
          </cell>
        </row>
        <row r="33311">
          <cell r="A33311" t="str">
            <v>HINDUNILVR21APR2620PE</v>
          </cell>
          <cell r="B33311">
            <v>21429506</v>
          </cell>
          <cell r="C33311">
            <v>44315</v>
          </cell>
        </row>
        <row r="33312">
          <cell r="A33312" t="str">
            <v>HINDUNILVR21APR2640CE</v>
          </cell>
          <cell r="B33312">
            <v>21429762</v>
          </cell>
          <cell r="C33312">
            <v>44315</v>
          </cell>
        </row>
        <row r="33313">
          <cell r="A33313" t="str">
            <v>HINDUNILVR21APR2640PE</v>
          </cell>
          <cell r="B33313">
            <v>21430018</v>
          </cell>
          <cell r="C33313">
            <v>44315</v>
          </cell>
        </row>
        <row r="33314">
          <cell r="A33314" t="str">
            <v>HINDUNILVR21APR2660CE</v>
          </cell>
          <cell r="B33314">
            <v>21430274</v>
          </cell>
          <cell r="C33314">
            <v>44315</v>
          </cell>
        </row>
        <row r="33315">
          <cell r="A33315" t="str">
            <v>HINDUNILVR21APR2660PE</v>
          </cell>
          <cell r="B33315">
            <v>21430530</v>
          </cell>
          <cell r="C33315">
            <v>44315</v>
          </cell>
        </row>
        <row r="33316">
          <cell r="A33316" t="str">
            <v>HINDUNILVR21APR2680CE</v>
          </cell>
          <cell r="B33316">
            <v>21430786</v>
          </cell>
          <cell r="C33316">
            <v>44315</v>
          </cell>
        </row>
        <row r="33317">
          <cell r="A33317" t="str">
            <v>HINDUNILVR21APR2680PE</v>
          </cell>
          <cell r="B33317">
            <v>21431042</v>
          </cell>
          <cell r="C33317">
            <v>44315</v>
          </cell>
        </row>
        <row r="33318">
          <cell r="A33318" t="str">
            <v>HINDUNILVR21APR2700CE</v>
          </cell>
          <cell r="B33318">
            <v>21431298</v>
          </cell>
          <cell r="C33318">
            <v>44315</v>
          </cell>
        </row>
        <row r="33319">
          <cell r="A33319" t="str">
            <v>HINDUNILVR21APR2700PE</v>
          </cell>
          <cell r="B33319">
            <v>21431554</v>
          </cell>
          <cell r="C33319">
            <v>44315</v>
          </cell>
        </row>
        <row r="33320">
          <cell r="A33320" t="str">
            <v>HINDUNILVR21APR2720CE</v>
          </cell>
          <cell r="B33320">
            <v>21431810</v>
          </cell>
          <cell r="C33320">
            <v>44315</v>
          </cell>
        </row>
        <row r="33321">
          <cell r="A33321" t="str">
            <v>HINDUNILVR21APR2720PE</v>
          </cell>
          <cell r="B33321">
            <v>21432066</v>
          </cell>
          <cell r="C33321">
            <v>44315</v>
          </cell>
        </row>
        <row r="33322">
          <cell r="A33322" t="str">
            <v>HINDUNILVR21APR2740CE</v>
          </cell>
          <cell r="B33322">
            <v>21432322</v>
          </cell>
          <cell r="C33322">
            <v>44315</v>
          </cell>
        </row>
        <row r="33323">
          <cell r="A33323" t="str">
            <v>HINDUNILVR21APR2740PE</v>
          </cell>
          <cell r="B33323">
            <v>21432578</v>
          </cell>
          <cell r="C33323">
            <v>44315</v>
          </cell>
        </row>
        <row r="33324">
          <cell r="A33324" t="str">
            <v>HINDUNILVR21APR2760CE</v>
          </cell>
          <cell r="B33324">
            <v>21432834</v>
          </cell>
          <cell r="C33324">
            <v>44315</v>
          </cell>
        </row>
        <row r="33325">
          <cell r="A33325" t="str">
            <v>HINDUNILVR21APR2760PE</v>
          </cell>
          <cell r="B33325">
            <v>21437186</v>
          </cell>
          <cell r="C33325">
            <v>44315</v>
          </cell>
        </row>
        <row r="33326">
          <cell r="A33326" t="str">
            <v>HINDUNILVR21APR2780CE</v>
          </cell>
          <cell r="B33326">
            <v>21437442</v>
          </cell>
          <cell r="C33326">
            <v>44315</v>
          </cell>
        </row>
        <row r="33327">
          <cell r="A33327" t="str">
            <v>HINDUNILVR21APR2780PE</v>
          </cell>
          <cell r="B33327">
            <v>21437698</v>
          </cell>
          <cell r="C33327">
            <v>44315</v>
          </cell>
        </row>
        <row r="33328">
          <cell r="A33328" t="str">
            <v>HINDUNILVR21APR2800CE</v>
          </cell>
          <cell r="B33328">
            <v>21437954</v>
          </cell>
          <cell r="C33328">
            <v>44315</v>
          </cell>
        </row>
        <row r="33329">
          <cell r="A33329" t="str">
            <v>HINDUNILVR21APR2800PE</v>
          </cell>
          <cell r="B33329">
            <v>21438210</v>
          </cell>
          <cell r="C33329">
            <v>44315</v>
          </cell>
        </row>
        <row r="33330">
          <cell r="A33330" t="str">
            <v>HINDUNILVR21APR2820CE</v>
          </cell>
          <cell r="B33330">
            <v>21438466</v>
          </cell>
          <cell r="C33330">
            <v>44315</v>
          </cell>
        </row>
        <row r="33331">
          <cell r="A33331" t="str">
            <v>HINDUNILVR21APR2820PE</v>
          </cell>
          <cell r="B33331">
            <v>21438722</v>
          </cell>
          <cell r="C33331">
            <v>44315</v>
          </cell>
        </row>
        <row r="33332">
          <cell r="A33332" t="str">
            <v>HINDUNILVR21APR2840CE</v>
          </cell>
          <cell r="B33332">
            <v>21438978</v>
          </cell>
          <cell r="C33332">
            <v>44315</v>
          </cell>
        </row>
        <row r="33333">
          <cell r="A33333" t="str">
            <v>HINDUNILVR21APR2840PE</v>
          </cell>
          <cell r="B33333">
            <v>21439234</v>
          </cell>
          <cell r="C33333">
            <v>44315</v>
          </cell>
        </row>
        <row r="33334">
          <cell r="A33334" t="str">
            <v>HINDUNILVR21APR2860CE</v>
          </cell>
          <cell r="B33334">
            <v>21439490</v>
          </cell>
          <cell r="C33334">
            <v>44315</v>
          </cell>
        </row>
        <row r="33335">
          <cell r="A33335" t="str">
            <v>HINDUNILVR21APR2860PE</v>
          </cell>
          <cell r="B33335">
            <v>21439746</v>
          </cell>
          <cell r="C33335">
            <v>44315</v>
          </cell>
        </row>
        <row r="33336">
          <cell r="A33336" t="str">
            <v>IBULHSGFIN21FEB105CE</v>
          </cell>
          <cell r="B33336">
            <v>23380994</v>
          </cell>
          <cell r="C33336">
            <v>44252</v>
          </cell>
        </row>
        <row r="33337">
          <cell r="A33337" t="str">
            <v>IBULHSGFIN21FEB105PE</v>
          </cell>
          <cell r="B33337">
            <v>23381250</v>
          </cell>
          <cell r="C33337">
            <v>44252</v>
          </cell>
        </row>
        <row r="33338">
          <cell r="A33338" t="str">
            <v>IBULHSGFIN21FEB110CE</v>
          </cell>
          <cell r="B33338">
            <v>23381506</v>
          </cell>
          <cell r="C33338">
            <v>44252</v>
          </cell>
        </row>
        <row r="33339">
          <cell r="A33339" t="str">
            <v>IBULHSGFIN21FEB110PE</v>
          </cell>
          <cell r="B33339">
            <v>23381762</v>
          </cell>
          <cell r="C33339">
            <v>44252</v>
          </cell>
        </row>
        <row r="33340">
          <cell r="A33340" t="str">
            <v>IBULHSGFIN21FEB115CE</v>
          </cell>
          <cell r="B33340">
            <v>23382018</v>
          </cell>
          <cell r="C33340">
            <v>44252</v>
          </cell>
        </row>
        <row r="33341">
          <cell r="A33341" t="str">
            <v>IBULHSGFIN21FEB115PE</v>
          </cell>
          <cell r="B33341">
            <v>23382274</v>
          </cell>
          <cell r="C33341">
            <v>44252</v>
          </cell>
        </row>
        <row r="33342">
          <cell r="A33342" t="str">
            <v>IBULHSGFIN21FEB120CE</v>
          </cell>
          <cell r="B33342">
            <v>23382530</v>
          </cell>
          <cell r="C33342">
            <v>44252</v>
          </cell>
        </row>
        <row r="33343">
          <cell r="A33343" t="str">
            <v>IBULHSGFIN21FEB120PE</v>
          </cell>
          <cell r="B33343">
            <v>23382786</v>
          </cell>
          <cell r="C33343">
            <v>44252</v>
          </cell>
        </row>
        <row r="33344">
          <cell r="A33344" t="str">
            <v>IBULHSGFIN21FEB125CE</v>
          </cell>
          <cell r="B33344">
            <v>23383042</v>
          </cell>
          <cell r="C33344">
            <v>44252</v>
          </cell>
        </row>
        <row r="33345">
          <cell r="A33345" t="str">
            <v>IBULHSGFIN21FEB125PE</v>
          </cell>
          <cell r="B33345">
            <v>23383298</v>
          </cell>
          <cell r="C33345">
            <v>44252</v>
          </cell>
        </row>
        <row r="33346">
          <cell r="A33346" t="str">
            <v>IBULHSGFIN21FEB130CE</v>
          </cell>
          <cell r="B33346">
            <v>23383554</v>
          </cell>
          <cell r="C33346">
            <v>44252</v>
          </cell>
        </row>
        <row r="33347">
          <cell r="A33347" t="str">
            <v>IBULHSGFIN21FEB130PE</v>
          </cell>
          <cell r="B33347">
            <v>23383810</v>
          </cell>
          <cell r="C33347">
            <v>44252</v>
          </cell>
        </row>
        <row r="33348">
          <cell r="A33348" t="str">
            <v>IBULHSGFIN21FEB135CE</v>
          </cell>
          <cell r="B33348">
            <v>23384066</v>
          </cell>
          <cell r="C33348">
            <v>44252</v>
          </cell>
        </row>
        <row r="33349">
          <cell r="A33349" t="str">
            <v>IBULHSGFIN21FEB135PE</v>
          </cell>
          <cell r="B33349">
            <v>23384322</v>
          </cell>
          <cell r="C33349">
            <v>44252</v>
          </cell>
        </row>
        <row r="33350">
          <cell r="A33350" t="str">
            <v>IBULHSGFIN21FEB140CE</v>
          </cell>
          <cell r="B33350">
            <v>23384578</v>
          </cell>
          <cell r="C33350">
            <v>44252</v>
          </cell>
        </row>
        <row r="33351">
          <cell r="A33351" t="str">
            <v>IBULHSGFIN21FEB140PE</v>
          </cell>
          <cell r="B33351">
            <v>23384834</v>
          </cell>
          <cell r="C33351">
            <v>44252</v>
          </cell>
        </row>
        <row r="33352">
          <cell r="A33352" t="str">
            <v>IBULHSGFIN21FEB145CE</v>
          </cell>
          <cell r="B33352">
            <v>23385090</v>
          </cell>
          <cell r="C33352">
            <v>44252</v>
          </cell>
        </row>
        <row r="33353">
          <cell r="A33353" t="str">
            <v>IBULHSGFIN21FEB145PE</v>
          </cell>
          <cell r="B33353">
            <v>23385346</v>
          </cell>
          <cell r="C33353">
            <v>44252</v>
          </cell>
        </row>
        <row r="33354">
          <cell r="A33354" t="str">
            <v>IBULHSGFIN21FEB150CE</v>
          </cell>
          <cell r="B33354">
            <v>23385602</v>
          </cell>
          <cell r="C33354">
            <v>44252</v>
          </cell>
        </row>
        <row r="33355">
          <cell r="A33355" t="str">
            <v>IBULHSGFIN21FEB150PE</v>
          </cell>
          <cell r="B33355">
            <v>23385858</v>
          </cell>
          <cell r="C33355">
            <v>44252</v>
          </cell>
        </row>
        <row r="33356">
          <cell r="A33356" t="str">
            <v>IBULHSGFIN21FEB155CE</v>
          </cell>
          <cell r="B33356">
            <v>23386114</v>
          </cell>
          <cell r="C33356">
            <v>44252</v>
          </cell>
        </row>
        <row r="33357">
          <cell r="A33357" t="str">
            <v>IBULHSGFIN21FEB155PE</v>
          </cell>
          <cell r="B33357">
            <v>23386370</v>
          </cell>
          <cell r="C33357">
            <v>44252</v>
          </cell>
        </row>
        <row r="33358">
          <cell r="A33358" t="str">
            <v>IBULHSGFIN21FEB160CE</v>
          </cell>
          <cell r="B33358">
            <v>23386626</v>
          </cell>
          <cell r="C33358">
            <v>44252</v>
          </cell>
        </row>
        <row r="33359">
          <cell r="A33359" t="str">
            <v>IBULHSGFIN21FEB160PE</v>
          </cell>
          <cell r="B33359">
            <v>23386882</v>
          </cell>
          <cell r="C33359">
            <v>44252</v>
          </cell>
        </row>
        <row r="33360">
          <cell r="A33360" t="str">
            <v>IBULHSGFIN21FEB165CE</v>
          </cell>
          <cell r="B33360">
            <v>23387138</v>
          </cell>
          <cell r="C33360">
            <v>44252</v>
          </cell>
        </row>
        <row r="33361">
          <cell r="A33361" t="str">
            <v>IBULHSGFIN21FEB165PE</v>
          </cell>
          <cell r="B33361">
            <v>23387394</v>
          </cell>
          <cell r="C33361">
            <v>44252</v>
          </cell>
        </row>
        <row r="33362">
          <cell r="A33362" t="str">
            <v>IBULHSGFIN21FEB170CE</v>
          </cell>
          <cell r="B33362">
            <v>23387650</v>
          </cell>
          <cell r="C33362">
            <v>44252</v>
          </cell>
        </row>
        <row r="33363">
          <cell r="A33363" t="str">
            <v>IBULHSGFIN21FEB170PE</v>
          </cell>
          <cell r="B33363">
            <v>23387906</v>
          </cell>
          <cell r="C33363">
            <v>44252</v>
          </cell>
        </row>
        <row r="33364">
          <cell r="A33364" t="str">
            <v>IBULHSGFIN21FEB175CE</v>
          </cell>
          <cell r="B33364">
            <v>23388162</v>
          </cell>
          <cell r="C33364">
            <v>44252</v>
          </cell>
        </row>
        <row r="33365">
          <cell r="A33365" t="str">
            <v>IBULHSGFIN21FEB175PE</v>
          </cell>
          <cell r="B33365">
            <v>23388418</v>
          </cell>
          <cell r="C33365">
            <v>44252</v>
          </cell>
        </row>
        <row r="33366">
          <cell r="A33366" t="str">
            <v>IBULHSGFIN21FEB180CE</v>
          </cell>
          <cell r="B33366">
            <v>23388674</v>
          </cell>
          <cell r="C33366">
            <v>44252</v>
          </cell>
        </row>
        <row r="33367">
          <cell r="A33367" t="str">
            <v>IBULHSGFIN21FEB180PE</v>
          </cell>
          <cell r="B33367">
            <v>23388930</v>
          </cell>
          <cell r="C33367">
            <v>44252</v>
          </cell>
        </row>
        <row r="33368">
          <cell r="A33368" t="str">
            <v>IBULHSGFIN21FEB185CE</v>
          </cell>
          <cell r="B33368">
            <v>23389186</v>
          </cell>
          <cell r="C33368">
            <v>44252</v>
          </cell>
        </row>
        <row r="33369">
          <cell r="A33369" t="str">
            <v>IBULHSGFIN21FEB185PE</v>
          </cell>
          <cell r="B33369">
            <v>23389442</v>
          </cell>
          <cell r="C33369">
            <v>44252</v>
          </cell>
        </row>
        <row r="33370">
          <cell r="A33370" t="str">
            <v>IBULHSGFIN21FEB190CE</v>
          </cell>
          <cell r="B33370">
            <v>23389698</v>
          </cell>
          <cell r="C33370">
            <v>44252</v>
          </cell>
        </row>
        <row r="33371">
          <cell r="A33371" t="str">
            <v>IBULHSGFIN21FEB190PE</v>
          </cell>
          <cell r="B33371">
            <v>23389954</v>
          </cell>
          <cell r="C33371">
            <v>44252</v>
          </cell>
        </row>
        <row r="33372">
          <cell r="A33372" t="str">
            <v>IBULHSGFIN21FEB195CE</v>
          </cell>
          <cell r="B33372">
            <v>23390210</v>
          </cell>
          <cell r="C33372">
            <v>44252</v>
          </cell>
        </row>
        <row r="33373">
          <cell r="A33373" t="str">
            <v>IBULHSGFIN21FEB195PE</v>
          </cell>
          <cell r="B33373">
            <v>23390466</v>
          </cell>
          <cell r="C33373">
            <v>44252</v>
          </cell>
        </row>
        <row r="33374">
          <cell r="A33374" t="str">
            <v>IBULHSGFIN21FEB200CE</v>
          </cell>
          <cell r="B33374">
            <v>23390722</v>
          </cell>
          <cell r="C33374">
            <v>44252</v>
          </cell>
        </row>
        <row r="33375">
          <cell r="A33375" t="str">
            <v>IBULHSGFIN21FEB200PE</v>
          </cell>
          <cell r="B33375">
            <v>23390978</v>
          </cell>
          <cell r="C33375">
            <v>44252</v>
          </cell>
        </row>
        <row r="33376">
          <cell r="A33376" t="str">
            <v>IBULHSGFIN21FEB205CE</v>
          </cell>
          <cell r="B33376">
            <v>23391234</v>
          </cell>
          <cell r="C33376">
            <v>44252</v>
          </cell>
        </row>
        <row r="33377">
          <cell r="A33377" t="str">
            <v>IBULHSGFIN21FEB205PE</v>
          </cell>
          <cell r="B33377">
            <v>23391490</v>
          </cell>
          <cell r="C33377">
            <v>44252</v>
          </cell>
        </row>
        <row r="33378">
          <cell r="A33378" t="str">
            <v>IBULHSGFIN21FEB210CE</v>
          </cell>
          <cell r="B33378">
            <v>23391746</v>
          </cell>
          <cell r="C33378">
            <v>44252</v>
          </cell>
        </row>
        <row r="33379">
          <cell r="A33379" t="str">
            <v>IBULHSGFIN21FEB210PE</v>
          </cell>
          <cell r="B33379">
            <v>23392002</v>
          </cell>
          <cell r="C33379">
            <v>44252</v>
          </cell>
        </row>
        <row r="33380">
          <cell r="A33380" t="str">
            <v>IBULHSGFIN21FEB215CE</v>
          </cell>
          <cell r="B33380">
            <v>23392258</v>
          </cell>
          <cell r="C33380">
            <v>44252</v>
          </cell>
        </row>
        <row r="33381">
          <cell r="A33381" t="str">
            <v>IBULHSGFIN21FEB215PE</v>
          </cell>
          <cell r="B33381">
            <v>23392514</v>
          </cell>
          <cell r="C33381">
            <v>44252</v>
          </cell>
        </row>
        <row r="33382">
          <cell r="A33382" t="str">
            <v>IBULHSGFIN21FEB220CE</v>
          </cell>
          <cell r="B33382">
            <v>23392770</v>
          </cell>
          <cell r="C33382">
            <v>44252</v>
          </cell>
        </row>
        <row r="33383">
          <cell r="A33383" t="str">
            <v>IBULHSGFIN21FEB220PE</v>
          </cell>
          <cell r="B33383">
            <v>23393026</v>
          </cell>
          <cell r="C33383">
            <v>44252</v>
          </cell>
        </row>
        <row r="33384">
          <cell r="A33384" t="str">
            <v>IBULHSGFIN21FEB225CE</v>
          </cell>
          <cell r="B33384">
            <v>23393282</v>
          </cell>
          <cell r="C33384">
            <v>44252</v>
          </cell>
        </row>
        <row r="33385">
          <cell r="A33385" t="str">
            <v>IBULHSGFIN21FEB225PE</v>
          </cell>
          <cell r="B33385">
            <v>23393538</v>
          </cell>
          <cell r="C33385">
            <v>44252</v>
          </cell>
        </row>
        <row r="33386">
          <cell r="A33386" t="str">
            <v>IBULHSGFIN21FEB230CE</v>
          </cell>
          <cell r="B33386">
            <v>23393794</v>
          </cell>
          <cell r="C33386">
            <v>44252</v>
          </cell>
        </row>
        <row r="33387">
          <cell r="A33387" t="str">
            <v>IBULHSGFIN21FEB230PE</v>
          </cell>
          <cell r="B33387">
            <v>23394050</v>
          </cell>
          <cell r="C33387">
            <v>44252</v>
          </cell>
        </row>
        <row r="33388">
          <cell r="A33388" t="str">
            <v>IBULHSGFIN21FEB235CE</v>
          </cell>
          <cell r="B33388">
            <v>23394306</v>
          </cell>
          <cell r="C33388">
            <v>44252</v>
          </cell>
        </row>
        <row r="33389">
          <cell r="A33389" t="str">
            <v>IBULHSGFIN21FEB235PE</v>
          </cell>
          <cell r="B33389">
            <v>23394562</v>
          </cell>
          <cell r="C33389">
            <v>44252</v>
          </cell>
        </row>
        <row r="33390">
          <cell r="A33390" t="str">
            <v>IBULHSGFIN21FEB240CE</v>
          </cell>
          <cell r="B33390">
            <v>23394818</v>
          </cell>
          <cell r="C33390">
            <v>44252</v>
          </cell>
        </row>
        <row r="33391">
          <cell r="A33391" t="str">
            <v>IBULHSGFIN21FEB240PE</v>
          </cell>
          <cell r="B33391">
            <v>23395074</v>
          </cell>
          <cell r="C33391">
            <v>44252</v>
          </cell>
        </row>
        <row r="33392">
          <cell r="A33392" t="str">
            <v>IBULHSGFIN21FEB245CE</v>
          </cell>
          <cell r="B33392">
            <v>23395330</v>
          </cell>
          <cell r="C33392">
            <v>44252</v>
          </cell>
        </row>
        <row r="33393">
          <cell r="A33393" t="str">
            <v>IBULHSGFIN21FEB245PE</v>
          </cell>
          <cell r="B33393">
            <v>23395586</v>
          </cell>
          <cell r="C33393">
            <v>44252</v>
          </cell>
        </row>
        <row r="33394">
          <cell r="A33394" t="str">
            <v>IBULHSGFIN21FEB250CE</v>
          </cell>
          <cell r="B33394">
            <v>23395842</v>
          </cell>
          <cell r="C33394">
            <v>44252</v>
          </cell>
        </row>
        <row r="33395">
          <cell r="A33395" t="str">
            <v>IBULHSGFIN21FEB250PE</v>
          </cell>
          <cell r="B33395">
            <v>23396098</v>
          </cell>
          <cell r="C33395">
            <v>44252</v>
          </cell>
        </row>
        <row r="33396">
          <cell r="A33396" t="str">
            <v>IBULHSGFIN21FEB255CE</v>
          </cell>
          <cell r="B33396">
            <v>23396354</v>
          </cell>
          <cell r="C33396">
            <v>44252</v>
          </cell>
        </row>
        <row r="33397">
          <cell r="A33397" t="str">
            <v>IBULHSGFIN21FEB255PE</v>
          </cell>
          <cell r="B33397">
            <v>23396610</v>
          </cell>
          <cell r="C33397">
            <v>44252</v>
          </cell>
        </row>
        <row r="33398">
          <cell r="A33398" t="str">
            <v>IBULHSGFIN21FEB260CE</v>
          </cell>
          <cell r="B33398">
            <v>23396866</v>
          </cell>
          <cell r="C33398">
            <v>44252</v>
          </cell>
        </row>
        <row r="33399">
          <cell r="A33399" t="str">
            <v>IBULHSGFIN21FEB260PE</v>
          </cell>
          <cell r="B33399">
            <v>23397122</v>
          </cell>
          <cell r="C33399">
            <v>44252</v>
          </cell>
        </row>
        <row r="33400">
          <cell r="A33400" t="str">
            <v>IBULHSGFIN21FEB265CE</v>
          </cell>
          <cell r="B33400">
            <v>23397378</v>
          </cell>
          <cell r="C33400">
            <v>44252</v>
          </cell>
        </row>
        <row r="33401">
          <cell r="A33401" t="str">
            <v>IBULHSGFIN21FEB265PE</v>
          </cell>
          <cell r="B33401">
            <v>23397634</v>
          </cell>
          <cell r="C33401">
            <v>44252</v>
          </cell>
        </row>
        <row r="33402">
          <cell r="A33402" t="str">
            <v>IBULHSGFIN21FEB270CE</v>
          </cell>
          <cell r="B33402">
            <v>9675778</v>
          </cell>
          <cell r="C33402">
            <v>44252</v>
          </cell>
        </row>
        <row r="33403">
          <cell r="A33403" t="str">
            <v>IBULHSGFIN21FEB270PE</v>
          </cell>
          <cell r="B33403">
            <v>9676034</v>
          </cell>
          <cell r="C33403">
            <v>44252</v>
          </cell>
        </row>
        <row r="33404">
          <cell r="A33404" t="str">
            <v>IBULHSGFIN21FEB275CE</v>
          </cell>
          <cell r="B33404">
            <v>10373890</v>
          </cell>
          <cell r="C33404">
            <v>44252</v>
          </cell>
        </row>
        <row r="33405">
          <cell r="A33405" t="str">
            <v>IBULHSGFIN21FEB275PE</v>
          </cell>
          <cell r="B33405">
            <v>10374146</v>
          </cell>
          <cell r="C33405">
            <v>44252</v>
          </cell>
        </row>
        <row r="33406">
          <cell r="A33406" t="str">
            <v>IBULHSGFIN21FEB280CE</v>
          </cell>
          <cell r="B33406">
            <v>10847234</v>
          </cell>
          <cell r="C33406">
            <v>44252</v>
          </cell>
        </row>
        <row r="33407">
          <cell r="A33407" t="str">
            <v>IBULHSGFIN21FEB280PE</v>
          </cell>
          <cell r="B33407">
            <v>10847490</v>
          </cell>
          <cell r="C33407">
            <v>44252</v>
          </cell>
        </row>
        <row r="33408">
          <cell r="A33408" t="str">
            <v>IBULHSGFIN21MAR140CE</v>
          </cell>
          <cell r="B33408">
            <v>17103362</v>
          </cell>
          <cell r="C33408">
            <v>44280</v>
          </cell>
        </row>
        <row r="33409">
          <cell r="A33409" t="str">
            <v>IBULHSGFIN21MAR140PE</v>
          </cell>
          <cell r="B33409">
            <v>17103618</v>
          </cell>
          <cell r="C33409">
            <v>44280</v>
          </cell>
        </row>
        <row r="33410">
          <cell r="A33410" t="str">
            <v>IBULHSGFIN21MAR145CE</v>
          </cell>
          <cell r="B33410">
            <v>17103874</v>
          </cell>
          <cell r="C33410">
            <v>44280</v>
          </cell>
        </row>
        <row r="33411">
          <cell r="A33411" t="str">
            <v>IBULHSGFIN21MAR145PE</v>
          </cell>
          <cell r="B33411">
            <v>17104130</v>
          </cell>
          <cell r="C33411">
            <v>44280</v>
          </cell>
        </row>
        <row r="33412">
          <cell r="A33412" t="str">
            <v>IBULHSGFIN21MAR150CE</v>
          </cell>
          <cell r="B33412">
            <v>17104386</v>
          </cell>
          <cell r="C33412">
            <v>44280</v>
          </cell>
        </row>
        <row r="33413">
          <cell r="A33413" t="str">
            <v>IBULHSGFIN21MAR150PE</v>
          </cell>
          <cell r="B33413">
            <v>17104642</v>
          </cell>
          <cell r="C33413">
            <v>44280</v>
          </cell>
        </row>
        <row r="33414">
          <cell r="A33414" t="str">
            <v>IBULHSGFIN21MAR155CE</v>
          </cell>
          <cell r="B33414">
            <v>17104898</v>
          </cell>
          <cell r="C33414">
            <v>44280</v>
          </cell>
        </row>
        <row r="33415">
          <cell r="A33415" t="str">
            <v>IBULHSGFIN21MAR155PE</v>
          </cell>
          <cell r="B33415">
            <v>17107202</v>
          </cell>
          <cell r="C33415">
            <v>44280</v>
          </cell>
        </row>
        <row r="33416">
          <cell r="A33416" t="str">
            <v>IBULHSGFIN21MAR160CE</v>
          </cell>
          <cell r="B33416">
            <v>17115906</v>
          </cell>
          <cell r="C33416">
            <v>44280</v>
          </cell>
        </row>
        <row r="33417">
          <cell r="A33417" t="str">
            <v>IBULHSGFIN21MAR160PE</v>
          </cell>
          <cell r="B33417">
            <v>17116162</v>
          </cell>
          <cell r="C33417">
            <v>44280</v>
          </cell>
        </row>
        <row r="33418">
          <cell r="A33418" t="str">
            <v>IBULHSGFIN21MAR165CE</v>
          </cell>
          <cell r="B33418">
            <v>17116418</v>
          </cell>
          <cell r="C33418">
            <v>44280</v>
          </cell>
        </row>
        <row r="33419">
          <cell r="A33419" t="str">
            <v>IBULHSGFIN21MAR165PE</v>
          </cell>
          <cell r="B33419">
            <v>17118210</v>
          </cell>
          <cell r="C33419">
            <v>44280</v>
          </cell>
        </row>
        <row r="33420">
          <cell r="A33420" t="str">
            <v>IBULHSGFIN21MAR170CE</v>
          </cell>
          <cell r="B33420">
            <v>17118466</v>
          </cell>
          <cell r="C33420">
            <v>44280</v>
          </cell>
        </row>
        <row r="33421">
          <cell r="A33421" t="str">
            <v>IBULHSGFIN21MAR170PE</v>
          </cell>
          <cell r="B33421">
            <v>17121794</v>
          </cell>
          <cell r="C33421">
            <v>44280</v>
          </cell>
        </row>
        <row r="33422">
          <cell r="A33422" t="str">
            <v>IBULHSGFIN21MAR175CE</v>
          </cell>
          <cell r="B33422">
            <v>17122050</v>
          </cell>
          <cell r="C33422">
            <v>44280</v>
          </cell>
        </row>
        <row r="33423">
          <cell r="A33423" t="str">
            <v>IBULHSGFIN21MAR175PE</v>
          </cell>
          <cell r="B33423">
            <v>17122306</v>
          </cell>
          <cell r="C33423">
            <v>44280</v>
          </cell>
        </row>
        <row r="33424">
          <cell r="A33424" t="str">
            <v>IBULHSGFIN21MAR180CE</v>
          </cell>
          <cell r="B33424">
            <v>17122562</v>
          </cell>
          <cell r="C33424">
            <v>44280</v>
          </cell>
        </row>
        <row r="33425">
          <cell r="A33425" t="str">
            <v>IBULHSGFIN21MAR180PE</v>
          </cell>
          <cell r="B33425">
            <v>17122818</v>
          </cell>
          <cell r="C33425">
            <v>44280</v>
          </cell>
        </row>
        <row r="33426">
          <cell r="A33426" t="str">
            <v>IBULHSGFIN21MAR185CE</v>
          </cell>
          <cell r="B33426">
            <v>17123074</v>
          </cell>
          <cell r="C33426">
            <v>44280</v>
          </cell>
        </row>
        <row r="33427">
          <cell r="A33427" t="str">
            <v>IBULHSGFIN21MAR185PE</v>
          </cell>
          <cell r="B33427">
            <v>17123330</v>
          </cell>
          <cell r="C33427">
            <v>44280</v>
          </cell>
        </row>
        <row r="33428">
          <cell r="A33428" t="str">
            <v>IBULHSGFIN21MAR190CE</v>
          </cell>
          <cell r="B33428">
            <v>17123586</v>
          </cell>
          <cell r="C33428">
            <v>44280</v>
          </cell>
        </row>
        <row r="33429">
          <cell r="A33429" t="str">
            <v>IBULHSGFIN21MAR190PE</v>
          </cell>
          <cell r="B33429">
            <v>17123842</v>
          </cell>
          <cell r="C33429">
            <v>44280</v>
          </cell>
        </row>
        <row r="33430">
          <cell r="A33430" t="str">
            <v>IBULHSGFIN21MAR195CE</v>
          </cell>
          <cell r="B33430">
            <v>17124098</v>
          </cell>
          <cell r="C33430">
            <v>44280</v>
          </cell>
        </row>
        <row r="33431">
          <cell r="A33431" t="str">
            <v>IBULHSGFIN21MAR195PE</v>
          </cell>
          <cell r="B33431">
            <v>17124354</v>
          </cell>
          <cell r="C33431">
            <v>44280</v>
          </cell>
        </row>
        <row r="33432">
          <cell r="A33432" t="str">
            <v>IBULHSGFIN21MAR200CE</v>
          </cell>
          <cell r="B33432">
            <v>17124610</v>
          </cell>
          <cell r="C33432">
            <v>44280</v>
          </cell>
        </row>
        <row r="33433">
          <cell r="A33433" t="str">
            <v>IBULHSGFIN21MAR200PE</v>
          </cell>
          <cell r="B33433">
            <v>17124866</v>
          </cell>
          <cell r="C33433">
            <v>44280</v>
          </cell>
        </row>
        <row r="33434">
          <cell r="A33434" t="str">
            <v>IBULHSGFIN21MAR205CE</v>
          </cell>
          <cell r="B33434">
            <v>17125122</v>
          </cell>
          <cell r="C33434">
            <v>44280</v>
          </cell>
        </row>
        <row r="33435">
          <cell r="A33435" t="str">
            <v>IBULHSGFIN21MAR205PE</v>
          </cell>
          <cell r="B33435">
            <v>17125378</v>
          </cell>
          <cell r="C33435">
            <v>44280</v>
          </cell>
        </row>
        <row r="33436">
          <cell r="A33436" t="str">
            <v>IBULHSGFIN21MAR210CE</v>
          </cell>
          <cell r="B33436">
            <v>17125634</v>
          </cell>
          <cell r="C33436">
            <v>44280</v>
          </cell>
        </row>
        <row r="33437">
          <cell r="A33437" t="str">
            <v>IBULHSGFIN21MAR210PE</v>
          </cell>
          <cell r="B33437">
            <v>17125890</v>
          </cell>
          <cell r="C33437">
            <v>44280</v>
          </cell>
        </row>
        <row r="33438">
          <cell r="A33438" t="str">
            <v>IBULHSGFIN21MAR215CE</v>
          </cell>
          <cell r="B33438">
            <v>17126146</v>
          </cell>
          <cell r="C33438">
            <v>44280</v>
          </cell>
        </row>
        <row r="33439">
          <cell r="A33439" t="str">
            <v>IBULHSGFIN21MAR215PE</v>
          </cell>
          <cell r="B33439">
            <v>17126402</v>
          </cell>
          <cell r="C33439">
            <v>44280</v>
          </cell>
        </row>
        <row r="33440">
          <cell r="A33440" t="str">
            <v>IBULHSGFIN21MAR220CE</v>
          </cell>
          <cell r="B33440">
            <v>17126658</v>
          </cell>
          <cell r="C33440">
            <v>44280</v>
          </cell>
        </row>
        <row r="33441">
          <cell r="A33441" t="str">
            <v>IBULHSGFIN21MAR220PE</v>
          </cell>
          <cell r="B33441">
            <v>17126914</v>
          </cell>
          <cell r="C33441">
            <v>44280</v>
          </cell>
        </row>
        <row r="33442">
          <cell r="A33442" t="str">
            <v>IBULHSGFIN21MAR225CE</v>
          </cell>
          <cell r="B33442">
            <v>17127170</v>
          </cell>
          <cell r="C33442">
            <v>44280</v>
          </cell>
        </row>
        <row r="33443">
          <cell r="A33443" t="str">
            <v>IBULHSGFIN21MAR225PE</v>
          </cell>
          <cell r="B33443">
            <v>17127426</v>
          </cell>
          <cell r="C33443">
            <v>44280</v>
          </cell>
        </row>
        <row r="33444">
          <cell r="A33444" t="str">
            <v>IBULHSGFIN21MAR230CE</v>
          </cell>
          <cell r="B33444">
            <v>17127682</v>
          </cell>
          <cell r="C33444">
            <v>44280</v>
          </cell>
        </row>
        <row r="33445">
          <cell r="A33445" t="str">
            <v>IBULHSGFIN21MAR230PE</v>
          </cell>
          <cell r="B33445">
            <v>17130498</v>
          </cell>
          <cell r="C33445">
            <v>44280</v>
          </cell>
        </row>
        <row r="33446">
          <cell r="A33446" t="str">
            <v>IBULHSGFIN21MAR235CE</v>
          </cell>
          <cell r="B33446">
            <v>17130754</v>
          </cell>
          <cell r="C33446">
            <v>44280</v>
          </cell>
        </row>
        <row r="33447">
          <cell r="A33447" t="str">
            <v>IBULHSGFIN21MAR235PE</v>
          </cell>
          <cell r="B33447">
            <v>17132034</v>
          </cell>
          <cell r="C33447">
            <v>44280</v>
          </cell>
        </row>
        <row r="33448">
          <cell r="A33448" t="str">
            <v>IBULHSGFIN21MAR240CE</v>
          </cell>
          <cell r="B33448">
            <v>17132290</v>
          </cell>
          <cell r="C33448">
            <v>44280</v>
          </cell>
        </row>
        <row r="33449">
          <cell r="A33449" t="str">
            <v>IBULHSGFIN21MAR240PE</v>
          </cell>
          <cell r="B33449">
            <v>17132546</v>
          </cell>
          <cell r="C33449">
            <v>44280</v>
          </cell>
        </row>
        <row r="33450">
          <cell r="A33450" t="str">
            <v>IBULHSGFIN21MAR245CE</v>
          </cell>
          <cell r="B33450">
            <v>17132802</v>
          </cell>
          <cell r="C33450">
            <v>44280</v>
          </cell>
        </row>
        <row r="33451">
          <cell r="A33451" t="str">
            <v>IBULHSGFIN21MAR245PE</v>
          </cell>
          <cell r="B33451">
            <v>17133058</v>
          </cell>
          <cell r="C33451">
            <v>44280</v>
          </cell>
        </row>
        <row r="33452">
          <cell r="A33452" t="str">
            <v>IBULHSGFIN21MAR250CE</v>
          </cell>
          <cell r="B33452">
            <v>17133314</v>
          </cell>
          <cell r="C33452">
            <v>44280</v>
          </cell>
        </row>
        <row r="33453">
          <cell r="A33453" t="str">
            <v>IBULHSGFIN21MAR250PE</v>
          </cell>
          <cell r="B33453">
            <v>17133570</v>
          </cell>
          <cell r="C33453">
            <v>44280</v>
          </cell>
        </row>
        <row r="33454">
          <cell r="A33454" t="str">
            <v>IBULHSGFIN21MAR255CE</v>
          </cell>
          <cell r="B33454">
            <v>17133826</v>
          </cell>
          <cell r="C33454">
            <v>44280</v>
          </cell>
        </row>
        <row r="33455">
          <cell r="A33455" t="str">
            <v>IBULHSGFIN21MAR255PE</v>
          </cell>
          <cell r="B33455">
            <v>17134082</v>
          </cell>
          <cell r="C33455">
            <v>44280</v>
          </cell>
        </row>
        <row r="33456">
          <cell r="A33456" t="str">
            <v>IBULHSGFIN21MAR260CE</v>
          </cell>
          <cell r="B33456">
            <v>17134338</v>
          </cell>
          <cell r="C33456">
            <v>44280</v>
          </cell>
        </row>
        <row r="33457">
          <cell r="A33457" t="str">
            <v>IBULHSGFIN21MAR260PE</v>
          </cell>
          <cell r="B33457">
            <v>17134594</v>
          </cell>
          <cell r="C33457">
            <v>44280</v>
          </cell>
        </row>
        <row r="33458">
          <cell r="A33458" t="str">
            <v>IBULHSGFIN21MAR265CE</v>
          </cell>
          <cell r="B33458">
            <v>17134850</v>
          </cell>
          <cell r="C33458">
            <v>44280</v>
          </cell>
        </row>
        <row r="33459">
          <cell r="A33459" t="str">
            <v>IBULHSGFIN21MAR265PE</v>
          </cell>
          <cell r="B33459">
            <v>17138690</v>
          </cell>
          <cell r="C33459">
            <v>44280</v>
          </cell>
        </row>
        <row r="33460">
          <cell r="A33460" t="str">
            <v>IBULHSGFIN21MAR270CE</v>
          </cell>
          <cell r="B33460">
            <v>17138946</v>
          </cell>
          <cell r="C33460">
            <v>44280</v>
          </cell>
        </row>
        <row r="33461">
          <cell r="A33461" t="str">
            <v>IBULHSGFIN21MAR270PE</v>
          </cell>
          <cell r="B33461">
            <v>17140226</v>
          </cell>
          <cell r="C33461">
            <v>44280</v>
          </cell>
        </row>
        <row r="33462">
          <cell r="A33462" t="str">
            <v>IBULHSGFIN21MAR275CE</v>
          </cell>
          <cell r="B33462">
            <v>17140482</v>
          </cell>
          <cell r="C33462">
            <v>44280</v>
          </cell>
        </row>
        <row r="33463">
          <cell r="A33463" t="str">
            <v>IBULHSGFIN21MAR275PE</v>
          </cell>
          <cell r="B33463">
            <v>17140738</v>
          </cell>
          <cell r="C33463">
            <v>44280</v>
          </cell>
        </row>
        <row r="33464">
          <cell r="A33464" t="str">
            <v>IBULHSGFIN21MAR280CE</v>
          </cell>
          <cell r="B33464">
            <v>17140994</v>
          </cell>
          <cell r="C33464">
            <v>44280</v>
          </cell>
        </row>
        <row r="33465">
          <cell r="A33465" t="str">
            <v>IBULHSGFIN21MAR280PE</v>
          </cell>
          <cell r="B33465">
            <v>17141762</v>
          </cell>
          <cell r="C33465">
            <v>44280</v>
          </cell>
        </row>
        <row r="33466">
          <cell r="A33466" t="str">
            <v>IBULHSGFIN21APR140CE</v>
          </cell>
          <cell r="B33466">
            <v>21449218</v>
          </cell>
          <cell r="C33466">
            <v>44315</v>
          </cell>
        </row>
        <row r="33467">
          <cell r="A33467" t="str">
            <v>IBULHSGFIN21APR140PE</v>
          </cell>
          <cell r="B33467">
            <v>21449474</v>
          </cell>
          <cell r="C33467">
            <v>44315</v>
          </cell>
        </row>
        <row r="33468">
          <cell r="A33468" t="str">
            <v>IBULHSGFIN21APR145CE</v>
          </cell>
          <cell r="B33468">
            <v>21449730</v>
          </cell>
          <cell r="C33468">
            <v>44315</v>
          </cell>
        </row>
        <row r="33469">
          <cell r="A33469" t="str">
            <v>IBULHSGFIN21APR145PE</v>
          </cell>
          <cell r="B33469">
            <v>21449986</v>
          </cell>
          <cell r="C33469">
            <v>44315</v>
          </cell>
        </row>
        <row r="33470">
          <cell r="A33470" t="str">
            <v>IBULHSGFIN21APR150CE</v>
          </cell>
          <cell r="B33470">
            <v>21450242</v>
          </cell>
          <cell r="C33470">
            <v>44315</v>
          </cell>
        </row>
        <row r="33471">
          <cell r="A33471" t="str">
            <v>IBULHSGFIN21APR150PE</v>
          </cell>
          <cell r="B33471">
            <v>21450498</v>
          </cell>
          <cell r="C33471">
            <v>44315</v>
          </cell>
        </row>
        <row r="33472">
          <cell r="A33472" t="str">
            <v>IBULHSGFIN21APR155CE</v>
          </cell>
          <cell r="B33472">
            <v>21450754</v>
          </cell>
          <cell r="C33472">
            <v>44315</v>
          </cell>
        </row>
        <row r="33473">
          <cell r="A33473" t="str">
            <v>IBULHSGFIN21APR155PE</v>
          </cell>
          <cell r="B33473">
            <v>21451010</v>
          </cell>
          <cell r="C33473">
            <v>44315</v>
          </cell>
        </row>
        <row r="33474">
          <cell r="A33474" t="str">
            <v>IBULHSGFIN21APR160CE</v>
          </cell>
          <cell r="B33474">
            <v>21451266</v>
          </cell>
          <cell r="C33474">
            <v>44315</v>
          </cell>
        </row>
        <row r="33475">
          <cell r="A33475" t="str">
            <v>IBULHSGFIN21APR160PE</v>
          </cell>
          <cell r="B33475">
            <v>21451522</v>
          </cell>
          <cell r="C33475">
            <v>44315</v>
          </cell>
        </row>
        <row r="33476">
          <cell r="A33476" t="str">
            <v>IBULHSGFIN21APR165CE</v>
          </cell>
          <cell r="B33476">
            <v>21451778</v>
          </cell>
          <cell r="C33476">
            <v>44315</v>
          </cell>
        </row>
        <row r="33477">
          <cell r="A33477" t="str">
            <v>IBULHSGFIN21APR165PE</v>
          </cell>
          <cell r="B33477">
            <v>21452034</v>
          </cell>
          <cell r="C33477">
            <v>44315</v>
          </cell>
        </row>
        <row r="33478">
          <cell r="A33478" t="str">
            <v>IBULHSGFIN21APR170CE</v>
          </cell>
          <cell r="B33478">
            <v>21452290</v>
          </cell>
          <cell r="C33478">
            <v>44315</v>
          </cell>
        </row>
        <row r="33479">
          <cell r="A33479" t="str">
            <v>IBULHSGFIN21APR170PE</v>
          </cell>
          <cell r="B33479">
            <v>21453314</v>
          </cell>
          <cell r="C33479">
            <v>44315</v>
          </cell>
        </row>
        <row r="33480">
          <cell r="A33480" t="str">
            <v>IBULHSGFIN21APR175CE</v>
          </cell>
          <cell r="B33480">
            <v>21453570</v>
          </cell>
          <cell r="C33480">
            <v>44315</v>
          </cell>
        </row>
        <row r="33481">
          <cell r="A33481" t="str">
            <v>IBULHSGFIN21APR175PE</v>
          </cell>
          <cell r="B33481">
            <v>21453826</v>
          </cell>
          <cell r="C33481">
            <v>44315</v>
          </cell>
        </row>
        <row r="33482">
          <cell r="A33482" t="str">
            <v>IBULHSGFIN21APR180CE</v>
          </cell>
          <cell r="B33482">
            <v>21454082</v>
          </cell>
          <cell r="C33482">
            <v>44315</v>
          </cell>
        </row>
        <row r="33483">
          <cell r="A33483" t="str">
            <v>IBULHSGFIN21APR180PE</v>
          </cell>
          <cell r="B33483">
            <v>21454338</v>
          </cell>
          <cell r="C33483">
            <v>44315</v>
          </cell>
        </row>
        <row r="33484">
          <cell r="A33484" t="str">
            <v>IBULHSGFIN21APR185CE</v>
          </cell>
          <cell r="B33484">
            <v>21454594</v>
          </cell>
          <cell r="C33484">
            <v>44315</v>
          </cell>
        </row>
        <row r="33485">
          <cell r="A33485" t="str">
            <v>IBULHSGFIN21APR185PE</v>
          </cell>
          <cell r="B33485">
            <v>21454850</v>
          </cell>
          <cell r="C33485">
            <v>44315</v>
          </cell>
        </row>
        <row r="33486">
          <cell r="A33486" t="str">
            <v>IBULHSGFIN21APR190CE</v>
          </cell>
          <cell r="B33486">
            <v>21455106</v>
          </cell>
          <cell r="C33486">
            <v>44315</v>
          </cell>
        </row>
        <row r="33487">
          <cell r="A33487" t="str">
            <v>IBULHSGFIN21APR190PE</v>
          </cell>
          <cell r="B33487">
            <v>21455362</v>
          </cell>
          <cell r="C33487">
            <v>44315</v>
          </cell>
        </row>
        <row r="33488">
          <cell r="A33488" t="str">
            <v>IBULHSGFIN21APR195CE</v>
          </cell>
          <cell r="B33488">
            <v>21455618</v>
          </cell>
          <cell r="C33488">
            <v>44315</v>
          </cell>
        </row>
        <row r="33489">
          <cell r="A33489" t="str">
            <v>IBULHSGFIN21APR195PE</v>
          </cell>
          <cell r="B33489">
            <v>21455874</v>
          </cell>
          <cell r="C33489">
            <v>44315</v>
          </cell>
        </row>
        <row r="33490">
          <cell r="A33490" t="str">
            <v>IBULHSGFIN21APR200CE</v>
          </cell>
          <cell r="B33490">
            <v>21456130</v>
          </cell>
          <cell r="C33490">
            <v>44315</v>
          </cell>
        </row>
        <row r="33491">
          <cell r="A33491" t="str">
            <v>IBULHSGFIN21APR200PE</v>
          </cell>
          <cell r="B33491">
            <v>21456386</v>
          </cell>
          <cell r="C33491">
            <v>44315</v>
          </cell>
        </row>
        <row r="33492">
          <cell r="A33492" t="str">
            <v>IBULHSGFIN21APR205CE</v>
          </cell>
          <cell r="B33492">
            <v>21456642</v>
          </cell>
          <cell r="C33492">
            <v>44315</v>
          </cell>
        </row>
        <row r="33493">
          <cell r="A33493" t="str">
            <v>IBULHSGFIN21APR205PE</v>
          </cell>
          <cell r="B33493">
            <v>21459970</v>
          </cell>
          <cell r="C33493">
            <v>44315</v>
          </cell>
        </row>
        <row r="33494">
          <cell r="A33494" t="str">
            <v>IBULHSGFIN21APR210CE</v>
          </cell>
          <cell r="B33494">
            <v>21460226</v>
          </cell>
          <cell r="C33494">
            <v>44315</v>
          </cell>
        </row>
        <row r="33495">
          <cell r="A33495" t="str">
            <v>IBULHSGFIN21APR210PE</v>
          </cell>
          <cell r="B33495">
            <v>21460482</v>
          </cell>
          <cell r="C33495">
            <v>44315</v>
          </cell>
        </row>
        <row r="33496">
          <cell r="A33496" t="str">
            <v>IBULHSGFIN21APR215CE</v>
          </cell>
          <cell r="B33496">
            <v>21460738</v>
          </cell>
          <cell r="C33496">
            <v>44315</v>
          </cell>
        </row>
        <row r="33497">
          <cell r="A33497" t="str">
            <v>IBULHSGFIN21APR215PE</v>
          </cell>
          <cell r="B33497">
            <v>21460994</v>
          </cell>
          <cell r="C33497">
            <v>44315</v>
          </cell>
        </row>
        <row r="33498">
          <cell r="A33498" t="str">
            <v>IBULHSGFIN21APR220CE</v>
          </cell>
          <cell r="B33498">
            <v>21461250</v>
          </cell>
          <cell r="C33498">
            <v>44315</v>
          </cell>
        </row>
        <row r="33499">
          <cell r="A33499" t="str">
            <v>IBULHSGFIN21APR220PE</v>
          </cell>
          <cell r="B33499">
            <v>21461506</v>
          </cell>
          <cell r="C33499">
            <v>44315</v>
          </cell>
        </row>
        <row r="33500">
          <cell r="A33500" t="str">
            <v>IBULHSGFIN21APR225CE</v>
          </cell>
          <cell r="B33500">
            <v>21461762</v>
          </cell>
          <cell r="C33500">
            <v>44315</v>
          </cell>
        </row>
        <row r="33501">
          <cell r="A33501" t="str">
            <v>IBULHSGFIN21APR225PE</v>
          </cell>
          <cell r="B33501">
            <v>21462018</v>
          </cell>
          <cell r="C33501">
            <v>44315</v>
          </cell>
        </row>
        <row r="33502">
          <cell r="A33502" t="str">
            <v>IBULHSGFIN21APR230CE</v>
          </cell>
          <cell r="B33502">
            <v>21462274</v>
          </cell>
          <cell r="C33502">
            <v>44315</v>
          </cell>
        </row>
        <row r="33503">
          <cell r="A33503" t="str">
            <v>IBULHSGFIN21APR230PE</v>
          </cell>
          <cell r="B33503">
            <v>21462530</v>
          </cell>
          <cell r="C33503">
            <v>44315</v>
          </cell>
        </row>
        <row r="33504">
          <cell r="A33504" t="str">
            <v>IBULHSGFIN21APR235CE</v>
          </cell>
          <cell r="B33504">
            <v>21462786</v>
          </cell>
          <cell r="C33504">
            <v>44315</v>
          </cell>
        </row>
        <row r="33505">
          <cell r="A33505" t="str">
            <v>IBULHSGFIN21APR235PE</v>
          </cell>
          <cell r="B33505">
            <v>21463042</v>
          </cell>
          <cell r="C33505">
            <v>44315</v>
          </cell>
        </row>
        <row r="33506">
          <cell r="A33506" t="str">
            <v>IBULHSGFIN21APR240CE</v>
          </cell>
          <cell r="B33506">
            <v>21463298</v>
          </cell>
          <cell r="C33506">
            <v>44315</v>
          </cell>
        </row>
        <row r="33507">
          <cell r="A33507" t="str">
            <v>IBULHSGFIN21APR240PE</v>
          </cell>
          <cell r="B33507">
            <v>21463554</v>
          </cell>
          <cell r="C33507">
            <v>44315</v>
          </cell>
        </row>
        <row r="33508">
          <cell r="A33508" t="str">
            <v>IBULHSGFIN21APR245CE</v>
          </cell>
          <cell r="B33508">
            <v>21463810</v>
          </cell>
          <cell r="C33508">
            <v>44315</v>
          </cell>
        </row>
        <row r="33509">
          <cell r="A33509" t="str">
            <v>IBULHSGFIN21APR245PE</v>
          </cell>
          <cell r="B33509">
            <v>21464066</v>
          </cell>
          <cell r="C33509">
            <v>44315</v>
          </cell>
        </row>
        <row r="33510">
          <cell r="A33510" t="str">
            <v>IBULHSGFIN21APR250CE</v>
          </cell>
          <cell r="B33510">
            <v>21464322</v>
          </cell>
          <cell r="C33510">
            <v>44315</v>
          </cell>
        </row>
        <row r="33511">
          <cell r="A33511" t="str">
            <v>IBULHSGFIN21APR250PE</v>
          </cell>
          <cell r="B33511">
            <v>21464578</v>
          </cell>
          <cell r="C33511">
            <v>44315</v>
          </cell>
        </row>
        <row r="33512">
          <cell r="A33512" t="str">
            <v>IBULHSGFIN21APR255CE</v>
          </cell>
          <cell r="B33512">
            <v>21464834</v>
          </cell>
          <cell r="C33512">
            <v>44315</v>
          </cell>
        </row>
        <row r="33513">
          <cell r="A33513" t="str">
            <v>IBULHSGFIN21APR255PE</v>
          </cell>
          <cell r="B33513">
            <v>21465090</v>
          </cell>
          <cell r="C33513">
            <v>44315</v>
          </cell>
        </row>
        <row r="33514">
          <cell r="A33514" t="str">
            <v>IBULHSGFIN21APR260CE</v>
          </cell>
          <cell r="B33514">
            <v>21465346</v>
          </cell>
          <cell r="C33514">
            <v>44315</v>
          </cell>
        </row>
        <row r="33515">
          <cell r="A33515" t="str">
            <v>IBULHSGFIN21APR260PE</v>
          </cell>
          <cell r="B33515">
            <v>21465602</v>
          </cell>
          <cell r="C33515">
            <v>44315</v>
          </cell>
        </row>
        <row r="33516">
          <cell r="A33516" t="str">
            <v>IBULHSGFIN21APR265CE</v>
          </cell>
          <cell r="B33516">
            <v>21465858</v>
          </cell>
          <cell r="C33516">
            <v>44315</v>
          </cell>
        </row>
        <row r="33517">
          <cell r="A33517" t="str">
            <v>IBULHSGFIN21APR265PE</v>
          </cell>
          <cell r="B33517">
            <v>21466114</v>
          </cell>
          <cell r="C33517">
            <v>44315</v>
          </cell>
        </row>
        <row r="33518">
          <cell r="A33518" t="str">
            <v>IBULHSGFIN21APR270CE</v>
          </cell>
          <cell r="B33518">
            <v>21466370</v>
          </cell>
          <cell r="C33518">
            <v>44315</v>
          </cell>
        </row>
        <row r="33519">
          <cell r="A33519" t="str">
            <v>IBULHSGFIN21APR270PE</v>
          </cell>
          <cell r="B33519">
            <v>21466626</v>
          </cell>
          <cell r="C33519">
            <v>44315</v>
          </cell>
        </row>
        <row r="33520">
          <cell r="A33520" t="str">
            <v>IBULHSGFIN21APR275CE</v>
          </cell>
          <cell r="B33520">
            <v>21466882</v>
          </cell>
          <cell r="C33520">
            <v>44315</v>
          </cell>
        </row>
        <row r="33521">
          <cell r="A33521" t="str">
            <v>IBULHSGFIN21APR275PE</v>
          </cell>
          <cell r="B33521">
            <v>21467138</v>
          </cell>
          <cell r="C33521">
            <v>44315</v>
          </cell>
        </row>
        <row r="33522">
          <cell r="A33522" t="str">
            <v>ICICIBANK21FEB320CE</v>
          </cell>
          <cell r="B33522">
            <v>23397890</v>
          </cell>
          <cell r="C33522">
            <v>44252</v>
          </cell>
        </row>
        <row r="33523">
          <cell r="A33523" t="str">
            <v>ICICIBANK21FEB320PE</v>
          </cell>
          <cell r="B33523">
            <v>23398146</v>
          </cell>
          <cell r="C33523">
            <v>44252</v>
          </cell>
        </row>
        <row r="33524">
          <cell r="A33524" t="str">
            <v>ICICIBANK21FEB330CE</v>
          </cell>
          <cell r="B33524">
            <v>23398402</v>
          </cell>
          <cell r="C33524">
            <v>44252</v>
          </cell>
        </row>
        <row r="33525">
          <cell r="A33525" t="str">
            <v>ICICIBANK21FEB330PE</v>
          </cell>
          <cell r="B33525">
            <v>23398658</v>
          </cell>
          <cell r="C33525">
            <v>44252</v>
          </cell>
        </row>
        <row r="33526">
          <cell r="A33526" t="str">
            <v>ICICIBANK21FEB340CE</v>
          </cell>
          <cell r="B33526">
            <v>23398914</v>
          </cell>
          <cell r="C33526">
            <v>44252</v>
          </cell>
        </row>
        <row r="33527">
          <cell r="A33527" t="str">
            <v>ICICIBANK21FEB340PE</v>
          </cell>
          <cell r="B33527">
            <v>23399170</v>
          </cell>
          <cell r="C33527">
            <v>44252</v>
          </cell>
        </row>
        <row r="33528">
          <cell r="A33528" t="str">
            <v>ICICIBANK21FEB350CE</v>
          </cell>
          <cell r="B33528">
            <v>23399426</v>
          </cell>
          <cell r="C33528">
            <v>44252</v>
          </cell>
        </row>
        <row r="33529">
          <cell r="A33529" t="str">
            <v>ICICIBANK21FEB350PE</v>
          </cell>
          <cell r="B33529">
            <v>23399682</v>
          </cell>
          <cell r="C33529">
            <v>44252</v>
          </cell>
        </row>
        <row r="33530">
          <cell r="A33530" t="str">
            <v>ICICIBANK21FEB360CE</v>
          </cell>
          <cell r="B33530">
            <v>23399938</v>
          </cell>
          <cell r="C33530">
            <v>44252</v>
          </cell>
        </row>
        <row r="33531">
          <cell r="A33531" t="str">
            <v>ICICIBANK21FEB360PE</v>
          </cell>
          <cell r="B33531">
            <v>23400194</v>
          </cell>
          <cell r="C33531">
            <v>44252</v>
          </cell>
        </row>
        <row r="33532">
          <cell r="A33532" t="str">
            <v>ICICIBANK21FEB370CE</v>
          </cell>
          <cell r="B33532">
            <v>23400450</v>
          </cell>
          <cell r="C33532">
            <v>44252</v>
          </cell>
        </row>
        <row r="33533">
          <cell r="A33533" t="str">
            <v>ICICIBANK21FEB370PE</v>
          </cell>
          <cell r="B33533">
            <v>23400706</v>
          </cell>
          <cell r="C33533">
            <v>44252</v>
          </cell>
        </row>
        <row r="33534">
          <cell r="A33534" t="str">
            <v>ICICIBANK21FEB380CE</v>
          </cell>
          <cell r="B33534">
            <v>23400962</v>
          </cell>
          <cell r="C33534">
            <v>44252</v>
          </cell>
        </row>
        <row r="33535">
          <cell r="A33535" t="str">
            <v>ICICIBANK21FEB380PE</v>
          </cell>
          <cell r="B33535">
            <v>23401218</v>
          </cell>
          <cell r="C33535">
            <v>44252</v>
          </cell>
        </row>
        <row r="33536">
          <cell r="A33536" t="str">
            <v>ICICIBANK21FEB390CE</v>
          </cell>
          <cell r="B33536">
            <v>23401474</v>
          </cell>
          <cell r="C33536">
            <v>44252</v>
          </cell>
        </row>
        <row r="33537">
          <cell r="A33537" t="str">
            <v>ICICIBANK21FEB390PE</v>
          </cell>
          <cell r="B33537">
            <v>23401730</v>
          </cell>
          <cell r="C33537">
            <v>44252</v>
          </cell>
        </row>
        <row r="33538">
          <cell r="A33538" t="str">
            <v>ICICIBANK21FEB400CE</v>
          </cell>
          <cell r="B33538">
            <v>23401986</v>
          </cell>
          <cell r="C33538">
            <v>44252</v>
          </cell>
        </row>
        <row r="33539">
          <cell r="A33539" t="str">
            <v>ICICIBANK21FEB400PE</v>
          </cell>
          <cell r="B33539">
            <v>23402242</v>
          </cell>
          <cell r="C33539">
            <v>44252</v>
          </cell>
        </row>
        <row r="33540">
          <cell r="A33540" t="str">
            <v>ICICIBANK21FEB410CE</v>
          </cell>
          <cell r="B33540">
            <v>23402498</v>
          </cell>
          <cell r="C33540">
            <v>44252</v>
          </cell>
        </row>
        <row r="33541">
          <cell r="A33541" t="str">
            <v>ICICIBANK21FEB410PE</v>
          </cell>
          <cell r="B33541">
            <v>23402754</v>
          </cell>
          <cell r="C33541">
            <v>44252</v>
          </cell>
        </row>
        <row r="33542">
          <cell r="A33542" t="str">
            <v>ICICIBANK21FEB420CE</v>
          </cell>
          <cell r="B33542">
            <v>23403010</v>
          </cell>
          <cell r="C33542">
            <v>44252</v>
          </cell>
        </row>
        <row r="33543">
          <cell r="A33543" t="str">
            <v>ICICIBANK21FEB420PE</v>
          </cell>
          <cell r="B33543">
            <v>23403266</v>
          </cell>
          <cell r="C33543">
            <v>44252</v>
          </cell>
        </row>
        <row r="33544">
          <cell r="A33544" t="str">
            <v>ICICIBANK21FEB430CE</v>
          </cell>
          <cell r="B33544">
            <v>23403522</v>
          </cell>
          <cell r="C33544">
            <v>44252</v>
          </cell>
        </row>
        <row r="33545">
          <cell r="A33545" t="str">
            <v>ICICIBANK21FEB430PE</v>
          </cell>
          <cell r="B33545">
            <v>23403778</v>
          </cell>
          <cell r="C33545">
            <v>44252</v>
          </cell>
        </row>
        <row r="33546">
          <cell r="A33546" t="str">
            <v>ICICIBANK21FEB440CE</v>
          </cell>
          <cell r="B33546">
            <v>23404034</v>
          </cell>
          <cell r="C33546">
            <v>44252</v>
          </cell>
        </row>
        <row r="33547">
          <cell r="A33547" t="str">
            <v>ICICIBANK21FEB440PE</v>
          </cell>
          <cell r="B33547">
            <v>23404290</v>
          </cell>
          <cell r="C33547">
            <v>44252</v>
          </cell>
        </row>
        <row r="33548">
          <cell r="A33548" t="str">
            <v>ICICIBANK21FEB450CE</v>
          </cell>
          <cell r="B33548">
            <v>23404546</v>
          </cell>
          <cell r="C33548">
            <v>44252</v>
          </cell>
        </row>
        <row r="33549">
          <cell r="A33549" t="str">
            <v>ICICIBANK21FEB450PE</v>
          </cell>
          <cell r="B33549">
            <v>23404802</v>
          </cell>
          <cell r="C33549">
            <v>44252</v>
          </cell>
        </row>
        <row r="33550">
          <cell r="A33550" t="str">
            <v>ICICIBANK21FEB460CE</v>
          </cell>
          <cell r="B33550">
            <v>23405058</v>
          </cell>
          <cell r="C33550">
            <v>44252</v>
          </cell>
        </row>
        <row r="33551">
          <cell r="A33551" t="str">
            <v>ICICIBANK21FEB460PE</v>
          </cell>
          <cell r="B33551">
            <v>23405314</v>
          </cell>
          <cell r="C33551">
            <v>44252</v>
          </cell>
        </row>
        <row r="33552">
          <cell r="A33552" t="str">
            <v>ICICIBANK21FEB470CE</v>
          </cell>
          <cell r="B33552">
            <v>23405570</v>
          </cell>
          <cell r="C33552">
            <v>44252</v>
          </cell>
        </row>
        <row r="33553">
          <cell r="A33553" t="str">
            <v>ICICIBANK21FEB470PE</v>
          </cell>
          <cell r="B33553">
            <v>23405826</v>
          </cell>
          <cell r="C33553">
            <v>44252</v>
          </cell>
        </row>
        <row r="33554">
          <cell r="A33554" t="str">
            <v>ICICIBANK21FEB480CE</v>
          </cell>
          <cell r="B33554">
            <v>23406082</v>
          </cell>
          <cell r="C33554">
            <v>44252</v>
          </cell>
        </row>
        <row r="33555">
          <cell r="A33555" t="str">
            <v>ICICIBANK21FEB480PE</v>
          </cell>
          <cell r="B33555">
            <v>23406338</v>
          </cell>
          <cell r="C33555">
            <v>44252</v>
          </cell>
        </row>
        <row r="33556">
          <cell r="A33556" t="str">
            <v>ICICIBANK21FEB490CE</v>
          </cell>
          <cell r="B33556">
            <v>23406594</v>
          </cell>
          <cell r="C33556">
            <v>44252</v>
          </cell>
        </row>
        <row r="33557">
          <cell r="A33557" t="str">
            <v>ICICIBANK21FEB490PE</v>
          </cell>
          <cell r="B33557">
            <v>23406850</v>
          </cell>
          <cell r="C33557">
            <v>44252</v>
          </cell>
        </row>
        <row r="33558">
          <cell r="A33558" t="str">
            <v>ICICIBANK21FEB500CE</v>
          </cell>
          <cell r="B33558">
            <v>23407106</v>
          </cell>
          <cell r="C33558">
            <v>44252</v>
          </cell>
        </row>
        <row r="33559">
          <cell r="A33559" t="str">
            <v>ICICIBANK21FEB500PE</v>
          </cell>
          <cell r="B33559">
            <v>23407362</v>
          </cell>
          <cell r="C33559">
            <v>44252</v>
          </cell>
        </row>
        <row r="33560">
          <cell r="A33560" t="str">
            <v>ICICIBANK21FEB510CE</v>
          </cell>
          <cell r="B33560">
            <v>23407618</v>
          </cell>
          <cell r="C33560">
            <v>44252</v>
          </cell>
        </row>
        <row r="33561">
          <cell r="A33561" t="str">
            <v>ICICIBANK21FEB510PE</v>
          </cell>
          <cell r="B33561">
            <v>23407874</v>
          </cell>
          <cell r="C33561">
            <v>44252</v>
          </cell>
        </row>
        <row r="33562">
          <cell r="A33562" t="str">
            <v>ICICIBANK21FEB520CE</v>
          </cell>
          <cell r="B33562">
            <v>23408130</v>
          </cell>
          <cell r="C33562">
            <v>44252</v>
          </cell>
        </row>
        <row r="33563">
          <cell r="A33563" t="str">
            <v>ICICIBANK21FEB520PE</v>
          </cell>
          <cell r="B33563">
            <v>23408386</v>
          </cell>
          <cell r="C33563">
            <v>44252</v>
          </cell>
        </row>
        <row r="33564">
          <cell r="A33564" t="str">
            <v>ICICIBANK21FEB530CE</v>
          </cell>
          <cell r="B33564">
            <v>23408642</v>
          </cell>
          <cell r="C33564">
            <v>44252</v>
          </cell>
        </row>
        <row r="33565">
          <cell r="A33565" t="str">
            <v>ICICIBANK21FEB530PE</v>
          </cell>
          <cell r="B33565">
            <v>23408898</v>
          </cell>
          <cell r="C33565">
            <v>44252</v>
          </cell>
        </row>
        <row r="33566">
          <cell r="A33566" t="str">
            <v>ICICIBANK21FEB540CE</v>
          </cell>
          <cell r="B33566">
            <v>23409154</v>
          </cell>
          <cell r="C33566">
            <v>44252</v>
          </cell>
        </row>
        <row r="33567">
          <cell r="A33567" t="str">
            <v>ICICIBANK21FEB540PE</v>
          </cell>
          <cell r="B33567">
            <v>23409410</v>
          </cell>
          <cell r="C33567">
            <v>44252</v>
          </cell>
        </row>
        <row r="33568">
          <cell r="A33568" t="str">
            <v>ICICIBANK21FEB550CE</v>
          </cell>
          <cell r="B33568">
            <v>23409666</v>
          </cell>
          <cell r="C33568">
            <v>44252</v>
          </cell>
        </row>
        <row r="33569">
          <cell r="A33569" t="str">
            <v>ICICIBANK21FEB550PE</v>
          </cell>
          <cell r="B33569">
            <v>23409922</v>
          </cell>
          <cell r="C33569">
            <v>44252</v>
          </cell>
        </row>
        <row r="33570">
          <cell r="A33570" t="str">
            <v>ICICIBANK21FEB560CE</v>
          </cell>
          <cell r="B33570">
            <v>23410178</v>
          </cell>
          <cell r="C33570">
            <v>44252</v>
          </cell>
        </row>
        <row r="33571">
          <cell r="A33571" t="str">
            <v>ICICIBANK21FEB560PE</v>
          </cell>
          <cell r="B33571">
            <v>23410434</v>
          </cell>
          <cell r="C33571">
            <v>44252</v>
          </cell>
        </row>
        <row r="33572">
          <cell r="A33572" t="str">
            <v>ICICIBANK21FEB570CE</v>
          </cell>
          <cell r="B33572">
            <v>23410690</v>
          </cell>
          <cell r="C33572">
            <v>44252</v>
          </cell>
        </row>
        <row r="33573">
          <cell r="A33573" t="str">
            <v>ICICIBANK21FEB570PE</v>
          </cell>
          <cell r="B33573">
            <v>23410946</v>
          </cell>
          <cell r="C33573">
            <v>44252</v>
          </cell>
        </row>
        <row r="33574">
          <cell r="A33574" t="str">
            <v>ICICIBANK21FEB580CE</v>
          </cell>
          <cell r="B33574">
            <v>23411202</v>
          </cell>
          <cell r="C33574">
            <v>44252</v>
          </cell>
        </row>
        <row r="33575">
          <cell r="A33575" t="str">
            <v>ICICIBANK21FEB580PE</v>
          </cell>
          <cell r="B33575">
            <v>23411458</v>
          </cell>
          <cell r="C33575">
            <v>44252</v>
          </cell>
        </row>
        <row r="33576">
          <cell r="A33576" t="str">
            <v>ICICIBANK21FEB590CE</v>
          </cell>
          <cell r="B33576">
            <v>23411714</v>
          </cell>
          <cell r="C33576">
            <v>44252</v>
          </cell>
        </row>
        <row r="33577">
          <cell r="A33577" t="str">
            <v>ICICIBANK21FEB590PE</v>
          </cell>
          <cell r="B33577">
            <v>23411970</v>
          </cell>
          <cell r="C33577">
            <v>44252</v>
          </cell>
        </row>
        <row r="33578">
          <cell r="A33578" t="str">
            <v>ICICIBANK21FEB600CE</v>
          </cell>
          <cell r="B33578">
            <v>23412226</v>
          </cell>
          <cell r="C33578">
            <v>44252</v>
          </cell>
        </row>
        <row r="33579">
          <cell r="A33579" t="str">
            <v>ICICIBANK21FEB600PE</v>
          </cell>
          <cell r="B33579">
            <v>23412482</v>
          </cell>
          <cell r="C33579">
            <v>44252</v>
          </cell>
        </row>
        <row r="33580">
          <cell r="A33580" t="str">
            <v>ICICIBANK21FEB610CE</v>
          </cell>
          <cell r="B33580">
            <v>23412738</v>
          </cell>
          <cell r="C33580">
            <v>44252</v>
          </cell>
        </row>
        <row r="33581">
          <cell r="A33581" t="str">
            <v>ICICIBANK21FEB610PE</v>
          </cell>
          <cell r="B33581">
            <v>23412994</v>
          </cell>
          <cell r="C33581">
            <v>44252</v>
          </cell>
        </row>
        <row r="33582">
          <cell r="A33582" t="str">
            <v>ICICIBANK21FEB620CE</v>
          </cell>
          <cell r="B33582">
            <v>23413250</v>
          </cell>
          <cell r="C33582">
            <v>44252</v>
          </cell>
        </row>
        <row r="33583">
          <cell r="A33583" t="str">
            <v>ICICIBANK21FEB620PE</v>
          </cell>
          <cell r="B33583">
            <v>23413506</v>
          </cell>
          <cell r="C33583">
            <v>44252</v>
          </cell>
        </row>
        <row r="33584">
          <cell r="A33584" t="str">
            <v>ICICIBANK21FEB630CE</v>
          </cell>
          <cell r="B33584">
            <v>23413762</v>
          </cell>
          <cell r="C33584">
            <v>44252</v>
          </cell>
        </row>
        <row r="33585">
          <cell r="A33585" t="str">
            <v>ICICIBANK21FEB630PE</v>
          </cell>
          <cell r="B33585">
            <v>23414018</v>
          </cell>
          <cell r="C33585">
            <v>44252</v>
          </cell>
        </row>
        <row r="33586">
          <cell r="A33586" t="str">
            <v>ICICIBANK21FEB640CE</v>
          </cell>
          <cell r="B33586">
            <v>23414274</v>
          </cell>
          <cell r="C33586">
            <v>44252</v>
          </cell>
        </row>
        <row r="33587">
          <cell r="A33587" t="str">
            <v>ICICIBANK21FEB640PE</v>
          </cell>
          <cell r="B33587">
            <v>23414530</v>
          </cell>
          <cell r="C33587">
            <v>44252</v>
          </cell>
        </row>
        <row r="33588">
          <cell r="A33588" t="str">
            <v>ICICIBANK21FEB650CE</v>
          </cell>
          <cell r="B33588">
            <v>9676802</v>
          </cell>
          <cell r="C33588">
            <v>44252</v>
          </cell>
        </row>
        <row r="33589">
          <cell r="A33589" t="str">
            <v>ICICIBANK21FEB650PE</v>
          </cell>
          <cell r="B33589">
            <v>9677058</v>
          </cell>
          <cell r="C33589">
            <v>44252</v>
          </cell>
        </row>
        <row r="33590">
          <cell r="A33590" t="str">
            <v>ICICIBANK21FEB660CE</v>
          </cell>
          <cell r="B33590">
            <v>10273282</v>
          </cell>
          <cell r="C33590">
            <v>44252</v>
          </cell>
        </row>
        <row r="33591">
          <cell r="A33591" t="str">
            <v>ICICIBANK21FEB660PE</v>
          </cell>
          <cell r="B33591">
            <v>10273538</v>
          </cell>
          <cell r="C33591">
            <v>44252</v>
          </cell>
        </row>
        <row r="33592">
          <cell r="A33592" t="str">
            <v>ICICIBANK21FEB670CE</v>
          </cell>
          <cell r="B33592">
            <v>10851842</v>
          </cell>
          <cell r="C33592">
            <v>44252</v>
          </cell>
        </row>
        <row r="33593">
          <cell r="A33593" t="str">
            <v>ICICIBANK21FEB670PE</v>
          </cell>
          <cell r="B33593">
            <v>10853122</v>
          </cell>
          <cell r="C33593">
            <v>44252</v>
          </cell>
        </row>
        <row r="33594">
          <cell r="A33594" t="str">
            <v>ICICIBANK21FEB680CE</v>
          </cell>
          <cell r="B33594">
            <v>9718018</v>
          </cell>
          <cell r="C33594">
            <v>44252</v>
          </cell>
        </row>
        <row r="33595">
          <cell r="A33595" t="str">
            <v>ICICIBANK21FEB680PE</v>
          </cell>
          <cell r="B33595">
            <v>9718274</v>
          </cell>
          <cell r="C33595">
            <v>44252</v>
          </cell>
        </row>
        <row r="33596">
          <cell r="A33596" t="str">
            <v>ICICIBANK21FEB690CE</v>
          </cell>
          <cell r="B33596">
            <v>11019010</v>
          </cell>
          <cell r="C33596">
            <v>44252</v>
          </cell>
        </row>
        <row r="33597">
          <cell r="A33597" t="str">
            <v>ICICIBANK21FEB690PE</v>
          </cell>
          <cell r="B33597">
            <v>11019266</v>
          </cell>
          <cell r="C33597">
            <v>44252</v>
          </cell>
        </row>
        <row r="33598">
          <cell r="A33598" t="str">
            <v>ICICIBANK21FEB700CE</v>
          </cell>
          <cell r="B33598">
            <v>17149186</v>
          </cell>
          <cell r="C33598">
            <v>44252</v>
          </cell>
        </row>
        <row r="33599">
          <cell r="A33599" t="str">
            <v>ICICIBANK21FEB700PE</v>
          </cell>
          <cell r="B33599">
            <v>17149442</v>
          </cell>
          <cell r="C33599">
            <v>44252</v>
          </cell>
        </row>
        <row r="33600">
          <cell r="A33600" t="str">
            <v>ICICIBANK21FEB710CE</v>
          </cell>
          <cell r="B33600">
            <v>17149698</v>
          </cell>
          <cell r="C33600">
            <v>44252</v>
          </cell>
        </row>
        <row r="33601">
          <cell r="A33601" t="str">
            <v>ICICIBANK21FEB710PE</v>
          </cell>
          <cell r="B33601">
            <v>17149954</v>
          </cell>
          <cell r="C33601">
            <v>44252</v>
          </cell>
        </row>
        <row r="33602">
          <cell r="A33602" t="str">
            <v>ICICIBANK21FEB720CE</v>
          </cell>
          <cell r="B33602">
            <v>17150210</v>
          </cell>
          <cell r="C33602">
            <v>44252</v>
          </cell>
        </row>
        <row r="33603">
          <cell r="A33603" t="str">
            <v>ICICIBANK21FEB720PE</v>
          </cell>
          <cell r="B33603">
            <v>17150466</v>
          </cell>
          <cell r="C33603">
            <v>44252</v>
          </cell>
        </row>
        <row r="33604">
          <cell r="A33604" t="str">
            <v>ICICIBANK21FEB730CE</v>
          </cell>
          <cell r="B33604">
            <v>17150722</v>
          </cell>
          <cell r="C33604">
            <v>44252</v>
          </cell>
        </row>
        <row r="33605">
          <cell r="A33605" t="str">
            <v>ICICIBANK21FEB730PE</v>
          </cell>
          <cell r="B33605">
            <v>17150978</v>
          </cell>
          <cell r="C33605">
            <v>44252</v>
          </cell>
        </row>
        <row r="33606">
          <cell r="A33606" t="str">
            <v>ICICIBANK21FEB740CE</v>
          </cell>
          <cell r="B33606">
            <v>17151234</v>
          </cell>
          <cell r="C33606">
            <v>44252</v>
          </cell>
        </row>
        <row r="33607">
          <cell r="A33607" t="str">
            <v>ICICIBANK21FEB740PE</v>
          </cell>
          <cell r="B33607">
            <v>17151490</v>
          </cell>
          <cell r="C33607">
            <v>44252</v>
          </cell>
        </row>
        <row r="33608">
          <cell r="A33608" t="str">
            <v>ICICIBANK21FEB750CE</v>
          </cell>
          <cell r="B33608">
            <v>17151746</v>
          </cell>
          <cell r="C33608">
            <v>44252</v>
          </cell>
        </row>
        <row r="33609">
          <cell r="A33609" t="str">
            <v>ICICIBANK21FEB750PE</v>
          </cell>
          <cell r="B33609">
            <v>17152002</v>
          </cell>
          <cell r="C33609">
            <v>44252</v>
          </cell>
        </row>
        <row r="33610">
          <cell r="A33610" t="str">
            <v>ICICIBANK21FEB760CE</v>
          </cell>
          <cell r="B33610">
            <v>17152258</v>
          </cell>
          <cell r="C33610">
            <v>44252</v>
          </cell>
        </row>
        <row r="33611">
          <cell r="A33611" t="str">
            <v>ICICIBANK21FEB760PE</v>
          </cell>
          <cell r="B33611">
            <v>17152514</v>
          </cell>
          <cell r="C33611">
            <v>44252</v>
          </cell>
        </row>
        <row r="33612">
          <cell r="A33612" t="str">
            <v>ICICIBANK21FEB770CE</v>
          </cell>
          <cell r="B33612">
            <v>10439170</v>
          </cell>
          <cell r="C33612">
            <v>44252</v>
          </cell>
        </row>
        <row r="33613">
          <cell r="A33613" t="str">
            <v>ICICIBANK21FEB770PE</v>
          </cell>
          <cell r="B33613">
            <v>10439682</v>
          </cell>
          <cell r="C33613">
            <v>44252</v>
          </cell>
        </row>
        <row r="33614">
          <cell r="A33614" t="str">
            <v>ICICIBANK21FEB780CE</v>
          </cell>
          <cell r="B33614">
            <v>13712642</v>
          </cell>
          <cell r="C33614">
            <v>44252</v>
          </cell>
        </row>
        <row r="33615">
          <cell r="A33615" t="str">
            <v>ICICIBANK21FEB780PE</v>
          </cell>
          <cell r="B33615">
            <v>13712898</v>
          </cell>
          <cell r="C33615">
            <v>44252</v>
          </cell>
        </row>
        <row r="33616">
          <cell r="A33616" t="str">
            <v>ICICIBANK21MAR320CE</v>
          </cell>
          <cell r="B33616">
            <v>17152770</v>
          </cell>
          <cell r="C33616">
            <v>44280</v>
          </cell>
        </row>
        <row r="33617">
          <cell r="A33617" t="str">
            <v>ICICIBANK21MAR320PE</v>
          </cell>
          <cell r="B33617">
            <v>17153026</v>
          </cell>
          <cell r="C33617">
            <v>44280</v>
          </cell>
        </row>
        <row r="33618">
          <cell r="A33618" t="str">
            <v>ICICIBANK21MAR330CE</v>
          </cell>
          <cell r="B33618">
            <v>17153282</v>
          </cell>
          <cell r="C33618">
            <v>44280</v>
          </cell>
        </row>
        <row r="33619">
          <cell r="A33619" t="str">
            <v>ICICIBANK21MAR330PE</v>
          </cell>
          <cell r="B33619">
            <v>17153538</v>
          </cell>
          <cell r="C33619">
            <v>44280</v>
          </cell>
        </row>
        <row r="33620">
          <cell r="A33620" t="str">
            <v>ICICIBANK21MAR340CE</v>
          </cell>
          <cell r="B33620">
            <v>17153794</v>
          </cell>
          <cell r="C33620">
            <v>44280</v>
          </cell>
        </row>
        <row r="33621">
          <cell r="A33621" t="str">
            <v>ICICIBANK21MAR340PE</v>
          </cell>
          <cell r="B33621">
            <v>17154050</v>
          </cell>
          <cell r="C33621">
            <v>44280</v>
          </cell>
        </row>
        <row r="33622">
          <cell r="A33622" t="str">
            <v>ICICIBANK21MAR350CE</v>
          </cell>
          <cell r="B33622">
            <v>17154306</v>
          </cell>
          <cell r="C33622">
            <v>44280</v>
          </cell>
        </row>
        <row r="33623">
          <cell r="A33623" t="str">
            <v>ICICIBANK21MAR350PE</v>
          </cell>
          <cell r="B33623">
            <v>17154562</v>
          </cell>
          <cell r="C33623">
            <v>44280</v>
          </cell>
        </row>
        <row r="33624">
          <cell r="A33624" t="str">
            <v>ICICIBANK21MAR360CE</v>
          </cell>
          <cell r="B33624">
            <v>17154818</v>
          </cell>
          <cell r="C33624">
            <v>44280</v>
          </cell>
        </row>
        <row r="33625">
          <cell r="A33625" t="str">
            <v>ICICIBANK21MAR360PE</v>
          </cell>
          <cell r="B33625">
            <v>17155074</v>
          </cell>
          <cell r="C33625">
            <v>44280</v>
          </cell>
        </row>
        <row r="33626">
          <cell r="A33626" t="str">
            <v>ICICIBANK21MAR370CE</v>
          </cell>
          <cell r="B33626">
            <v>17155330</v>
          </cell>
          <cell r="C33626">
            <v>44280</v>
          </cell>
        </row>
        <row r="33627">
          <cell r="A33627" t="str">
            <v>ICICIBANK21MAR370PE</v>
          </cell>
          <cell r="B33627">
            <v>17155586</v>
          </cell>
          <cell r="C33627">
            <v>44280</v>
          </cell>
        </row>
        <row r="33628">
          <cell r="A33628" t="str">
            <v>ICICIBANK21MAR380CE</v>
          </cell>
          <cell r="B33628">
            <v>17155842</v>
          </cell>
          <cell r="C33628">
            <v>44280</v>
          </cell>
        </row>
        <row r="33629">
          <cell r="A33629" t="str">
            <v>ICICIBANK21MAR380PE</v>
          </cell>
          <cell r="B33629">
            <v>17156098</v>
          </cell>
          <cell r="C33629">
            <v>44280</v>
          </cell>
        </row>
        <row r="33630">
          <cell r="A33630" t="str">
            <v>ICICIBANK21MAR390CE</v>
          </cell>
          <cell r="B33630">
            <v>17156354</v>
          </cell>
          <cell r="C33630">
            <v>44280</v>
          </cell>
        </row>
        <row r="33631">
          <cell r="A33631" t="str">
            <v>ICICIBANK21MAR390PE</v>
          </cell>
          <cell r="B33631">
            <v>17156610</v>
          </cell>
          <cell r="C33631">
            <v>44280</v>
          </cell>
        </row>
        <row r="33632">
          <cell r="A33632" t="str">
            <v>ICICIBANK21MAR400CE</v>
          </cell>
          <cell r="B33632">
            <v>17156866</v>
          </cell>
          <cell r="C33632">
            <v>44280</v>
          </cell>
        </row>
        <row r="33633">
          <cell r="A33633" t="str">
            <v>ICICIBANK21MAR400PE</v>
          </cell>
          <cell r="B33633">
            <v>17157122</v>
          </cell>
          <cell r="C33633">
            <v>44280</v>
          </cell>
        </row>
        <row r="33634">
          <cell r="A33634" t="str">
            <v>ICICIBANK21MAR410CE</v>
          </cell>
          <cell r="B33634">
            <v>17163778</v>
          </cell>
          <cell r="C33634">
            <v>44280</v>
          </cell>
        </row>
        <row r="33635">
          <cell r="A33635" t="str">
            <v>ICICIBANK21MAR410PE</v>
          </cell>
          <cell r="B33635">
            <v>17164034</v>
          </cell>
          <cell r="C33635">
            <v>44280</v>
          </cell>
        </row>
        <row r="33636">
          <cell r="A33636" t="str">
            <v>ICICIBANK21MAR420CE</v>
          </cell>
          <cell r="B33636">
            <v>17164290</v>
          </cell>
          <cell r="C33636">
            <v>44280</v>
          </cell>
        </row>
        <row r="33637">
          <cell r="A33637" t="str">
            <v>ICICIBANK21MAR420PE</v>
          </cell>
          <cell r="B33637">
            <v>17164546</v>
          </cell>
          <cell r="C33637">
            <v>44280</v>
          </cell>
        </row>
        <row r="33638">
          <cell r="A33638" t="str">
            <v>ICICIBANK21MAR430CE</v>
          </cell>
          <cell r="B33638">
            <v>17164802</v>
          </cell>
          <cell r="C33638">
            <v>44280</v>
          </cell>
        </row>
        <row r="33639">
          <cell r="A33639" t="str">
            <v>ICICIBANK21MAR430PE</v>
          </cell>
          <cell r="B33639">
            <v>17165058</v>
          </cell>
          <cell r="C33639">
            <v>44280</v>
          </cell>
        </row>
        <row r="33640">
          <cell r="A33640" t="str">
            <v>ICICIBANK21MAR440CE</v>
          </cell>
          <cell r="B33640">
            <v>17165314</v>
          </cell>
          <cell r="C33640">
            <v>44280</v>
          </cell>
        </row>
        <row r="33641">
          <cell r="A33641" t="str">
            <v>ICICIBANK21MAR440PE</v>
          </cell>
          <cell r="B33641">
            <v>17165570</v>
          </cell>
          <cell r="C33641">
            <v>44280</v>
          </cell>
        </row>
        <row r="33642">
          <cell r="A33642" t="str">
            <v>ICICIBANK21MAR450CE</v>
          </cell>
          <cell r="B33642">
            <v>17165826</v>
          </cell>
          <cell r="C33642">
            <v>44280</v>
          </cell>
        </row>
        <row r="33643">
          <cell r="A33643" t="str">
            <v>ICICIBANK21MAR450PE</v>
          </cell>
          <cell r="B33643">
            <v>17166082</v>
          </cell>
          <cell r="C33643">
            <v>44280</v>
          </cell>
        </row>
        <row r="33644">
          <cell r="A33644" t="str">
            <v>ICICIBANK21MAR460CE</v>
          </cell>
          <cell r="B33644">
            <v>17166338</v>
          </cell>
          <cell r="C33644">
            <v>44280</v>
          </cell>
        </row>
        <row r="33645">
          <cell r="A33645" t="str">
            <v>ICICIBANK21MAR460PE</v>
          </cell>
          <cell r="B33645">
            <v>17166594</v>
          </cell>
          <cell r="C33645">
            <v>44280</v>
          </cell>
        </row>
        <row r="33646">
          <cell r="A33646" t="str">
            <v>ICICIBANK21MAR470CE</v>
          </cell>
          <cell r="B33646">
            <v>17166850</v>
          </cell>
          <cell r="C33646">
            <v>44280</v>
          </cell>
        </row>
        <row r="33647">
          <cell r="A33647" t="str">
            <v>ICICIBANK21MAR470PE</v>
          </cell>
          <cell r="B33647">
            <v>17167106</v>
          </cell>
          <cell r="C33647">
            <v>44280</v>
          </cell>
        </row>
        <row r="33648">
          <cell r="A33648" t="str">
            <v>ICICIBANK21MAR480CE</v>
          </cell>
          <cell r="B33648">
            <v>17167362</v>
          </cell>
          <cell r="C33648">
            <v>44280</v>
          </cell>
        </row>
        <row r="33649">
          <cell r="A33649" t="str">
            <v>ICICIBANK21MAR480PE</v>
          </cell>
          <cell r="B33649">
            <v>17167618</v>
          </cell>
          <cell r="C33649">
            <v>44280</v>
          </cell>
        </row>
        <row r="33650">
          <cell r="A33650" t="str">
            <v>ICICIBANK21MAR490CE</v>
          </cell>
          <cell r="B33650">
            <v>17167874</v>
          </cell>
          <cell r="C33650">
            <v>44280</v>
          </cell>
        </row>
        <row r="33651">
          <cell r="A33651" t="str">
            <v>ICICIBANK21MAR490PE</v>
          </cell>
          <cell r="B33651">
            <v>17168130</v>
          </cell>
          <cell r="C33651">
            <v>44280</v>
          </cell>
        </row>
        <row r="33652">
          <cell r="A33652" t="str">
            <v>ICICIBANK21MAR500CE</v>
          </cell>
          <cell r="B33652">
            <v>17168386</v>
          </cell>
          <cell r="C33652">
            <v>44280</v>
          </cell>
        </row>
        <row r="33653">
          <cell r="A33653" t="str">
            <v>ICICIBANK21MAR500PE</v>
          </cell>
          <cell r="B33653">
            <v>17168642</v>
          </cell>
          <cell r="C33653">
            <v>44280</v>
          </cell>
        </row>
        <row r="33654">
          <cell r="A33654" t="str">
            <v>ICICIBANK21MAR510CE</v>
          </cell>
          <cell r="B33654">
            <v>17168898</v>
          </cell>
          <cell r="C33654">
            <v>44280</v>
          </cell>
        </row>
        <row r="33655">
          <cell r="A33655" t="str">
            <v>ICICIBANK21MAR510PE</v>
          </cell>
          <cell r="B33655">
            <v>17169154</v>
          </cell>
          <cell r="C33655">
            <v>44280</v>
          </cell>
        </row>
        <row r="33656">
          <cell r="A33656" t="str">
            <v>ICICIBANK21MAR520CE</v>
          </cell>
          <cell r="B33656">
            <v>17169410</v>
          </cell>
          <cell r="C33656">
            <v>44280</v>
          </cell>
        </row>
        <row r="33657">
          <cell r="A33657" t="str">
            <v>ICICIBANK21MAR520PE</v>
          </cell>
          <cell r="B33657">
            <v>17169666</v>
          </cell>
          <cell r="C33657">
            <v>44280</v>
          </cell>
        </row>
        <row r="33658">
          <cell r="A33658" t="str">
            <v>ICICIBANK21MAR530CE</v>
          </cell>
          <cell r="B33658">
            <v>17169922</v>
          </cell>
          <cell r="C33658">
            <v>44280</v>
          </cell>
        </row>
        <row r="33659">
          <cell r="A33659" t="str">
            <v>ICICIBANK21MAR530PE</v>
          </cell>
          <cell r="B33659">
            <v>17170178</v>
          </cell>
          <cell r="C33659">
            <v>44280</v>
          </cell>
        </row>
        <row r="33660">
          <cell r="A33660" t="str">
            <v>ICICIBANK21MAR540CE</v>
          </cell>
          <cell r="B33660">
            <v>17170434</v>
          </cell>
          <cell r="C33660">
            <v>44280</v>
          </cell>
        </row>
        <row r="33661">
          <cell r="A33661" t="str">
            <v>ICICIBANK21MAR540PE</v>
          </cell>
          <cell r="B33661">
            <v>17170690</v>
          </cell>
          <cell r="C33661">
            <v>44280</v>
          </cell>
        </row>
        <row r="33662">
          <cell r="A33662" t="str">
            <v>ICICIBANK21MAR550CE</v>
          </cell>
          <cell r="B33662">
            <v>17191682</v>
          </cell>
          <cell r="C33662">
            <v>44280</v>
          </cell>
        </row>
        <row r="33663">
          <cell r="A33663" t="str">
            <v>ICICIBANK21MAR550PE</v>
          </cell>
          <cell r="B33663">
            <v>17191938</v>
          </cell>
          <cell r="C33663">
            <v>44280</v>
          </cell>
        </row>
        <row r="33664">
          <cell r="A33664" t="str">
            <v>ICICIBANK21MAR560CE</v>
          </cell>
          <cell r="B33664">
            <v>17192194</v>
          </cell>
          <cell r="C33664">
            <v>44280</v>
          </cell>
        </row>
        <row r="33665">
          <cell r="A33665" t="str">
            <v>ICICIBANK21MAR560PE</v>
          </cell>
          <cell r="B33665">
            <v>17192450</v>
          </cell>
          <cell r="C33665">
            <v>44280</v>
          </cell>
        </row>
        <row r="33666">
          <cell r="A33666" t="str">
            <v>ICICIBANK21MAR570CE</v>
          </cell>
          <cell r="B33666">
            <v>17192706</v>
          </cell>
          <cell r="C33666">
            <v>44280</v>
          </cell>
        </row>
        <row r="33667">
          <cell r="A33667" t="str">
            <v>ICICIBANK21MAR570PE</v>
          </cell>
          <cell r="B33667">
            <v>17199362</v>
          </cell>
          <cell r="C33667">
            <v>44280</v>
          </cell>
        </row>
        <row r="33668">
          <cell r="A33668" t="str">
            <v>ICICIBANK21MAR580CE</v>
          </cell>
          <cell r="B33668">
            <v>17199618</v>
          </cell>
          <cell r="C33668">
            <v>44280</v>
          </cell>
        </row>
        <row r="33669">
          <cell r="A33669" t="str">
            <v>ICICIBANK21MAR580PE</v>
          </cell>
          <cell r="B33669">
            <v>17199874</v>
          </cell>
          <cell r="C33669">
            <v>44280</v>
          </cell>
        </row>
        <row r="33670">
          <cell r="A33670" t="str">
            <v>ICICIBANK21MAR590CE</v>
          </cell>
          <cell r="B33670">
            <v>17200130</v>
          </cell>
          <cell r="C33670">
            <v>44280</v>
          </cell>
        </row>
        <row r="33671">
          <cell r="A33671" t="str">
            <v>ICICIBANK21MAR590PE</v>
          </cell>
          <cell r="B33671">
            <v>17200386</v>
          </cell>
          <cell r="C33671">
            <v>44280</v>
          </cell>
        </row>
        <row r="33672">
          <cell r="A33672" t="str">
            <v>ICICIBANK21MAR600CE</v>
          </cell>
          <cell r="B33672">
            <v>17200642</v>
          </cell>
          <cell r="C33672">
            <v>44280</v>
          </cell>
        </row>
        <row r="33673">
          <cell r="A33673" t="str">
            <v>ICICIBANK21MAR600PE</v>
          </cell>
          <cell r="B33673">
            <v>17200898</v>
          </cell>
          <cell r="C33673">
            <v>44280</v>
          </cell>
        </row>
        <row r="33674">
          <cell r="A33674" t="str">
            <v>ICICIBANK21MAR610CE</v>
          </cell>
          <cell r="B33674">
            <v>17201154</v>
          </cell>
          <cell r="C33674">
            <v>44280</v>
          </cell>
        </row>
        <row r="33675">
          <cell r="A33675" t="str">
            <v>ICICIBANK21MAR610PE</v>
          </cell>
          <cell r="B33675">
            <v>17203202</v>
          </cell>
          <cell r="C33675">
            <v>44280</v>
          </cell>
        </row>
        <row r="33676">
          <cell r="A33676" t="str">
            <v>ICICIBANK21MAR620CE</v>
          </cell>
          <cell r="B33676">
            <v>17203458</v>
          </cell>
          <cell r="C33676">
            <v>44280</v>
          </cell>
        </row>
        <row r="33677">
          <cell r="A33677" t="str">
            <v>ICICIBANK21MAR620PE</v>
          </cell>
          <cell r="B33677">
            <v>17211138</v>
          </cell>
          <cell r="C33677">
            <v>44280</v>
          </cell>
        </row>
        <row r="33678">
          <cell r="A33678" t="str">
            <v>ICICIBANK21MAR630CE</v>
          </cell>
          <cell r="B33678">
            <v>17211394</v>
          </cell>
          <cell r="C33678">
            <v>44280</v>
          </cell>
        </row>
        <row r="33679">
          <cell r="A33679" t="str">
            <v>ICICIBANK21MAR630PE</v>
          </cell>
          <cell r="B33679">
            <v>17211650</v>
          </cell>
          <cell r="C33679">
            <v>44280</v>
          </cell>
        </row>
        <row r="33680">
          <cell r="A33680" t="str">
            <v>ICICIBANK21MAR640CE</v>
          </cell>
          <cell r="B33680">
            <v>17211906</v>
          </cell>
          <cell r="C33680">
            <v>44280</v>
          </cell>
        </row>
        <row r="33681">
          <cell r="A33681" t="str">
            <v>ICICIBANK21MAR640PE</v>
          </cell>
          <cell r="B33681">
            <v>17212162</v>
          </cell>
          <cell r="C33681">
            <v>44280</v>
          </cell>
        </row>
        <row r="33682">
          <cell r="A33682" t="str">
            <v>ICICIBANK21MAR650CE</v>
          </cell>
          <cell r="B33682">
            <v>17212418</v>
          </cell>
          <cell r="C33682">
            <v>44280</v>
          </cell>
        </row>
        <row r="33683">
          <cell r="A33683" t="str">
            <v>ICICIBANK21MAR650PE</v>
          </cell>
          <cell r="B33683">
            <v>17212674</v>
          </cell>
          <cell r="C33683">
            <v>44280</v>
          </cell>
        </row>
        <row r="33684">
          <cell r="A33684" t="str">
            <v>ICICIBANK21MAR660CE</v>
          </cell>
          <cell r="B33684">
            <v>17220610</v>
          </cell>
          <cell r="C33684">
            <v>44280</v>
          </cell>
        </row>
        <row r="33685">
          <cell r="A33685" t="str">
            <v>ICICIBANK21MAR660PE</v>
          </cell>
          <cell r="B33685">
            <v>17220866</v>
          </cell>
          <cell r="C33685">
            <v>44280</v>
          </cell>
        </row>
        <row r="33686">
          <cell r="A33686" t="str">
            <v>ICICIBANK21MAR670CE</v>
          </cell>
          <cell r="B33686">
            <v>17221122</v>
          </cell>
          <cell r="C33686">
            <v>44280</v>
          </cell>
        </row>
        <row r="33687">
          <cell r="A33687" t="str">
            <v>ICICIBANK21MAR670PE</v>
          </cell>
          <cell r="B33687">
            <v>17221378</v>
          </cell>
          <cell r="C33687">
            <v>44280</v>
          </cell>
        </row>
        <row r="33688">
          <cell r="A33688" t="str">
            <v>ICICIBANK21MAR680CE</v>
          </cell>
          <cell r="B33688">
            <v>17221634</v>
          </cell>
          <cell r="C33688">
            <v>44280</v>
          </cell>
        </row>
        <row r="33689">
          <cell r="A33689" t="str">
            <v>ICICIBANK21MAR680PE</v>
          </cell>
          <cell r="B33689">
            <v>17221890</v>
          </cell>
          <cell r="C33689">
            <v>44280</v>
          </cell>
        </row>
        <row r="33690">
          <cell r="A33690" t="str">
            <v>ICICIBANK21MAR690CE</v>
          </cell>
          <cell r="B33690">
            <v>17222146</v>
          </cell>
          <cell r="C33690">
            <v>44280</v>
          </cell>
        </row>
        <row r="33691">
          <cell r="A33691" t="str">
            <v>ICICIBANK21MAR690PE</v>
          </cell>
          <cell r="B33691">
            <v>17222402</v>
          </cell>
          <cell r="C33691">
            <v>44280</v>
          </cell>
        </row>
        <row r="33692">
          <cell r="A33692" t="str">
            <v>ICICIBANK21MAR700CE</v>
          </cell>
          <cell r="B33692">
            <v>17222658</v>
          </cell>
          <cell r="C33692">
            <v>44280</v>
          </cell>
        </row>
        <row r="33693">
          <cell r="A33693" t="str">
            <v>ICICIBANK21MAR700PE</v>
          </cell>
          <cell r="B33693">
            <v>17222914</v>
          </cell>
          <cell r="C33693">
            <v>44280</v>
          </cell>
        </row>
        <row r="33694">
          <cell r="A33694" t="str">
            <v>ICICIBANK21MAR710CE</v>
          </cell>
          <cell r="B33694">
            <v>17223426</v>
          </cell>
          <cell r="C33694">
            <v>44280</v>
          </cell>
        </row>
        <row r="33695">
          <cell r="A33695" t="str">
            <v>ICICIBANK21MAR710PE</v>
          </cell>
          <cell r="B33695">
            <v>17224194</v>
          </cell>
          <cell r="C33695">
            <v>44280</v>
          </cell>
        </row>
        <row r="33696">
          <cell r="A33696" t="str">
            <v>ICICIBANK21MAR720CE</v>
          </cell>
          <cell r="B33696">
            <v>17224450</v>
          </cell>
          <cell r="C33696">
            <v>44280</v>
          </cell>
        </row>
        <row r="33697">
          <cell r="A33697" t="str">
            <v>ICICIBANK21MAR720PE</v>
          </cell>
          <cell r="B33697">
            <v>17224706</v>
          </cell>
          <cell r="C33697">
            <v>44280</v>
          </cell>
        </row>
        <row r="33698">
          <cell r="A33698" t="str">
            <v>ICICIBANK21MAR730CE</v>
          </cell>
          <cell r="B33698">
            <v>17224962</v>
          </cell>
          <cell r="C33698">
            <v>44280</v>
          </cell>
        </row>
        <row r="33699">
          <cell r="A33699" t="str">
            <v>ICICIBANK21MAR730PE</v>
          </cell>
          <cell r="B33699">
            <v>17225218</v>
          </cell>
          <cell r="C33699">
            <v>44280</v>
          </cell>
        </row>
        <row r="33700">
          <cell r="A33700" t="str">
            <v>ICICIBANK21MAR740CE</v>
          </cell>
          <cell r="B33700">
            <v>17225474</v>
          </cell>
          <cell r="C33700">
            <v>44280</v>
          </cell>
        </row>
        <row r="33701">
          <cell r="A33701" t="str">
            <v>ICICIBANK21MAR740PE</v>
          </cell>
          <cell r="B33701">
            <v>17225730</v>
          </cell>
          <cell r="C33701">
            <v>44280</v>
          </cell>
        </row>
        <row r="33702">
          <cell r="A33702" t="str">
            <v>ICICIBANK21MAR750CE</v>
          </cell>
          <cell r="B33702">
            <v>17225986</v>
          </cell>
          <cell r="C33702">
            <v>44280</v>
          </cell>
        </row>
        <row r="33703">
          <cell r="A33703" t="str">
            <v>ICICIBANK21MAR750PE</v>
          </cell>
          <cell r="B33703">
            <v>17226242</v>
          </cell>
          <cell r="C33703">
            <v>44280</v>
          </cell>
        </row>
        <row r="33704">
          <cell r="A33704" t="str">
            <v>ICICIBANK21MAR760CE</v>
          </cell>
          <cell r="B33704">
            <v>17227266</v>
          </cell>
          <cell r="C33704">
            <v>44280</v>
          </cell>
        </row>
        <row r="33705">
          <cell r="A33705" t="str">
            <v>ICICIBANK21MAR760PE</v>
          </cell>
          <cell r="B33705">
            <v>17227522</v>
          </cell>
          <cell r="C33705">
            <v>44280</v>
          </cell>
        </row>
        <row r="33706">
          <cell r="A33706" t="str">
            <v>ICICIBANK21MAR770CE</v>
          </cell>
          <cell r="B33706">
            <v>10439938</v>
          </cell>
          <cell r="C33706">
            <v>44280</v>
          </cell>
        </row>
        <row r="33707">
          <cell r="A33707" t="str">
            <v>ICICIBANK21MAR770PE</v>
          </cell>
          <cell r="B33707">
            <v>10440194</v>
          </cell>
          <cell r="C33707">
            <v>44280</v>
          </cell>
        </row>
        <row r="33708">
          <cell r="A33708" t="str">
            <v>ICICIBANK21MAR780CE</v>
          </cell>
          <cell r="B33708">
            <v>13713666</v>
          </cell>
          <cell r="C33708">
            <v>44280</v>
          </cell>
        </row>
        <row r="33709">
          <cell r="A33709" t="str">
            <v>ICICIBANK21MAR780PE</v>
          </cell>
          <cell r="B33709">
            <v>13713922</v>
          </cell>
          <cell r="C33709">
            <v>44280</v>
          </cell>
        </row>
        <row r="33710">
          <cell r="A33710" t="str">
            <v>ICICIBANK21APR320CE</v>
          </cell>
          <cell r="B33710">
            <v>21467906</v>
          </cell>
          <cell r="C33710">
            <v>44315</v>
          </cell>
        </row>
        <row r="33711">
          <cell r="A33711" t="str">
            <v>ICICIBANK21APR320PE</v>
          </cell>
          <cell r="B33711">
            <v>21468162</v>
          </cell>
          <cell r="C33711">
            <v>44315</v>
          </cell>
        </row>
        <row r="33712">
          <cell r="A33712" t="str">
            <v>ICICIBANK21APR330CE</v>
          </cell>
          <cell r="B33712">
            <v>21468418</v>
          </cell>
          <cell r="C33712">
            <v>44315</v>
          </cell>
        </row>
        <row r="33713">
          <cell r="A33713" t="str">
            <v>ICICIBANK21APR330PE</v>
          </cell>
          <cell r="B33713">
            <v>21468674</v>
          </cell>
          <cell r="C33713">
            <v>44315</v>
          </cell>
        </row>
        <row r="33714">
          <cell r="A33714" t="str">
            <v>ICICIBANK21APR340CE</v>
          </cell>
          <cell r="B33714">
            <v>21468930</v>
          </cell>
          <cell r="C33714">
            <v>44315</v>
          </cell>
        </row>
        <row r="33715">
          <cell r="A33715" t="str">
            <v>ICICIBANK21APR340PE</v>
          </cell>
          <cell r="B33715">
            <v>21469186</v>
          </cell>
          <cell r="C33715">
            <v>44315</v>
          </cell>
        </row>
        <row r="33716">
          <cell r="A33716" t="str">
            <v>ICICIBANK21APR350CE</v>
          </cell>
          <cell r="B33716">
            <v>21469442</v>
          </cell>
          <cell r="C33716">
            <v>44315</v>
          </cell>
        </row>
        <row r="33717">
          <cell r="A33717" t="str">
            <v>ICICIBANK21APR350PE</v>
          </cell>
          <cell r="B33717">
            <v>21469698</v>
          </cell>
          <cell r="C33717">
            <v>44315</v>
          </cell>
        </row>
        <row r="33718">
          <cell r="A33718" t="str">
            <v>ICICIBANK21APR360CE</v>
          </cell>
          <cell r="B33718">
            <v>21469954</v>
          </cell>
          <cell r="C33718">
            <v>44315</v>
          </cell>
        </row>
        <row r="33719">
          <cell r="A33719" t="str">
            <v>ICICIBANK21APR360PE</v>
          </cell>
          <cell r="B33719">
            <v>21470210</v>
          </cell>
          <cell r="C33719">
            <v>44315</v>
          </cell>
        </row>
        <row r="33720">
          <cell r="A33720" t="str">
            <v>ICICIBANK21APR370CE</v>
          </cell>
          <cell r="B33720">
            <v>21470466</v>
          </cell>
          <cell r="C33720">
            <v>44315</v>
          </cell>
        </row>
        <row r="33721">
          <cell r="A33721" t="str">
            <v>ICICIBANK21APR370PE</v>
          </cell>
          <cell r="B33721">
            <v>21470722</v>
          </cell>
          <cell r="C33721">
            <v>44315</v>
          </cell>
        </row>
        <row r="33722">
          <cell r="A33722" t="str">
            <v>ICICIBANK21APR380CE</v>
          </cell>
          <cell r="B33722">
            <v>21470978</v>
          </cell>
          <cell r="C33722">
            <v>44315</v>
          </cell>
        </row>
        <row r="33723">
          <cell r="A33723" t="str">
            <v>ICICIBANK21APR380PE</v>
          </cell>
          <cell r="B33723">
            <v>21471234</v>
          </cell>
          <cell r="C33723">
            <v>44315</v>
          </cell>
        </row>
        <row r="33724">
          <cell r="A33724" t="str">
            <v>ICICIBANK21APR390CE</v>
          </cell>
          <cell r="B33724">
            <v>21471490</v>
          </cell>
          <cell r="C33724">
            <v>44315</v>
          </cell>
        </row>
        <row r="33725">
          <cell r="A33725" t="str">
            <v>ICICIBANK21APR390PE</v>
          </cell>
          <cell r="B33725">
            <v>21471746</v>
          </cell>
          <cell r="C33725">
            <v>44315</v>
          </cell>
        </row>
        <row r="33726">
          <cell r="A33726" t="str">
            <v>ICICIBANK21APR400CE</v>
          </cell>
          <cell r="B33726">
            <v>21472002</v>
          </cell>
          <cell r="C33726">
            <v>44315</v>
          </cell>
        </row>
        <row r="33727">
          <cell r="A33727" t="str">
            <v>ICICIBANK21APR400PE</v>
          </cell>
          <cell r="B33727">
            <v>21472258</v>
          </cell>
          <cell r="C33727">
            <v>44315</v>
          </cell>
        </row>
        <row r="33728">
          <cell r="A33728" t="str">
            <v>ICICIBANK21APR410CE</v>
          </cell>
          <cell r="B33728">
            <v>21472514</v>
          </cell>
          <cell r="C33728">
            <v>44315</v>
          </cell>
        </row>
        <row r="33729">
          <cell r="A33729" t="str">
            <v>ICICIBANK21APR410PE</v>
          </cell>
          <cell r="B33729">
            <v>21472770</v>
          </cell>
          <cell r="C33729">
            <v>44315</v>
          </cell>
        </row>
        <row r="33730">
          <cell r="A33730" t="str">
            <v>ICICIBANK21APR420CE</v>
          </cell>
          <cell r="B33730">
            <v>21473026</v>
          </cell>
          <cell r="C33730">
            <v>44315</v>
          </cell>
        </row>
        <row r="33731">
          <cell r="A33731" t="str">
            <v>ICICIBANK21APR420PE</v>
          </cell>
          <cell r="B33731">
            <v>21473282</v>
          </cell>
          <cell r="C33731">
            <v>44315</v>
          </cell>
        </row>
        <row r="33732">
          <cell r="A33732" t="str">
            <v>ICICIBANK21APR430CE</v>
          </cell>
          <cell r="B33732">
            <v>21473538</v>
          </cell>
          <cell r="C33732">
            <v>44315</v>
          </cell>
        </row>
        <row r="33733">
          <cell r="A33733" t="str">
            <v>ICICIBANK21APR430PE</v>
          </cell>
          <cell r="B33733">
            <v>21473794</v>
          </cell>
          <cell r="C33733">
            <v>44315</v>
          </cell>
        </row>
        <row r="33734">
          <cell r="A33734" t="str">
            <v>ICICIBANK21APR440CE</v>
          </cell>
          <cell r="B33734">
            <v>21474050</v>
          </cell>
          <cell r="C33734">
            <v>44315</v>
          </cell>
        </row>
        <row r="33735">
          <cell r="A33735" t="str">
            <v>ICICIBANK21APR440PE</v>
          </cell>
          <cell r="B33735">
            <v>21474306</v>
          </cell>
          <cell r="C33735">
            <v>44315</v>
          </cell>
        </row>
        <row r="33736">
          <cell r="A33736" t="str">
            <v>ICICIBANK21APR450CE</v>
          </cell>
          <cell r="B33736">
            <v>21474562</v>
          </cell>
          <cell r="C33736">
            <v>44315</v>
          </cell>
        </row>
        <row r="33737">
          <cell r="A33737" t="str">
            <v>ICICIBANK21APR450PE</v>
          </cell>
          <cell r="B33737">
            <v>21477890</v>
          </cell>
          <cell r="C33737">
            <v>44315</v>
          </cell>
        </row>
        <row r="33738">
          <cell r="A33738" t="str">
            <v>ICICIBANK21APR460CE</v>
          </cell>
          <cell r="B33738">
            <v>21478146</v>
          </cell>
          <cell r="C33738">
            <v>44315</v>
          </cell>
        </row>
        <row r="33739">
          <cell r="A33739" t="str">
            <v>ICICIBANK21APR460PE</v>
          </cell>
          <cell r="B33739">
            <v>21478402</v>
          </cell>
          <cell r="C33739">
            <v>44315</v>
          </cell>
        </row>
        <row r="33740">
          <cell r="A33740" t="str">
            <v>ICICIBANK21APR470CE</v>
          </cell>
          <cell r="B33740">
            <v>21478658</v>
          </cell>
          <cell r="C33740">
            <v>44315</v>
          </cell>
        </row>
        <row r="33741">
          <cell r="A33741" t="str">
            <v>ICICIBANK21APR470PE</v>
          </cell>
          <cell r="B33741">
            <v>21478914</v>
          </cell>
          <cell r="C33741">
            <v>44315</v>
          </cell>
        </row>
        <row r="33742">
          <cell r="A33742" t="str">
            <v>ICICIBANK21APR480CE</v>
          </cell>
          <cell r="B33742">
            <v>21479170</v>
          </cell>
          <cell r="C33742">
            <v>44315</v>
          </cell>
        </row>
        <row r="33743">
          <cell r="A33743" t="str">
            <v>ICICIBANK21APR480PE</v>
          </cell>
          <cell r="B33743">
            <v>21479426</v>
          </cell>
          <cell r="C33743">
            <v>44315</v>
          </cell>
        </row>
        <row r="33744">
          <cell r="A33744" t="str">
            <v>ICICIBANK21APR490CE</v>
          </cell>
          <cell r="B33744">
            <v>21479682</v>
          </cell>
          <cell r="C33744">
            <v>44315</v>
          </cell>
        </row>
        <row r="33745">
          <cell r="A33745" t="str">
            <v>ICICIBANK21APR490PE</v>
          </cell>
          <cell r="B33745">
            <v>21479938</v>
          </cell>
          <cell r="C33745">
            <v>44315</v>
          </cell>
        </row>
        <row r="33746">
          <cell r="A33746" t="str">
            <v>ICICIBANK21APR500CE</v>
          </cell>
          <cell r="B33746">
            <v>21480194</v>
          </cell>
          <cell r="C33746">
            <v>44315</v>
          </cell>
        </row>
        <row r="33747">
          <cell r="A33747" t="str">
            <v>ICICIBANK21APR500PE</v>
          </cell>
          <cell r="B33747">
            <v>21480450</v>
          </cell>
          <cell r="C33747">
            <v>44315</v>
          </cell>
        </row>
        <row r="33748">
          <cell r="A33748" t="str">
            <v>ICICIBANK21APR510CE</v>
          </cell>
          <cell r="B33748">
            <v>21480706</v>
          </cell>
          <cell r="C33748">
            <v>44315</v>
          </cell>
        </row>
        <row r="33749">
          <cell r="A33749" t="str">
            <v>ICICIBANK21APR510PE</v>
          </cell>
          <cell r="B33749">
            <v>21480962</v>
          </cell>
          <cell r="C33749">
            <v>44315</v>
          </cell>
        </row>
        <row r="33750">
          <cell r="A33750" t="str">
            <v>ICICIBANK21APR520CE</v>
          </cell>
          <cell r="B33750">
            <v>21481218</v>
          </cell>
          <cell r="C33750">
            <v>44315</v>
          </cell>
        </row>
        <row r="33751">
          <cell r="A33751" t="str">
            <v>ICICIBANK21APR520PE</v>
          </cell>
          <cell r="B33751">
            <v>21481474</v>
          </cell>
          <cell r="C33751">
            <v>44315</v>
          </cell>
        </row>
        <row r="33752">
          <cell r="A33752" t="str">
            <v>ICICIBANK21APR530CE</v>
          </cell>
          <cell r="B33752">
            <v>21487874</v>
          </cell>
          <cell r="C33752">
            <v>44315</v>
          </cell>
        </row>
        <row r="33753">
          <cell r="A33753" t="str">
            <v>ICICIBANK21APR530PE</v>
          </cell>
          <cell r="B33753">
            <v>21488130</v>
          </cell>
          <cell r="C33753">
            <v>44315</v>
          </cell>
        </row>
        <row r="33754">
          <cell r="A33754" t="str">
            <v>ICICIBANK21APR540CE</v>
          </cell>
          <cell r="B33754">
            <v>21488386</v>
          </cell>
          <cell r="C33754">
            <v>44315</v>
          </cell>
        </row>
        <row r="33755">
          <cell r="A33755" t="str">
            <v>ICICIBANK21APR540PE</v>
          </cell>
          <cell r="B33755">
            <v>21488642</v>
          </cell>
          <cell r="C33755">
            <v>44315</v>
          </cell>
        </row>
        <row r="33756">
          <cell r="A33756" t="str">
            <v>ICICIBANK21APR550CE</v>
          </cell>
          <cell r="B33756">
            <v>21488898</v>
          </cell>
          <cell r="C33756">
            <v>44315</v>
          </cell>
        </row>
        <row r="33757">
          <cell r="A33757" t="str">
            <v>ICICIBANK21APR550PE</v>
          </cell>
          <cell r="B33757">
            <v>21490690</v>
          </cell>
          <cell r="C33757">
            <v>44315</v>
          </cell>
        </row>
        <row r="33758">
          <cell r="A33758" t="str">
            <v>ICICIBANK21APR560CE</v>
          </cell>
          <cell r="B33758">
            <v>21490946</v>
          </cell>
          <cell r="C33758">
            <v>44315</v>
          </cell>
        </row>
        <row r="33759">
          <cell r="A33759" t="str">
            <v>ICICIBANK21APR560PE</v>
          </cell>
          <cell r="B33759">
            <v>21491202</v>
          </cell>
          <cell r="C33759">
            <v>44315</v>
          </cell>
        </row>
        <row r="33760">
          <cell r="A33760" t="str">
            <v>ICICIBANK21APR570CE</v>
          </cell>
          <cell r="B33760">
            <v>21491458</v>
          </cell>
          <cell r="C33760">
            <v>44315</v>
          </cell>
        </row>
        <row r="33761">
          <cell r="A33761" t="str">
            <v>ICICIBANK21APR570PE</v>
          </cell>
          <cell r="B33761">
            <v>21491714</v>
          </cell>
          <cell r="C33761">
            <v>44315</v>
          </cell>
        </row>
        <row r="33762">
          <cell r="A33762" t="str">
            <v>ICICIBANK21APR580CE</v>
          </cell>
          <cell r="B33762">
            <v>21502466</v>
          </cell>
          <cell r="C33762">
            <v>44315</v>
          </cell>
        </row>
        <row r="33763">
          <cell r="A33763" t="str">
            <v>ICICIBANK21APR580PE</v>
          </cell>
          <cell r="B33763">
            <v>21502722</v>
          </cell>
          <cell r="C33763">
            <v>44315</v>
          </cell>
        </row>
        <row r="33764">
          <cell r="A33764" t="str">
            <v>ICICIBANK21APR590CE</v>
          </cell>
          <cell r="B33764">
            <v>21502978</v>
          </cell>
          <cell r="C33764">
            <v>44315</v>
          </cell>
        </row>
        <row r="33765">
          <cell r="A33765" t="str">
            <v>ICICIBANK21APR590PE</v>
          </cell>
          <cell r="B33765">
            <v>21503234</v>
          </cell>
          <cell r="C33765">
            <v>44315</v>
          </cell>
        </row>
        <row r="33766">
          <cell r="A33766" t="str">
            <v>ICICIBANK21APR600CE</v>
          </cell>
          <cell r="B33766">
            <v>21503490</v>
          </cell>
          <cell r="C33766">
            <v>44315</v>
          </cell>
        </row>
        <row r="33767">
          <cell r="A33767" t="str">
            <v>ICICIBANK21APR600PE</v>
          </cell>
          <cell r="B33767">
            <v>21503746</v>
          </cell>
          <cell r="C33767">
            <v>44315</v>
          </cell>
        </row>
        <row r="33768">
          <cell r="A33768" t="str">
            <v>ICICIBANK21APR610CE</v>
          </cell>
          <cell r="B33768">
            <v>21504002</v>
          </cell>
          <cell r="C33768">
            <v>44315</v>
          </cell>
        </row>
        <row r="33769">
          <cell r="A33769" t="str">
            <v>ICICIBANK21APR610PE</v>
          </cell>
          <cell r="B33769">
            <v>21504258</v>
          </cell>
          <cell r="C33769">
            <v>44315</v>
          </cell>
        </row>
        <row r="33770">
          <cell r="A33770" t="str">
            <v>ICICIBANK21APR620CE</v>
          </cell>
          <cell r="B33770">
            <v>21504514</v>
          </cell>
          <cell r="C33770">
            <v>44315</v>
          </cell>
        </row>
        <row r="33771">
          <cell r="A33771" t="str">
            <v>ICICIBANK21APR620PE</v>
          </cell>
          <cell r="B33771">
            <v>21504770</v>
          </cell>
          <cell r="C33771">
            <v>44315</v>
          </cell>
        </row>
        <row r="33772">
          <cell r="A33772" t="str">
            <v>ICICIBANK21APR630CE</v>
          </cell>
          <cell r="B33772">
            <v>21505026</v>
          </cell>
          <cell r="C33772">
            <v>44315</v>
          </cell>
        </row>
        <row r="33773">
          <cell r="A33773" t="str">
            <v>ICICIBANK21APR630PE</v>
          </cell>
          <cell r="B33773">
            <v>21505282</v>
          </cell>
          <cell r="C33773">
            <v>44315</v>
          </cell>
        </row>
        <row r="33774">
          <cell r="A33774" t="str">
            <v>ICICIBANK21APR640CE</v>
          </cell>
          <cell r="B33774">
            <v>21505538</v>
          </cell>
          <cell r="C33774">
            <v>44315</v>
          </cell>
        </row>
        <row r="33775">
          <cell r="A33775" t="str">
            <v>ICICIBANK21APR640PE</v>
          </cell>
          <cell r="B33775">
            <v>21505794</v>
          </cell>
          <cell r="C33775">
            <v>44315</v>
          </cell>
        </row>
        <row r="33776">
          <cell r="A33776" t="str">
            <v>ICICIBANK21APR650CE</v>
          </cell>
          <cell r="B33776">
            <v>21506050</v>
          </cell>
          <cell r="C33776">
            <v>44315</v>
          </cell>
        </row>
        <row r="33777">
          <cell r="A33777" t="str">
            <v>ICICIBANK21APR650PE</v>
          </cell>
          <cell r="B33777">
            <v>21506306</v>
          </cell>
          <cell r="C33777">
            <v>44315</v>
          </cell>
        </row>
        <row r="33778">
          <cell r="A33778" t="str">
            <v>ICICIBANK21APR660CE</v>
          </cell>
          <cell r="B33778">
            <v>21506562</v>
          </cell>
          <cell r="C33778">
            <v>44315</v>
          </cell>
        </row>
        <row r="33779">
          <cell r="A33779" t="str">
            <v>ICICIBANK21APR660PE</v>
          </cell>
          <cell r="B33779">
            <v>21506818</v>
          </cell>
          <cell r="C33779">
            <v>44315</v>
          </cell>
        </row>
        <row r="33780">
          <cell r="A33780" t="str">
            <v>ICICIBANK21APR670CE</v>
          </cell>
          <cell r="B33780">
            <v>21507074</v>
          </cell>
          <cell r="C33780">
            <v>44315</v>
          </cell>
        </row>
        <row r="33781">
          <cell r="A33781" t="str">
            <v>ICICIBANK21APR670PE</v>
          </cell>
          <cell r="B33781">
            <v>21507330</v>
          </cell>
          <cell r="C33781">
            <v>44315</v>
          </cell>
        </row>
        <row r="33782">
          <cell r="A33782" t="str">
            <v>ICICIBANK21APR680CE</v>
          </cell>
          <cell r="B33782">
            <v>21507586</v>
          </cell>
          <cell r="C33782">
            <v>44315</v>
          </cell>
        </row>
        <row r="33783">
          <cell r="A33783" t="str">
            <v>ICICIBANK21APR680PE</v>
          </cell>
          <cell r="B33783">
            <v>21508354</v>
          </cell>
          <cell r="C33783">
            <v>44315</v>
          </cell>
        </row>
        <row r="33784">
          <cell r="A33784" t="str">
            <v>ICICIBANK21APR690CE</v>
          </cell>
          <cell r="B33784">
            <v>21508610</v>
          </cell>
          <cell r="C33784">
            <v>44315</v>
          </cell>
        </row>
        <row r="33785">
          <cell r="A33785" t="str">
            <v>ICICIBANK21APR690PE</v>
          </cell>
          <cell r="B33785">
            <v>21508866</v>
          </cell>
          <cell r="C33785">
            <v>44315</v>
          </cell>
        </row>
        <row r="33786">
          <cell r="A33786" t="str">
            <v>ICICIBANK21APR700CE</v>
          </cell>
          <cell r="B33786">
            <v>21509122</v>
          </cell>
          <cell r="C33786">
            <v>44315</v>
          </cell>
        </row>
        <row r="33787">
          <cell r="A33787" t="str">
            <v>ICICIBANK21APR700PE</v>
          </cell>
          <cell r="B33787">
            <v>21509378</v>
          </cell>
          <cell r="C33787">
            <v>44315</v>
          </cell>
        </row>
        <row r="33788">
          <cell r="A33788" t="str">
            <v>ICICIBANK21APR710CE</v>
          </cell>
          <cell r="B33788">
            <v>21509634</v>
          </cell>
          <cell r="C33788">
            <v>44315</v>
          </cell>
        </row>
        <row r="33789">
          <cell r="A33789" t="str">
            <v>ICICIBANK21APR710PE</v>
          </cell>
          <cell r="B33789">
            <v>21509890</v>
          </cell>
          <cell r="C33789">
            <v>44315</v>
          </cell>
        </row>
        <row r="33790">
          <cell r="A33790" t="str">
            <v>ICICIBANK21APR720CE</v>
          </cell>
          <cell r="B33790">
            <v>21510146</v>
          </cell>
          <cell r="C33790">
            <v>44315</v>
          </cell>
        </row>
        <row r="33791">
          <cell r="A33791" t="str">
            <v>ICICIBANK21APR720PE</v>
          </cell>
          <cell r="B33791">
            <v>21510402</v>
          </cell>
          <cell r="C33791">
            <v>44315</v>
          </cell>
        </row>
        <row r="33792">
          <cell r="A33792" t="str">
            <v>ICICIBANK21APR730CE</v>
          </cell>
          <cell r="B33792">
            <v>21510658</v>
          </cell>
          <cell r="C33792">
            <v>44315</v>
          </cell>
        </row>
        <row r="33793">
          <cell r="A33793" t="str">
            <v>ICICIBANK21APR730PE</v>
          </cell>
          <cell r="B33793">
            <v>21510914</v>
          </cell>
          <cell r="C33793">
            <v>44315</v>
          </cell>
        </row>
        <row r="33794">
          <cell r="A33794" t="str">
            <v>ICICIBANK21APR740CE</v>
          </cell>
          <cell r="B33794">
            <v>21511170</v>
          </cell>
          <cell r="C33794">
            <v>44315</v>
          </cell>
        </row>
        <row r="33795">
          <cell r="A33795" t="str">
            <v>ICICIBANK21APR740PE</v>
          </cell>
          <cell r="B33795">
            <v>21511426</v>
          </cell>
          <cell r="C33795">
            <v>44315</v>
          </cell>
        </row>
        <row r="33796">
          <cell r="A33796" t="str">
            <v>ICICIBANK21APR750CE</v>
          </cell>
          <cell r="B33796">
            <v>21526786</v>
          </cell>
          <cell r="C33796">
            <v>44315</v>
          </cell>
        </row>
        <row r="33797">
          <cell r="A33797" t="str">
            <v>ICICIBANK21APR750PE</v>
          </cell>
          <cell r="B33797">
            <v>21527042</v>
          </cell>
          <cell r="C33797">
            <v>44315</v>
          </cell>
        </row>
        <row r="33798">
          <cell r="A33798" t="str">
            <v>ICICIBANK21APR760CE</v>
          </cell>
          <cell r="B33798">
            <v>9150722</v>
          </cell>
          <cell r="C33798">
            <v>44315</v>
          </cell>
        </row>
        <row r="33799">
          <cell r="A33799" t="str">
            <v>ICICIBANK21APR760PE</v>
          </cell>
          <cell r="B33799">
            <v>9150978</v>
          </cell>
          <cell r="C33799">
            <v>44315</v>
          </cell>
        </row>
        <row r="33800">
          <cell r="A33800" t="str">
            <v>ICICIBANK21APR770CE</v>
          </cell>
          <cell r="B33800">
            <v>9710594</v>
          </cell>
          <cell r="C33800">
            <v>44315</v>
          </cell>
        </row>
        <row r="33801">
          <cell r="A33801" t="str">
            <v>ICICIBANK21APR770PE</v>
          </cell>
          <cell r="B33801">
            <v>9710850</v>
          </cell>
          <cell r="C33801">
            <v>44315</v>
          </cell>
        </row>
        <row r="33802">
          <cell r="A33802" t="str">
            <v>ICICIBANK21APR780CE</v>
          </cell>
          <cell r="B33802">
            <v>9714178</v>
          </cell>
          <cell r="C33802">
            <v>44315</v>
          </cell>
        </row>
        <row r="33803">
          <cell r="A33803" t="str">
            <v>ICICIBANK21APR780PE</v>
          </cell>
          <cell r="B33803">
            <v>9714434</v>
          </cell>
          <cell r="C33803">
            <v>44315</v>
          </cell>
        </row>
        <row r="33804">
          <cell r="A33804" t="str">
            <v>ICICIGI21FEB1000CE</v>
          </cell>
          <cell r="B33804">
            <v>23420418</v>
          </cell>
          <cell r="C33804">
            <v>44252</v>
          </cell>
        </row>
        <row r="33805">
          <cell r="A33805" t="str">
            <v>ICICIGI21FEB1000PE</v>
          </cell>
          <cell r="B33805">
            <v>23420674</v>
          </cell>
          <cell r="C33805">
            <v>44252</v>
          </cell>
        </row>
        <row r="33806">
          <cell r="A33806" t="str">
            <v>ICICIGI21FEB1020CE</v>
          </cell>
          <cell r="B33806">
            <v>23420930</v>
          </cell>
          <cell r="C33806">
            <v>44252</v>
          </cell>
        </row>
        <row r="33807">
          <cell r="A33807" t="str">
            <v>ICICIGI21FEB1020PE</v>
          </cell>
          <cell r="B33807">
            <v>23421186</v>
          </cell>
          <cell r="C33807">
            <v>44252</v>
          </cell>
        </row>
        <row r="33808">
          <cell r="A33808" t="str">
            <v>ICICIGI21FEB1040CE</v>
          </cell>
          <cell r="B33808">
            <v>23421442</v>
          </cell>
          <cell r="C33808">
            <v>44252</v>
          </cell>
        </row>
        <row r="33809">
          <cell r="A33809" t="str">
            <v>ICICIGI21FEB1040PE</v>
          </cell>
          <cell r="B33809">
            <v>23421698</v>
          </cell>
          <cell r="C33809">
            <v>44252</v>
          </cell>
        </row>
        <row r="33810">
          <cell r="A33810" t="str">
            <v>ICICIGI21FEB1060CE</v>
          </cell>
          <cell r="B33810">
            <v>23421954</v>
          </cell>
          <cell r="C33810">
            <v>44252</v>
          </cell>
        </row>
        <row r="33811">
          <cell r="A33811" t="str">
            <v>ICICIGI21FEB1060PE</v>
          </cell>
          <cell r="B33811">
            <v>23422210</v>
          </cell>
          <cell r="C33811">
            <v>44252</v>
          </cell>
        </row>
        <row r="33812">
          <cell r="A33812" t="str">
            <v>ICICIGI21FEB1080CE</v>
          </cell>
          <cell r="B33812">
            <v>23422466</v>
          </cell>
          <cell r="C33812">
            <v>44252</v>
          </cell>
        </row>
        <row r="33813">
          <cell r="A33813" t="str">
            <v>ICICIGI21FEB1080PE</v>
          </cell>
          <cell r="B33813">
            <v>23422722</v>
          </cell>
          <cell r="C33813">
            <v>44252</v>
          </cell>
        </row>
        <row r="33814">
          <cell r="A33814" t="str">
            <v>ICICIGI21FEB1100CE</v>
          </cell>
          <cell r="B33814">
            <v>23422978</v>
          </cell>
          <cell r="C33814">
            <v>44252</v>
          </cell>
        </row>
        <row r="33815">
          <cell r="A33815" t="str">
            <v>ICICIGI21FEB1100PE</v>
          </cell>
          <cell r="B33815">
            <v>23423234</v>
          </cell>
          <cell r="C33815">
            <v>44252</v>
          </cell>
        </row>
        <row r="33816">
          <cell r="A33816" t="str">
            <v>ICICIGI21FEB1120CE</v>
          </cell>
          <cell r="B33816">
            <v>23423490</v>
          </cell>
          <cell r="C33816">
            <v>44252</v>
          </cell>
        </row>
        <row r="33817">
          <cell r="A33817" t="str">
            <v>ICICIGI21FEB1120PE</v>
          </cell>
          <cell r="B33817">
            <v>23423746</v>
          </cell>
          <cell r="C33817">
            <v>44252</v>
          </cell>
        </row>
        <row r="33818">
          <cell r="A33818" t="str">
            <v>ICICIGI21FEB1140CE</v>
          </cell>
          <cell r="B33818">
            <v>23424002</v>
          </cell>
          <cell r="C33818">
            <v>44252</v>
          </cell>
        </row>
        <row r="33819">
          <cell r="A33819" t="str">
            <v>ICICIGI21FEB1140PE</v>
          </cell>
          <cell r="B33819">
            <v>23424258</v>
          </cell>
          <cell r="C33819">
            <v>44252</v>
          </cell>
        </row>
        <row r="33820">
          <cell r="A33820" t="str">
            <v>ICICIGI21FEB1160CE</v>
          </cell>
          <cell r="B33820">
            <v>23424514</v>
          </cell>
          <cell r="C33820">
            <v>44252</v>
          </cell>
        </row>
        <row r="33821">
          <cell r="A33821" t="str">
            <v>ICICIGI21FEB1160PE</v>
          </cell>
          <cell r="B33821">
            <v>23424770</v>
          </cell>
          <cell r="C33821">
            <v>44252</v>
          </cell>
        </row>
        <row r="33822">
          <cell r="A33822" t="str">
            <v>ICICIGI21FEB1180CE</v>
          </cell>
          <cell r="B33822">
            <v>23425026</v>
          </cell>
          <cell r="C33822">
            <v>44252</v>
          </cell>
        </row>
        <row r="33823">
          <cell r="A33823" t="str">
            <v>ICICIGI21FEB1180PE</v>
          </cell>
          <cell r="B33823">
            <v>23425282</v>
          </cell>
          <cell r="C33823">
            <v>44252</v>
          </cell>
        </row>
        <row r="33824">
          <cell r="A33824" t="str">
            <v>ICICIGI21FEB1200CE</v>
          </cell>
          <cell r="B33824">
            <v>23425538</v>
          </cell>
          <cell r="C33824">
            <v>44252</v>
          </cell>
        </row>
        <row r="33825">
          <cell r="A33825" t="str">
            <v>ICICIGI21FEB1200PE</v>
          </cell>
          <cell r="B33825">
            <v>23425794</v>
          </cell>
          <cell r="C33825">
            <v>44252</v>
          </cell>
        </row>
        <row r="33826">
          <cell r="A33826" t="str">
            <v>ICICIGI21FEB1220CE</v>
          </cell>
          <cell r="B33826">
            <v>23426050</v>
          </cell>
          <cell r="C33826">
            <v>44252</v>
          </cell>
        </row>
        <row r="33827">
          <cell r="A33827" t="str">
            <v>ICICIGI21FEB1220PE</v>
          </cell>
          <cell r="B33827">
            <v>23426306</v>
          </cell>
          <cell r="C33827">
            <v>44252</v>
          </cell>
        </row>
        <row r="33828">
          <cell r="A33828" t="str">
            <v>ICICIGI21FEB1240CE</v>
          </cell>
          <cell r="B33828">
            <v>23426562</v>
          </cell>
          <cell r="C33828">
            <v>44252</v>
          </cell>
        </row>
        <row r="33829">
          <cell r="A33829" t="str">
            <v>ICICIGI21FEB1240PE</v>
          </cell>
          <cell r="B33829">
            <v>23426818</v>
          </cell>
          <cell r="C33829">
            <v>44252</v>
          </cell>
        </row>
        <row r="33830">
          <cell r="A33830" t="str">
            <v>ICICIGI21FEB1260CE</v>
          </cell>
          <cell r="B33830">
            <v>23427074</v>
          </cell>
          <cell r="C33830">
            <v>44252</v>
          </cell>
        </row>
        <row r="33831">
          <cell r="A33831" t="str">
            <v>ICICIGI21FEB1260PE</v>
          </cell>
          <cell r="B33831">
            <v>23427330</v>
          </cell>
          <cell r="C33831">
            <v>44252</v>
          </cell>
        </row>
        <row r="33832">
          <cell r="A33832" t="str">
            <v>ICICIGI21FEB1280CE</v>
          </cell>
          <cell r="B33832">
            <v>23427586</v>
          </cell>
          <cell r="C33832">
            <v>44252</v>
          </cell>
        </row>
        <row r="33833">
          <cell r="A33833" t="str">
            <v>ICICIGI21FEB1280PE</v>
          </cell>
          <cell r="B33833">
            <v>23427842</v>
          </cell>
          <cell r="C33833">
            <v>44252</v>
          </cell>
        </row>
        <row r="33834">
          <cell r="A33834" t="str">
            <v>ICICIGI21FEB1300CE</v>
          </cell>
          <cell r="B33834">
            <v>23428098</v>
          </cell>
          <cell r="C33834">
            <v>44252</v>
          </cell>
        </row>
        <row r="33835">
          <cell r="A33835" t="str">
            <v>ICICIGI21FEB1300PE</v>
          </cell>
          <cell r="B33835">
            <v>23428354</v>
          </cell>
          <cell r="C33835">
            <v>44252</v>
          </cell>
        </row>
        <row r="33836">
          <cell r="A33836" t="str">
            <v>ICICIGI21FEB1320CE</v>
          </cell>
          <cell r="B33836">
            <v>23428610</v>
          </cell>
          <cell r="C33836">
            <v>44252</v>
          </cell>
        </row>
        <row r="33837">
          <cell r="A33837" t="str">
            <v>ICICIGI21FEB1320PE</v>
          </cell>
          <cell r="B33837">
            <v>23428866</v>
          </cell>
          <cell r="C33837">
            <v>44252</v>
          </cell>
        </row>
        <row r="33838">
          <cell r="A33838" t="str">
            <v>ICICIGI21FEB1340CE</v>
          </cell>
          <cell r="B33838">
            <v>23429122</v>
          </cell>
          <cell r="C33838">
            <v>44252</v>
          </cell>
        </row>
        <row r="33839">
          <cell r="A33839" t="str">
            <v>ICICIGI21FEB1340PE</v>
          </cell>
          <cell r="B33839">
            <v>23429378</v>
          </cell>
          <cell r="C33839">
            <v>44252</v>
          </cell>
        </row>
        <row r="33840">
          <cell r="A33840" t="str">
            <v>ICICIGI21FEB1360CE</v>
          </cell>
          <cell r="B33840">
            <v>23429634</v>
          </cell>
          <cell r="C33840">
            <v>44252</v>
          </cell>
        </row>
        <row r="33841">
          <cell r="A33841" t="str">
            <v>ICICIGI21FEB1360PE</v>
          </cell>
          <cell r="B33841">
            <v>23429890</v>
          </cell>
          <cell r="C33841">
            <v>44252</v>
          </cell>
        </row>
        <row r="33842">
          <cell r="A33842" t="str">
            <v>ICICIGI21FEB1380CE</v>
          </cell>
          <cell r="B33842">
            <v>23430146</v>
          </cell>
          <cell r="C33842">
            <v>44252</v>
          </cell>
        </row>
        <row r="33843">
          <cell r="A33843" t="str">
            <v>ICICIGI21FEB1380PE</v>
          </cell>
          <cell r="B33843">
            <v>23430402</v>
          </cell>
          <cell r="C33843">
            <v>44252</v>
          </cell>
        </row>
        <row r="33844">
          <cell r="A33844" t="str">
            <v>ICICIGI21FEB1400CE</v>
          </cell>
          <cell r="B33844">
            <v>23430658</v>
          </cell>
          <cell r="C33844">
            <v>44252</v>
          </cell>
        </row>
        <row r="33845">
          <cell r="A33845" t="str">
            <v>ICICIGI21FEB1400PE</v>
          </cell>
          <cell r="B33845">
            <v>23430914</v>
          </cell>
          <cell r="C33845">
            <v>44252</v>
          </cell>
        </row>
        <row r="33846">
          <cell r="A33846" t="str">
            <v>ICICIGI21FEB1420CE</v>
          </cell>
          <cell r="B33846">
            <v>23431170</v>
          </cell>
          <cell r="C33846">
            <v>44252</v>
          </cell>
        </row>
        <row r="33847">
          <cell r="A33847" t="str">
            <v>ICICIGI21FEB1420PE</v>
          </cell>
          <cell r="B33847">
            <v>23431426</v>
          </cell>
          <cell r="C33847">
            <v>44252</v>
          </cell>
        </row>
        <row r="33848">
          <cell r="A33848" t="str">
            <v>ICICIGI21FEB1440CE</v>
          </cell>
          <cell r="B33848">
            <v>23431682</v>
          </cell>
          <cell r="C33848">
            <v>44252</v>
          </cell>
        </row>
        <row r="33849">
          <cell r="A33849" t="str">
            <v>ICICIGI21FEB1440PE</v>
          </cell>
          <cell r="B33849">
            <v>23431938</v>
          </cell>
          <cell r="C33849">
            <v>44252</v>
          </cell>
        </row>
        <row r="33850">
          <cell r="A33850" t="str">
            <v>ICICIGI21FEB1460CE</v>
          </cell>
          <cell r="B33850">
            <v>23432194</v>
          </cell>
          <cell r="C33850">
            <v>44252</v>
          </cell>
        </row>
        <row r="33851">
          <cell r="A33851" t="str">
            <v>ICICIGI21FEB1460PE</v>
          </cell>
          <cell r="B33851">
            <v>23432450</v>
          </cell>
          <cell r="C33851">
            <v>44252</v>
          </cell>
        </row>
        <row r="33852">
          <cell r="A33852" t="str">
            <v>ICICIGI21FEB1480CE</v>
          </cell>
          <cell r="B33852">
            <v>23432706</v>
          </cell>
          <cell r="C33852">
            <v>44252</v>
          </cell>
        </row>
        <row r="33853">
          <cell r="A33853" t="str">
            <v>ICICIGI21FEB1480PE</v>
          </cell>
          <cell r="B33853">
            <v>23432962</v>
          </cell>
          <cell r="C33853">
            <v>44252</v>
          </cell>
        </row>
        <row r="33854">
          <cell r="A33854" t="str">
            <v>ICICIGI21FEB1500CE</v>
          </cell>
          <cell r="B33854">
            <v>23433218</v>
          </cell>
          <cell r="C33854">
            <v>44252</v>
          </cell>
        </row>
        <row r="33855">
          <cell r="A33855" t="str">
            <v>ICICIGI21FEB1500PE</v>
          </cell>
          <cell r="B33855">
            <v>23433474</v>
          </cell>
          <cell r="C33855">
            <v>44252</v>
          </cell>
        </row>
        <row r="33856">
          <cell r="A33856" t="str">
            <v>ICICIGI21FEB1520CE</v>
          </cell>
          <cell r="B33856">
            <v>23433730</v>
          </cell>
          <cell r="C33856">
            <v>44252</v>
          </cell>
        </row>
        <row r="33857">
          <cell r="A33857" t="str">
            <v>ICICIGI21FEB1520PE</v>
          </cell>
          <cell r="B33857">
            <v>23433986</v>
          </cell>
          <cell r="C33857">
            <v>44252</v>
          </cell>
        </row>
        <row r="33858">
          <cell r="A33858" t="str">
            <v>ICICIGI21FEB1540CE</v>
          </cell>
          <cell r="B33858">
            <v>23434242</v>
          </cell>
          <cell r="C33858">
            <v>44252</v>
          </cell>
        </row>
        <row r="33859">
          <cell r="A33859" t="str">
            <v>ICICIGI21FEB1540PE</v>
          </cell>
          <cell r="B33859">
            <v>23435522</v>
          </cell>
          <cell r="C33859">
            <v>44252</v>
          </cell>
        </row>
        <row r="33860">
          <cell r="A33860" t="str">
            <v>ICICIGI21FEB1560CE</v>
          </cell>
          <cell r="B33860">
            <v>23435778</v>
          </cell>
          <cell r="C33860">
            <v>44252</v>
          </cell>
        </row>
        <row r="33861">
          <cell r="A33861" t="str">
            <v>ICICIGI21FEB1560PE</v>
          </cell>
          <cell r="B33861">
            <v>23436034</v>
          </cell>
          <cell r="C33861">
            <v>44252</v>
          </cell>
        </row>
        <row r="33862">
          <cell r="A33862" t="str">
            <v>ICICIGI21FEB1580CE</v>
          </cell>
          <cell r="B33862">
            <v>23436290</v>
          </cell>
          <cell r="C33862">
            <v>44252</v>
          </cell>
        </row>
        <row r="33863">
          <cell r="A33863" t="str">
            <v>ICICIGI21FEB1580PE</v>
          </cell>
          <cell r="B33863">
            <v>23436546</v>
          </cell>
          <cell r="C33863">
            <v>44252</v>
          </cell>
        </row>
        <row r="33864">
          <cell r="A33864" t="str">
            <v>ICICIGI21FEB1600CE</v>
          </cell>
          <cell r="B33864">
            <v>23436802</v>
          </cell>
          <cell r="C33864">
            <v>44252</v>
          </cell>
        </row>
        <row r="33865">
          <cell r="A33865" t="str">
            <v>ICICIGI21FEB1600PE</v>
          </cell>
          <cell r="B33865">
            <v>23437058</v>
          </cell>
          <cell r="C33865">
            <v>44252</v>
          </cell>
        </row>
        <row r="33866">
          <cell r="A33866" t="str">
            <v>ICICIGI21FEB1620CE</v>
          </cell>
          <cell r="B33866">
            <v>23437314</v>
          </cell>
          <cell r="C33866">
            <v>44252</v>
          </cell>
        </row>
        <row r="33867">
          <cell r="A33867" t="str">
            <v>ICICIGI21FEB1620PE</v>
          </cell>
          <cell r="B33867">
            <v>23437570</v>
          </cell>
          <cell r="C33867">
            <v>44252</v>
          </cell>
        </row>
        <row r="33868">
          <cell r="A33868" t="str">
            <v>ICICIGI21FEB1640CE</v>
          </cell>
          <cell r="B33868">
            <v>23437826</v>
          </cell>
          <cell r="C33868">
            <v>44252</v>
          </cell>
        </row>
        <row r="33869">
          <cell r="A33869" t="str">
            <v>ICICIGI21FEB1640PE</v>
          </cell>
          <cell r="B33869">
            <v>23438082</v>
          </cell>
          <cell r="C33869">
            <v>44252</v>
          </cell>
        </row>
        <row r="33870">
          <cell r="A33870" t="str">
            <v>ICICIGI21FEB1660CE</v>
          </cell>
          <cell r="B33870">
            <v>23438338</v>
          </cell>
          <cell r="C33870">
            <v>44252</v>
          </cell>
        </row>
        <row r="33871">
          <cell r="A33871" t="str">
            <v>ICICIGI21FEB1660PE</v>
          </cell>
          <cell r="B33871">
            <v>23438594</v>
          </cell>
          <cell r="C33871">
            <v>44252</v>
          </cell>
        </row>
        <row r="33872">
          <cell r="A33872" t="str">
            <v>ICICIGI21FEB1680CE</v>
          </cell>
          <cell r="B33872">
            <v>23438850</v>
          </cell>
          <cell r="C33872">
            <v>44252</v>
          </cell>
        </row>
        <row r="33873">
          <cell r="A33873" t="str">
            <v>ICICIGI21FEB1680PE</v>
          </cell>
          <cell r="B33873">
            <v>23439106</v>
          </cell>
          <cell r="C33873">
            <v>44252</v>
          </cell>
        </row>
        <row r="33874">
          <cell r="A33874" t="str">
            <v>ICICIGI21FEB1700CE</v>
          </cell>
          <cell r="B33874">
            <v>23439362</v>
          </cell>
          <cell r="C33874">
            <v>44252</v>
          </cell>
        </row>
        <row r="33875">
          <cell r="A33875" t="str">
            <v>ICICIGI21FEB1700PE</v>
          </cell>
          <cell r="B33875">
            <v>23439618</v>
          </cell>
          <cell r="C33875">
            <v>44252</v>
          </cell>
        </row>
        <row r="33876">
          <cell r="A33876" t="str">
            <v>ICICIGI21FEB1720CE</v>
          </cell>
          <cell r="B33876">
            <v>23439874</v>
          </cell>
          <cell r="C33876">
            <v>44252</v>
          </cell>
        </row>
        <row r="33877">
          <cell r="A33877" t="str">
            <v>ICICIGI21FEB1720PE</v>
          </cell>
          <cell r="B33877">
            <v>23440130</v>
          </cell>
          <cell r="C33877">
            <v>44252</v>
          </cell>
        </row>
        <row r="33878">
          <cell r="A33878" t="str">
            <v>ICICIGI21FEB1740CE</v>
          </cell>
          <cell r="B33878">
            <v>23440386</v>
          </cell>
          <cell r="C33878">
            <v>44252</v>
          </cell>
        </row>
        <row r="33879">
          <cell r="A33879" t="str">
            <v>ICICIGI21FEB1740PE</v>
          </cell>
          <cell r="B33879">
            <v>23440642</v>
          </cell>
          <cell r="C33879">
            <v>44252</v>
          </cell>
        </row>
        <row r="33880">
          <cell r="A33880" t="str">
            <v>ICICIGI21FEB1760CE</v>
          </cell>
          <cell r="B33880">
            <v>23440898</v>
          </cell>
          <cell r="C33880">
            <v>44252</v>
          </cell>
        </row>
        <row r="33881">
          <cell r="A33881" t="str">
            <v>ICICIGI21FEB1760PE</v>
          </cell>
          <cell r="B33881">
            <v>23441154</v>
          </cell>
          <cell r="C33881">
            <v>44252</v>
          </cell>
        </row>
        <row r="33882">
          <cell r="A33882" t="str">
            <v>ICICIGI21FEB1780CE</v>
          </cell>
          <cell r="B33882">
            <v>23441410</v>
          </cell>
          <cell r="C33882">
            <v>44252</v>
          </cell>
        </row>
        <row r="33883">
          <cell r="A33883" t="str">
            <v>ICICIGI21FEB1780PE</v>
          </cell>
          <cell r="B33883">
            <v>23441666</v>
          </cell>
          <cell r="C33883">
            <v>44252</v>
          </cell>
        </row>
        <row r="33884">
          <cell r="A33884" t="str">
            <v>ICICIGI21FEB1800CE</v>
          </cell>
          <cell r="B33884">
            <v>23441922</v>
          </cell>
          <cell r="C33884">
            <v>44252</v>
          </cell>
        </row>
        <row r="33885">
          <cell r="A33885" t="str">
            <v>ICICIGI21FEB1800PE</v>
          </cell>
          <cell r="B33885">
            <v>23442178</v>
          </cell>
          <cell r="C33885">
            <v>44252</v>
          </cell>
        </row>
        <row r="33886">
          <cell r="A33886" t="str">
            <v>ICICIGI21FEB1820CE</v>
          </cell>
          <cell r="B33886">
            <v>23442434</v>
          </cell>
          <cell r="C33886">
            <v>44252</v>
          </cell>
        </row>
        <row r="33887">
          <cell r="A33887" t="str">
            <v>ICICIGI21FEB1820PE</v>
          </cell>
          <cell r="B33887">
            <v>23442690</v>
          </cell>
          <cell r="C33887">
            <v>44252</v>
          </cell>
        </row>
        <row r="33888">
          <cell r="A33888" t="str">
            <v>ICICIGI21FEB1840CE</v>
          </cell>
          <cell r="B33888">
            <v>23442946</v>
          </cell>
          <cell r="C33888">
            <v>44252</v>
          </cell>
        </row>
        <row r="33889">
          <cell r="A33889" t="str">
            <v>ICICIGI21FEB1840PE</v>
          </cell>
          <cell r="B33889">
            <v>23443202</v>
          </cell>
          <cell r="C33889">
            <v>44252</v>
          </cell>
        </row>
        <row r="33890">
          <cell r="A33890" t="str">
            <v>ICICIGI21FEB1860CE</v>
          </cell>
          <cell r="B33890">
            <v>23443458</v>
          </cell>
          <cell r="C33890">
            <v>44252</v>
          </cell>
        </row>
        <row r="33891">
          <cell r="A33891" t="str">
            <v>ICICIGI21FEB1860PE</v>
          </cell>
          <cell r="B33891">
            <v>23443714</v>
          </cell>
          <cell r="C33891">
            <v>44252</v>
          </cell>
        </row>
        <row r="33892">
          <cell r="A33892" t="str">
            <v>ICICIGI21FEB1880CE</v>
          </cell>
          <cell r="B33892">
            <v>23443970</v>
          </cell>
          <cell r="C33892">
            <v>44252</v>
          </cell>
        </row>
        <row r="33893">
          <cell r="A33893" t="str">
            <v>ICICIGI21FEB1880PE</v>
          </cell>
          <cell r="B33893">
            <v>23444226</v>
          </cell>
          <cell r="C33893">
            <v>44252</v>
          </cell>
        </row>
        <row r="33894">
          <cell r="A33894" t="str">
            <v>ICICIGI21FEB1900CE</v>
          </cell>
          <cell r="B33894">
            <v>23444482</v>
          </cell>
          <cell r="C33894">
            <v>44252</v>
          </cell>
        </row>
        <row r="33895">
          <cell r="A33895" t="str">
            <v>ICICIGI21FEB1900PE</v>
          </cell>
          <cell r="B33895">
            <v>23444738</v>
          </cell>
          <cell r="C33895">
            <v>44252</v>
          </cell>
        </row>
        <row r="33896">
          <cell r="A33896" t="str">
            <v>ICICIGI21FEB1920CE</v>
          </cell>
          <cell r="B33896">
            <v>23444994</v>
          </cell>
          <cell r="C33896">
            <v>44252</v>
          </cell>
        </row>
        <row r="33897">
          <cell r="A33897" t="str">
            <v>ICICIGI21FEB1920PE</v>
          </cell>
          <cell r="B33897">
            <v>23445250</v>
          </cell>
          <cell r="C33897">
            <v>44252</v>
          </cell>
        </row>
        <row r="33898">
          <cell r="A33898" t="str">
            <v>ICICIGI21FEB960CE</v>
          </cell>
          <cell r="B33898">
            <v>23419394</v>
          </cell>
          <cell r="C33898">
            <v>44252</v>
          </cell>
        </row>
        <row r="33899">
          <cell r="A33899" t="str">
            <v>ICICIGI21FEB960PE</v>
          </cell>
          <cell r="B33899">
            <v>23419650</v>
          </cell>
          <cell r="C33899">
            <v>44252</v>
          </cell>
        </row>
        <row r="33900">
          <cell r="A33900" t="str">
            <v>ICICIGI21FEB980CE</v>
          </cell>
          <cell r="B33900">
            <v>23419906</v>
          </cell>
          <cell r="C33900">
            <v>44252</v>
          </cell>
        </row>
        <row r="33901">
          <cell r="A33901" t="str">
            <v>ICICIGI21FEB980PE</v>
          </cell>
          <cell r="B33901">
            <v>23420162</v>
          </cell>
          <cell r="C33901">
            <v>44252</v>
          </cell>
        </row>
        <row r="33902">
          <cell r="A33902" t="str">
            <v>ICICIGI21MAR1000CE</v>
          </cell>
          <cell r="B33902">
            <v>17256450</v>
          </cell>
          <cell r="C33902">
            <v>44280</v>
          </cell>
        </row>
        <row r="33903">
          <cell r="A33903" t="str">
            <v>ICICIGI21MAR1000PE</v>
          </cell>
          <cell r="B33903">
            <v>17256706</v>
          </cell>
          <cell r="C33903">
            <v>44280</v>
          </cell>
        </row>
        <row r="33904">
          <cell r="A33904" t="str">
            <v>ICICIGI21MAR1020CE</v>
          </cell>
          <cell r="B33904">
            <v>17259522</v>
          </cell>
          <cell r="C33904">
            <v>44280</v>
          </cell>
        </row>
        <row r="33905">
          <cell r="A33905" t="str">
            <v>ICICIGI21MAR1020PE</v>
          </cell>
          <cell r="B33905">
            <v>17259778</v>
          </cell>
          <cell r="C33905">
            <v>44280</v>
          </cell>
        </row>
        <row r="33906">
          <cell r="A33906" t="str">
            <v>ICICIGI21MAR1040CE</v>
          </cell>
          <cell r="B33906">
            <v>17260034</v>
          </cell>
          <cell r="C33906">
            <v>44280</v>
          </cell>
        </row>
        <row r="33907">
          <cell r="A33907" t="str">
            <v>ICICIGI21MAR1040PE</v>
          </cell>
          <cell r="B33907">
            <v>17260290</v>
          </cell>
          <cell r="C33907">
            <v>44280</v>
          </cell>
        </row>
        <row r="33908">
          <cell r="A33908" t="str">
            <v>ICICIGI21MAR1060CE</v>
          </cell>
          <cell r="B33908">
            <v>17263106</v>
          </cell>
          <cell r="C33908">
            <v>44280</v>
          </cell>
        </row>
        <row r="33909">
          <cell r="A33909" t="str">
            <v>ICICIGI21MAR1060PE</v>
          </cell>
          <cell r="B33909">
            <v>17263362</v>
          </cell>
          <cell r="C33909">
            <v>44280</v>
          </cell>
        </row>
        <row r="33910">
          <cell r="A33910" t="str">
            <v>ICICIGI21MAR1080CE</v>
          </cell>
          <cell r="B33910">
            <v>17263874</v>
          </cell>
          <cell r="C33910">
            <v>44280</v>
          </cell>
        </row>
        <row r="33911">
          <cell r="A33911" t="str">
            <v>ICICIGI21MAR1080PE</v>
          </cell>
          <cell r="B33911">
            <v>17264130</v>
          </cell>
          <cell r="C33911">
            <v>44280</v>
          </cell>
        </row>
        <row r="33912">
          <cell r="A33912" t="str">
            <v>ICICIGI21MAR1100CE</v>
          </cell>
          <cell r="B33912">
            <v>17264386</v>
          </cell>
          <cell r="C33912">
            <v>44280</v>
          </cell>
        </row>
        <row r="33913">
          <cell r="A33913" t="str">
            <v>ICICIGI21MAR1100PE</v>
          </cell>
          <cell r="B33913">
            <v>17264642</v>
          </cell>
          <cell r="C33913">
            <v>44280</v>
          </cell>
        </row>
        <row r="33914">
          <cell r="A33914" t="str">
            <v>ICICIGI21MAR1120CE</v>
          </cell>
          <cell r="B33914">
            <v>17264898</v>
          </cell>
          <cell r="C33914">
            <v>44280</v>
          </cell>
        </row>
        <row r="33915">
          <cell r="A33915" t="str">
            <v>ICICIGI21MAR1120PE</v>
          </cell>
          <cell r="B33915">
            <v>17265154</v>
          </cell>
          <cell r="C33915">
            <v>44280</v>
          </cell>
        </row>
        <row r="33916">
          <cell r="A33916" t="str">
            <v>ICICIGI21MAR1140CE</v>
          </cell>
          <cell r="B33916">
            <v>17265410</v>
          </cell>
          <cell r="C33916">
            <v>44280</v>
          </cell>
        </row>
        <row r="33917">
          <cell r="A33917" t="str">
            <v>ICICIGI21MAR1140PE</v>
          </cell>
          <cell r="B33917">
            <v>17267458</v>
          </cell>
          <cell r="C33917">
            <v>44280</v>
          </cell>
        </row>
        <row r="33918">
          <cell r="A33918" t="str">
            <v>ICICIGI21MAR1160CE</v>
          </cell>
          <cell r="B33918">
            <v>17267714</v>
          </cell>
          <cell r="C33918">
            <v>44280</v>
          </cell>
        </row>
        <row r="33919">
          <cell r="A33919" t="str">
            <v>ICICIGI21MAR1160PE</v>
          </cell>
          <cell r="B33919">
            <v>17267970</v>
          </cell>
          <cell r="C33919">
            <v>44280</v>
          </cell>
        </row>
        <row r="33920">
          <cell r="A33920" t="str">
            <v>ICICIGI21MAR1180CE</v>
          </cell>
          <cell r="B33920">
            <v>17268226</v>
          </cell>
          <cell r="C33920">
            <v>44280</v>
          </cell>
        </row>
        <row r="33921">
          <cell r="A33921" t="str">
            <v>ICICIGI21MAR1180PE</v>
          </cell>
          <cell r="B33921">
            <v>17268482</v>
          </cell>
          <cell r="C33921">
            <v>44280</v>
          </cell>
        </row>
        <row r="33922">
          <cell r="A33922" t="str">
            <v>ICICIGI21MAR1200CE</v>
          </cell>
          <cell r="B33922">
            <v>17268738</v>
          </cell>
          <cell r="C33922">
            <v>44280</v>
          </cell>
        </row>
        <row r="33923">
          <cell r="A33923" t="str">
            <v>ICICIGI21MAR1200PE</v>
          </cell>
          <cell r="B33923">
            <v>17268994</v>
          </cell>
          <cell r="C33923">
            <v>44280</v>
          </cell>
        </row>
        <row r="33924">
          <cell r="A33924" t="str">
            <v>ICICIGI21MAR1220CE</v>
          </cell>
          <cell r="B33924">
            <v>17269250</v>
          </cell>
          <cell r="C33924">
            <v>44280</v>
          </cell>
        </row>
        <row r="33925">
          <cell r="A33925" t="str">
            <v>ICICIGI21MAR1220PE</v>
          </cell>
          <cell r="B33925">
            <v>17269506</v>
          </cell>
          <cell r="C33925">
            <v>44280</v>
          </cell>
        </row>
        <row r="33926">
          <cell r="A33926" t="str">
            <v>ICICIGI21MAR1240CE</v>
          </cell>
          <cell r="B33926">
            <v>17269762</v>
          </cell>
          <cell r="C33926">
            <v>44280</v>
          </cell>
        </row>
        <row r="33927">
          <cell r="A33927" t="str">
            <v>ICICIGI21MAR1240PE</v>
          </cell>
          <cell r="B33927">
            <v>17270018</v>
          </cell>
          <cell r="C33927">
            <v>44280</v>
          </cell>
        </row>
        <row r="33928">
          <cell r="A33928" t="str">
            <v>ICICIGI21MAR1260CE</v>
          </cell>
          <cell r="B33928">
            <v>17270274</v>
          </cell>
          <cell r="C33928">
            <v>44280</v>
          </cell>
        </row>
        <row r="33929">
          <cell r="A33929" t="str">
            <v>ICICIGI21MAR1260PE</v>
          </cell>
          <cell r="B33929">
            <v>17270530</v>
          </cell>
          <cell r="C33929">
            <v>44280</v>
          </cell>
        </row>
        <row r="33930">
          <cell r="A33930" t="str">
            <v>ICICIGI21MAR1280CE</v>
          </cell>
          <cell r="B33930">
            <v>17270786</v>
          </cell>
          <cell r="C33930">
            <v>44280</v>
          </cell>
        </row>
        <row r="33931">
          <cell r="A33931" t="str">
            <v>ICICIGI21MAR1280PE</v>
          </cell>
          <cell r="B33931">
            <v>17271042</v>
          </cell>
          <cell r="C33931">
            <v>44280</v>
          </cell>
        </row>
        <row r="33932">
          <cell r="A33932" t="str">
            <v>ICICIGI21MAR1300CE</v>
          </cell>
          <cell r="B33932">
            <v>17271298</v>
          </cell>
          <cell r="C33932">
            <v>44280</v>
          </cell>
        </row>
        <row r="33933">
          <cell r="A33933" t="str">
            <v>ICICIGI21MAR1300PE</v>
          </cell>
          <cell r="B33933">
            <v>17271554</v>
          </cell>
          <cell r="C33933">
            <v>44280</v>
          </cell>
        </row>
        <row r="33934">
          <cell r="A33934" t="str">
            <v>ICICIGI21MAR1320CE</v>
          </cell>
          <cell r="B33934">
            <v>17271810</v>
          </cell>
          <cell r="C33934">
            <v>44280</v>
          </cell>
        </row>
        <row r="33935">
          <cell r="A33935" t="str">
            <v>ICICIGI21MAR1320PE</v>
          </cell>
          <cell r="B33935">
            <v>17272066</v>
          </cell>
          <cell r="C33935">
            <v>44280</v>
          </cell>
        </row>
        <row r="33936">
          <cell r="A33936" t="str">
            <v>ICICIGI21MAR1340CE</v>
          </cell>
          <cell r="B33936">
            <v>17272322</v>
          </cell>
          <cell r="C33936">
            <v>44280</v>
          </cell>
        </row>
        <row r="33937">
          <cell r="A33937" t="str">
            <v>ICICIGI21MAR1340PE</v>
          </cell>
          <cell r="B33937">
            <v>17272578</v>
          </cell>
          <cell r="C33937">
            <v>44280</v>
          </cell>
        </row>
        <row r="33938">
          <cell r="A33938" t="str">
            <v>ICICIGI21MAR1360CE</v>
          </cell>
          <cell r="B33938">
            <v>17272834</v>
          </cell>
          <cell r="C33938">
            <v>44280</v>
          </cell>
        </row>
        <row r="33939">
          <cell r="A33939" t="str">
            <v>ICICIGI21MAR1360PE</v>
          </cell>
          <cell r="B33939">
            <v>17273090</v>
          </cell>
          <cell r="C33939">
            <v>44280</v>
          </cell>
        </row>
        <row r="33940">
          <cell r="A33940" t="str">
            <v>ICICIGI21MAR1380CE</v>
          </cell>
          <cell r="B33940">
            <v>17273346</v>
          </cell>
          <cell r="C33940">
            <v>44280</v>
          </cell>
        </row>
        <row r="33941">
          <cell r="A33941" t="str">
            <v>ICICIGI21MAR1380PE</v>
          </cell>
          <cell r="B33941">
            <v>17280002</v>
          </cell>
          <cell r="C33941">
            <v>44280</v>
          </cell>
        </row>
        <row r="33942">
          <cell r="A33942" t="str">
            <v>ICICIGI21MAR1400CE</v>
          </cell>
          <cell r="B33942">
            <v>17280258</v>
          </cell>
          <cell r="C33942">
            <v>44280</v>
          </cell>
        </row>
        <row r="33943">
          <cell r="A33943" t="str">
            <v>ICICIGI21MAR1400PE</v>
          </cell>
          <cell r="B33943">
            <v>17280514</v>
          </cell>
          <cell r="C33943">
            <v>44280</v>
          </cell>
        </row>
        <row r="33944">
          <cell r="A33944" t="str">
            <v>ICICIGI21MAR1420CE</v>
          </cell>
          <cell r="B33944">
            <v>17280770</v>
          </cell>
          <cell r="C33944">
            <v>44280</v>
          </cell>
        </row>
        <row r="33945">
          <cell r="A33945" t="str">
            <v>ICICIGI21MAR1420PE</v>
          </cell>
          <cell r="B33945">
            <v>17281026</v>
          </cell>
          <cell r="C33945">
            <v>44280</v>
          </cell>
        </row>
        <row r="33946">
          <cell r="A33946" t="str">
            <v>ICICIGI21MAR1440CE</v>
          </cell>
          <cell r="B33946">
            <v>17281282</v>
          </cell>
          <cell r="C33946">
            <v>44280</v>
          </cell>
        </row>
        <row r="33947">
          <cell r="A33947" t="str">
            <v>ICICIGI21MAR1440PE</v>
          </cell>
          <cell r="B33947">
            <v>17281538</v>
          </cell>
          <cell r="C33947">
            <v>44280</v>
          </cell>
        </row>
        <row r="33948">
          <cell r="A33948" t="str">
            <v>ICICIGI21MAR1460CE</v>
          </cell>
          <cell r="B33948">
            <v>17281794</v>
          </cell>
          <cell r="C33948">
            <v>44280</v>
          </cell>
        </row>
        <row r="33949">
          <cell r="A33949" t="str">
            <v>ICICIGI21MAR1460PE</v>
          </cell>
          <cell r="B33949">
            <v>17282050</v>
          </cell>
          <cell r="C33949">
            <v>44280</v>
          </cell>
        </row>
        <row r="33950">
          <cell r="A33950" t="str">
            <v>ICICIGI21MAR1480CE</v>
          </cell>
          <cell r="B33950">
            <v>17282306</v>
          </cell>
          <cell r="C33950">
            <v>44280</v>
          </cell>
        </row>
        <row r="33951">
          <cell r="A33951" t="str">
            <v>ICICIGI21MAR1480PE</v>
          </cell>
          <cell r="B33951">
            <v>17282562</v>
          </cell>
          <cell r="C33951">
            <v>44280</v>
          </cell>
        </row>
        <row r="33952">
          <cell r="A33952" t="str">
            <v>ICICIGI21MAR1500CE</v>
          </cell>
          <cell r="B33952">
            <v>17282818</v>
          </cell>
          <cell r="C33952">
            <v>44280</v>
          </cell>
        </row>
        <row r="33953">
          <cell r="A33953" t="str">
            <v>ICICIGI21MAR1500PE</v>
          </cell>
          <cell r="B33953">
            <v>17284610</v>
          </cell>
          <cell r="C33953">
            <v>44280</v>
          </cell>
        </row>
        <row r="33954">
          <cell r="A33954" t="str">
            <v>ICICIGI21MAR1520CE</v>
          </cell>
          <cell r="B33954">
            <v>17284866</v>
          </cell>
          <cell r="C33954">
            <v>44280</v>
          </cell>
        </row>
        <row r="33955">
          <cell r="A33955" t="str">
            <v>ICICIGI21MAR1520PE</v>
          </cell>
          <cell r="B33955">
            <v>17285122</v>
          </cell>
          <cell r="C33955">
            <v>44280</v>
          </cell>
        </row>
        <row r="33956">
          <cell r="A33956" t="str">
            <v>ICICIGI21MAR1540CE</v>
          </cell>
          <cell r="B33956">
            <v>17285378</v>
          </cell>
          <cell r="C33956">
            <v>44280</v>
          </cell>
        </row>
        <row r="33957">
          <cell r="A33957" t="str">
            <v>ICICIGI21MAR1540PE</v>
          </cell>
          <cell r="B33957">
            <v>17285634</v>
          </cell>
          <cell r="C33957">
            <v>44280</v>
          </cell>
        </row>
        <row r="33958">
          <cell r="A33958" t="str">
            <v>ICICIGI21MAR1560CE</v>
          </cell>
          <cell r="B33958">
            <v>17285890</v>
          </cell>
          <cell r="C33958">
            <v>44280</v>
          </cell>
        </row>
        <row r="33959">
          <cell r="A33959" t="str">
            <v>ICICIGI21MAR1560PE</v>
          </cell>
          <cell r="B33959">
            <v>17286146</v>
          </cell>
          <cell r="C33959">
            <v>44280</v>
          </cell>
        </row>
        <row r="33960">
          <cell r="A33960" t="str">
            <v>ICICIGI21MAR1580CE</v>
          </cell>
          <cell r="B33960">
            <v>17286402</v>
          </cell>
          <cell r="C33960">
            <v>44280</v>
          </cell>
        </row>
        <row r="33961">
          <cell r="A33961" t="str">
            <v>ICICIGI21MAR1580PE</v>
          </cell>
          <cell r="B33961">
            <v>17286658</v>
          </cell>
          <cell r="C33961">
            <v>44280</v>
          </cell>
        </row>
        <row r="33962">
          <cell r="A33962" t="str">
            <v>ICICIGI21MAR1600CE</v>
          </cell>
          <cell r="B33962">
            <v>17286914</v>
          </cell>
          <cell r="C33962">
            <v>44280</v>
          </cell>
        </row>
        <row r="33963">
          <cell r="A33963" t="str">
            <v>ICICIGI21MAR1600PE</v>
          </cell>
          <cell r="B33963">
            <v>17287170</v>
          </cell>
          <cell r="C33963">
            <v>44280</v>
          </cell>
        </row>
        <row r="33964">
          <cell r="A33964" t="str">
            <v>ICICIGI21MAR1620CE</v>
          </cell>
          <cell r="B33964">
            <v>17287426</v>
          </cell>
          <cell r="C33964">
            <v>44280</v>
          </cell>
        </row>
        <row r="33965">
          <cell r="A33965" t="str">
            <v>ICICIGI21MAR1620PE</v>
          </cell>
          <cell r="B33965">
            <v>17290242</v>
          </cell>
          <cell r="C33965">
            <v>44280</v>
          </cell>
        </row>
        <row r="33966">
          <cell r="A33966" t="str">
            <v>ICICIGI21MAR1640CE</v>
          </cell>
          <cell r="B33966">
            <v>17290498</v>
          </cell>
          <cell r="C33966">
            <v>44280</v>
          </cell>
        </row>
        <row r="33967">
          <cell r="A33967" t="str">
            <v>ICICIGI21MAR1640PE</v>
          </cell>
          <cell r="B33967">
            <v>17290754</v>
          </cell>
          <cell r="C33967">
            <v>44280</v>
          </cell>
        </row>
        <row r="33968">
          <cell r="A33968" t="str">
            <v>ICICIGI21MAR1660CE</v>
          </cell>
          <cell r="B33968">
            <v>17291010</v>
          </cell>
          <cell r="C33968">
            <v>44280</v>
          </cell>
        </row>
        <row r="33969">
          <cell r="A33969" t="str">
            <v>ICICIGI21MAR1660PE</v>
          </cell>
          <cell r="B33969">
            <v>17291266</v>
          </cell>
          <cell r="C33969">
            <v>44280</v>
          </cell>
        </row>
        <row r="33970">
          <cell r="A33970" t="str">
            <v>ICICIGI21MAR1680CE</v>
          </cell>
          <cell r="B33970">
            <v>17291522</v>
          </cell>
          <cell r="C33970">
            <v>44280</v>
          </cell>
        </row>
        <row r="33971">
          <cell r="A33971" t="str">
            <v>ICICIGI21MAR1680PE</v>
          </cell>
          <cell r="B33971">
            <v>17291778</v>
          </cell>
          <cell r="C33971">
            <v>44280</v>
          </cell>
        </row>
        <row r="33972">
          <cell r="A33972" t="str">
            <v>ICICIGI21MAR1700CE</v>
          </cell>
          <cell r="B33972">
            <v>17292034</v>
          </cell>
          <cell r="C33972">
            <v>44280</v>
          </cell>
        </row>
        <row r="33973">
          <cell r="A33973" t="str">
            <v>ICICIGI21MAR1700PE</v>
          </cell>
          <cell r="B33973">
            <v>17292290</v>
          </cell>
          <cell r="C33973">
            <v>44280</v>
          </cell>
        </row>
        <row r="33974">
          <cell r="A33974" t="str">
            <v>ICICIGI21MAR1720CE</v>
          </cell>
          <cell r="B33974">
            <v>17292546</v>
          </cell>
          <cell r="C33974">
            <v>44280</v>
          </cell>
        </row>
        <row r="33975">
          <cell r="A33975" t="str">
            <v>ICICIGI21MAR1720PE</v>
          </cell>
          <cell r="B33975">
            <v>17292802</v>
          </cell>
          <cell r="C33975">
            <v>44280</v>
          </cell>
        </row>
        <row r="33976">
          <cell r="A33976" t="str">
            <v>ICICIGI21MAR1740CE</v>
          </cell>
          <cell r="B33976">
            <v>17293058</v>
          </cell>
          <cell r="C33976">
            <v>44280</v>
          </cell>
        </row>
        <row r="33977">
          <cell r="A33977" t="str">
            <v>ICICIGI21MAR1740PE</v>
          </cell>
          <cell r="B33977">
            <v>17293314</v>
          </cell>
          <cell r="C33977">
            <v>44280</v>
          </cell>
        </row>
        <row r="33978">
          <cell r="A33978" t="str">
            <v>ICICIGI21MAR1760CE</v>
          </cell>
          <cell r="B33978">
            <v>17293570</v>
          </cell>
          <cell r="C33978">
            <v>44280</v>
          </cell>
        </row>
        <row r="33979">
          <cell r="A33979" t="str">
            <v>ICICIGI21MAR1760PE</v>
          </cell>
          <cell r="B33979">
            <v>17293826</v>
          </cell>
          <cell r="C33979">
            <v>44280</v>
          </cell>
        </row>
        <row r="33980">
          <cell r="A33980" t="str">
            <v>ICICIGI21MAR1780CE</v>
          </cell>
          <cell r="B33980">
            <v>17294082</v>
          </cell>
          <cell r="C33980">
            <v>44280</v>
          </cell>
        </row>
        <row r="33981">
          <cell r="A33981" t="str">
            <v>ICICIGI21MAR1780PE</v>
          </cell>
          <cell r="B33981">
            <v>17294338</v>
          </cell>
          <cell r="C33981">
            <v>44280</v>
          </cell>
        </row>
        <row r="33982">
          <cell r="A33982" t="str">
            <v>ICICIGI21MAR1800CE</v>
          </cell>
          <cell r="B33982">
            <v>17294594</v>
          </cell>
          <cell r="C33982">
            <v>44280</v>
          </cell>
        </row>
        <row r="33983">
          <cell r="A33983" t="str">
            <v>ICICIGI21MAR1800PE</v>
          </cell>
          <cell r="B33983">
            <v>17294850</v>
          </cell>
          <cell r="C33983">
            <v>44280</v>
          </cell>
        </row>
        <row r="33984">
          <cell r="A33984" t="str">
            <v>ICICIGI21MAR1820CE</v>
          </cell>
          <cell r="B33984">
            <v>17295106</v>
          </cell>
          <cell r="C33984">
            <v>44280</v>
          </cell>
        </row>
        <row r="33985">
          <cell r="A33985" t="str">
            <v>ICICIGI21MAR1820PE</v>
          </cell>
          <cell r="B33985">
            <v>17295362</v>
          </cell>
          <cell r="C33985">
            <v>44280</v>
          </cell>
        </row>
        <row r="33986">
          <cell r="A33986" t="str">
            <v>ICICIGI21MAR1840CE</v>
          </cell>
          <cell r="B33986">
            <v>17295618</v>
          </cell>
          <cell r="C33986">
            <v>44280</v>
          </cell>
        </row>
        <row r="33987">
          <cell r="A33987" t="str">
            <v>ICICIGI21MAR1840PE</v>
          </cell>
          <cell r="B33987">
            <v>17295874</v>
          </cell>
          <cell r="C33987">
            <v>44280</v>
          </cell>
        </row>
        <row r="33988">
          <cell r="A33988" t="str">
            <v>ICICIGI21MAR1860CE</v>
          </cell>
          <cell r="B33988">
            <v>17296130</v>
          </cell>
          <cell r="C33988">
            <v>44280</v>
          </cell>
        </row>
        <row r="33989">
          <cell r="A33989" t="str">
            <v>ICICIGI21MAR1860PE</v>
          </cell>
          <cell r="B33989">
            <v>17296386</v>
          </cell>
          <cell r="C33989">
            <v>44280</v>
          </cell>
        </row>
        <row r="33990">
          <cell r="A33990" t="str">
            <v>ICICIGI21MAR1880CE</v>
          </cell>
          <cell r="B33990">
            <v>17296642</v>
          </cell>
          <cell r="C33990">
            <v>44280</v>
          </cell>
        </row>
        <row r="33991">
          <cell r="A33991" t="str">
            <v>ICICIGI21MAR1880PE</v>
          </cell>
          <cell r="B33991">
            <v>17296898</v>
          </cell>
          <cell r="C33991">
            <v>44280</v>
          </cell>
        </row>
        <row r="33992">
          <cell r="A33992" t="str">
            <v>ICICIGI21MAR1900CE</v>
          </cell>
          <cell r="B33992">
            <v>17297154</v>
          </cell>
          <cell r="C33992">
            <v>44280</v>
          </cell>
        </row>
        <row r="33993">
          <cell r="A33993" t="str">
            <v>ICICIGI21MAR1900PE</v>
          </cell>
          <cell r="B33993">
            <v>17297410</v>
          </cell>
          <cell r="C33993">
            <v>44280</v>
          </cell>
        </row>
        <row r="33994">
          <cell r="A33994" t="str">
            <v>ICICIGI21MAR1920CE</v>
          </cell>
          <cell r="B33994">
            <v>17297666</v>
          </cell>
          <cell r="C33994">
            <v>44280</v>
          </cell>
        </row>
        <row r="33995">
          <cell r="A33995" t="str">
            <v>ICICIGI21MAR1920PE</v>
          </cell>
          <cell r="B33995">
            <v>17297922</v>
          </cell>
          <cell r="C33995">
            <v>44280</v>
          </cell>
        </row>
        <row r="33996">
          <cell r="A33996" t="str">
            <v>ICICIGI21MAR960CE</v>
          </cell>
          <cell r="B33996">
            <v>17246978</v>
          </cell>
          <cell r="C33996">
            <v>44280</v>
          </cell>
        </row>
        <row r="33997">
          <cell r="A33997" t="str">
            <v>ICICIGI21MAR960PE</v>
          </cell>
          <cell r="B33997">
            <v>17247234</v>
          </cell>
          <cell r="C33997">
            <v>44280</v>
          </cell>
        </row>
        <row r="33998">
          <cell r="A33998" t="str">
            <v>ICICIGI21MAR980CE</v>
          </cell>
          <cell r="B33998">
            <v>17247490</v>
          </cell>
          <cell r="C33998">
            <v>44280</v>
          </cell>
        </row>
        <row r="33999">
          <cell r="A33999" t="str">
            <v>ICICIGI21MAR980PE</v>
          </cell>
          <cell r="B33999">
            <v>17249026</v>
          </cell>
          <cell r="C33999">
            <v>44280</v>
          </cell>
        </row>
        <row r="34000">
          <cell r="A34000" t="str">
            <v>ICICIGI21APR1000CE</v>
          </cell>
          <cell r="B34000">
            <v>21547010</v>
          </cell>
          <cell r="C34000">
            <v>44315</v>
          </cell>
        </row>
        <row r="34001">
          <cell r="A34001" t="str">
            <v>ICICIGI21APR1000PE</v>
          </cell>
          <cell r="B34001">
            <v>21547266</v>
          </cell>
          <cell r="C34001">
            <v>44315</v>
          </cell>
        </row>
        <row r="34002">
          <cell r="A34002" t="str">
            <v>ICICIGI21APR1020CE</v>
          </cell>
          <cell r="B34002">
            <v>21547522</v>
          </cell>
          <cell r="C34002">
            <v>44315</v>
          </cell>
        </row>
        <row r="34003">
          <cell r="A34003" t="str">
            <v>ICICIGI21APR1020PE</v>
          </cell>
          <cell r="B34003">
            <v>21547778</v>
          </cell>
          <cell r="C34003">
            <v>44315</v>
          </cell>
        </row>
        <row r="34004">
          <cell r="A34004" t="str">
            <v>ICICIGI21APR1040CE</v>
          </cell>
          <cell r="B34004">
            <v>21548034</v>
          </cell>
          <cell r="C34004">
            <v>44315</v>
          </cell>
        </row>
        <row r="34005">
          <cell r="A34005" t="str">
            <v>ICICIGI21APR1040PE</v>
          </cell>
          <cell r="B34005">
            <v>21548290</v>
          </cell>
          <cell r="C34005">
            <v>44315</v>
          </cell>
        </row>
        <row r="34006">
          <cell r="A34006" t="str">
            <v>ICICIGI21APR1060CE</v>
          </cell>
          <cell r="B34006">
            <v>21548546</v>
          </cell>
          <cell r="C34006">
            <v>44315</v>
          </cell>
        </row>
        <row r="34007">
          <cell r="A34007" t="str">
            <v>ICICIGI21APR1060PE</v>
          </cell>
          <cell r="B34007">
            <v>21551362</v>
          </cell>
          <cell r="C34007">
            <v>44315</v>
          </cell>
        </row>
        <row r="34008">
          <cell r="A34008" t="str">
            <v>ICICIGI21APR1080CE</v>
          </cell>
          <cell r="B34008">
            <v>21551618</v>
          </cell>
          <cell r="C34008">
            <v>44315</v>
          </cell>
        </row>
        <row r="34009">
          <cell r="A34009" t="str">
            <v>ICICIGI21APR1080PE</v>
          </cell>
          <cell r="B34009">
            <v>21551874</v>
          </cell>
          <cell r="C34009">
            <v>44315</v>
          </cell>
        </row>
        <row r="34010">
          <cell r="A34010" t="str">
            <v>ICICIGI21APR1100CE</v>
          </cell>
          <cell r="B34010">
            <v>21552130</v>
          </cell>
          <cell r="C34010">
            <v>44315</v>
          </cell>
        </row>
        <row r="34011">
          <cell r="A34011" t="str">
            <v>ICICIGI21APR1100PE</v>
          </cell>
          <cell r="B34011">
            <v>21552386</v>
          </cell>
          <cell r="C34011">
            <v>44315</v>
          </cell>
        </row>
        <row r="34012">
          <cell r="A34012" t="str">
            <v>ICICIGI21APR1120CE</v>
          </cell>
          <cell r="B34012">
            <v>21552642</v>
          </cell>
          <cell r="C34012">
            <v>44315</v>
          </cell>
        </row>
        <row r="34013">
          <cell r="A34013" t="str">
            <v>ICICIGI21APR1120PE</v>
          </cell>
          <cell r="B34013">
            <v>21552898</v>
          </cell>
          <cell r="C34013">
            <v>44315</v>
          </cell>
        </row>
        <row r="34014">
          <cell r="A34014" t="str">
            <v>ICICIGI21APR1140CE</v>
          </cell>
          <cell r="B34014">
            <v>21553154</v>
          </cell>
          <cell r="C34014">
            <v>44315</v>
          </cell>
        </row>
        <row r="34015">
          <cell r="A34015" t="str">
            <v>ICICIGI21APR1140PE</v>
          </cell>
          <cell r="B34015">
            <v>21553410</v>
          </cell>
          <cell r="C34015">
            <v>44315</v>
          </cell>
        </row>
        <row r="34016">
          <cell r="A34016" t="str">
            <v>ICICIGI21APR1160CE</v>
          </cell>
          <cell r="B34016">
            <v>21553666</v>
          </cell>
          <cell r="C34016">
            <v>44315</v>
          </cell>
        </row>
        <row r="34017">
          <cell r="A34017" t="str">
            <v>ICICIGI21APR1160PE</v>
          </cell>
          <cell r="B34017">
            <v>21553922</v>
          </cell>
          <cell r="C34017">
            <v>44315</v>
          </cell>
        </row>
        <row r="34018">
          <cell r="A34018" t="str">
            <v>ICICIGI21APR1180CE</v>
          </cell>
          <cell r="B34018">
            <v>21554178</v>
          </cell>
          <cell r="C34018">
            <v>44315</v>
          </cell>
        </row>
        <row r="34019">
          <cell r="A34019" t="str">
            <v>ICICIGI21APR1180PE</v>
          </cell>
          <cell r="B34019">
            <v>21554434</v>
          </cell>
          <cell r="C34019">
            <v>44315</v>
          </cell>
        </row>
        <row r="34020">
          <cell r="A34020" t="str">
            <v>ICICIGI21APR1200CE</v>
          </cell>
          <cell r="B34020">
            <v>21554690</v>
          </cell>
          <cell r="C34020">
            <v>44315</v>
          </cell>
        </row>
        <row r="34021">
          <cell r="A34021" t="str">
            <v>ICICIGI21APR1200PE</v>
          </cell>
          <cell r="B34021">
            <v>21554946</v>
          </cell>
          <cell r="C34021">
            <v>44315</v>
          </cell>
        </row>
        <row r="34022">
          <cell r="A34022" t="str">
            <v>ICICIGI21APR1220CE</v>
          </cell>
          <cell r="B34022">
            <v>21555202</v>
          </cell>
          <cell r="C34022">
            <v>44315</v>
          </cell>
        </row>
        <row r="34023">
          <cell r="A34023" t="str">
            <v>ICICIGI21APR1220PE</v>
          </cell>
          <cell r="B34023">
            <v>21555458</v>
          </cell>
          <cell r="C34023">
            <v>44315</v>
          </cell>
        </row>
        <row r="34024">
          <cell r="A34024" t="str">
            <v>ICICIGI21APR1240CE</v>
          </cell>
          <cell r="B34024">
            <v>21555714</v>
          </cell>
          <cell r="C34024">
            <v>44315</v>
          </cell>
        </row>
        <row r="34025">
          <cell r="A34025" t="str">
            <v>ICICIGI21APR1240PE</v>
          </cell>
          <cell r="B34025">
            <v>21555970</v>
          </cell>
          <cell r="C34025">
            <v>44315</v>
          </cell>
        </row>
        <row r="34026">
          <cell r="A34026" t="str">
            <v>ICICIGI21APR1260CE</v>
          </cell>
          <cell r="B34026">
            <v>21556226</v>
          </cell>
          <cell r="C34026">
            <v>44315</v>
          </cell>
        </row>
        <row r="34027">
          <cell r="A34027" t="str">
            <v>ICICIGI21APR1260PE</v>
          </cell>
          <cell r="B34027">
            <v>21556482</v>
          </cell>
          <cell r="C34027">
            <v>44315</v>
          </cell>
        </row>
        <row r="34028">
          <cell r="A34028" t="str">
            <v>ICICIGI21APR1280CE</v>
          </cell>
          <cell r="B34028">
            <v>21556738</v>
          </cell>
          <cell r="C34028">
            <v>44315</v>
          </cell>
        </row>
        <row r="34029">
          <cell r="A34029" t="str">
            <v>ICICIGI21APR1280PE</v>
          </cell>
          <cell r="B34029">
            <v>21556994</v>
          </cell>
          <cell r="C34029">
            <v>44315</v>
          </cell>
        </row>
        <row r="34030">
          <cell r="A34030" t="str">
            <v>ICICIGI21APR1300CE</v>
          </cell>
          <cell r="B34030">
            <v>21557250</v>
          </cell>
          <cell r="C34030">
            <v>44315</v>
          </cell>
        </row>
        <row r="34031">
          <cell r="A34031" t="str">
            <v>ICICIGI21APR1300PE</v>
          </cell>
          <cell r="B34031">
            <v>21557506</v>
          </cell>
          <cell r="C34031">
            <v>44315</v>
          </cell>
        </row>
        <row r="34032">
          <cell r="A34032" t="str">
            <v>ICICIGI21APR1320CE</v>
          </cell>
          <cell r="B34032">
            <v>21557762</v>
          </cell>
          <cell r="C34032">
            <v>44315</v>
          </cell>
        </row>
        <row r="34033">
          <cell r="A34033" t="str">
            <v>ICICIGI21APR1320PE</v>
          </cell>
          <cell r="B34033">
            <v>21558018</v>
          </cell>
          <cell r="C34033">
            <v>44315</v>
          </cell>
        </row>
        <row r="34034">
          <cell r="A34034" t="str">
            <v>ICICIGI21APR1340CE</v>
          </cell>
          <cell r="B34034">
            <v>21558274</v>
          </cell>
          <cell r="C34034">
            <v>44315</v>
          </cell>
        </row>
        <row r="34035">
          <cell r="A34035" t="str">
            <v>ICICIGI21APR1340PE</v>
          </cell>
          <cell r="B34035">
            <v>21558530</v>
          </cell>
          <cell r="C34035">
            <v>44315</v>
          </cell>
        </row>
        <row r="34036">
          <cell r="A34036" t="str">
            <v>ICICIGI21APR1360CE</v>
          </cell>
          <cell r="B34036">
            <v>21558786</v>
          </cell>
          <cell r="C34036">
            <v>44315</v>
          </cell>
        </row>
        <row r="34037">
          <cell r="A34037" t="str">
            <v>ICICIGI21APR1360PE</v>
          </cell>
          <cell r="B34037">
            <v>21559042</v>
          </cell>
          <cell r="C34037">
            <v>44315</v>
          </cell>
        </row>
        <row r="34038">
          <cell r="A34038" t="str">
            <v>ICICIGI21APR1380CE</v>
          </cell>
          <cell r="B34038">
            <v>21559298</v>
          </cell>
          <cell r="C34038">
            <v>44315</v>
          </cell>
        </row>
        <row r="34039">
          <cell r="A34039" t="str">
            <v>ICICIGI21APR1380PE</v>
          </cell>
          <cell r="B34039">
            <v>21559554</v>
          </cell>
          <cell r="C34039">
            <v>44315</v>
          </cell>
        </row>
        <row r="34040">
          <cell r="A34040" t="str">
            <v>ICICIGI21APR1400CE</v>
          </cell>
          <cell r="B34040">
            <v>21559810</v>
          </cell>
          <cell r="C34040">
            <v>44315</v>
          </cell>
        </row>
        <row r="34041">
          <cell r="A34041" t="str">
            <v>ICICIGI21APR1400PE</v>
          </cell>
          <cell r="B34041">
            <v>21560066</v>
          </cell>
          <cell r="C34041">
            <v>44315</v>
          </cell>
        </row>
        <row r="34042">
          <cell r="A34042" t="str">
            <v>ICICIGI21APR1420CE</v>
          </cell>
          <cell r="B34042">
            <v>21560322</v>
          </cell>
          <cell r="C34042">
            <v>44315</v>
          </cell>
        </row>
        <row r="34043">
          <cell r="A34043" t="str">
            <v>ICICIGI21APR1420PE</v>
          </cell>
          <cell r="B34043">
            <v>21560578</v>
          </cell>
          <cell r="C34043">
            <v>44315</v>
          </cell>
        </row>
        <row r="34044">
          <cell r="A34044" t="str">
            <v>ICICIGI21APR1440CE</v>
          </cell>
          <cell r="B34044">
            <v>21560834</v>
          </cell>
          <cell r="C34044">
            <v>44315</v>
          </cell>
        </row>
        <row r="34045">
          <cell r="A34045" t="str">
            <v>ICICIGI21APR1440PE</v>
          </cell>
          <cell r="B34045">
            <v>21561090</v>
          </cell>
          <cell r="C34045">
            <v>44315</v>
          </cell>
        </row>
        <row r="34046">
          <cell r="A34046" t="str">
            <v>ICICIGI21APR1460CE</v>
          </cell>
          <cell r="B34046">
            <v>21561346</v>
          </cell>
          <cell r="C34046">
            <v>44315</v>
          </cell>
        </row>
        <row r="34047">
          <cell r="A34047" t="str">
            <v>ICICIGI21APR1460PE</v>
          </cell>
          <cell r="B34047">
            <v>21561602</v>
          </cell>
          <cell r="C34047">
            <v>44315</v>
          </cell>
        </row>
        <row r="34048">
          <cell r="A34048" t="str">
            <v>ICICIGI21APR1480CE</v>
          </cell>
          <cell r="B34048">
            <v>21561858</v>
          </cell>
          <cell r="C34048">
            <v>44315</v>
          </cell>
        </row>
        <row r="34049">
          <cell r="A34049" t="str">
            <v>ICICIGI21APR1480PE</v>
          </cell>
          <cell r="B34049">
            <v>21562114</v>
          </cell>
          <cell r="C34049">
            <v>44315</v>
          </cell>
        </row>
        <row r="34050">
          <cell r="A34050" t="str">
            <v>ICICIGI21APR1500CE</v>
          </cell>
          <cell r="B34050">
            <v>21562370</v>
          </cell>
          <cell r="C34050">
            <v>44315</v>
          </cell>
        </row>
        <row r="34051">
          <cell r="A34051" t="str">
            <v>ICICIGI21APR1500PE</v>
          </cell>
          <cell r="B34051">
            <v>21562626</v>
          </cell>
          <cell r="C34051">
            <v>44315</v>
          </cell>
        </row>
        <row r="34052">
          <cell r="A34052" t="str">
            <v>ICICIGI21APR1520CE</v>
          </cell>
          <cell r="B34052">
            <v>21562882</v>
          </cell>
          <cell r="C34052">
            <v>44315</v>
          </cell>
        </row>
        <row r="34053">
          <cell r="A34053" t="str">
            <v>ICICIGI21APR1520PE</v>
          </cell>
          <cell r="B34053">
            <v>21563138</v>
          </cell>
          <cell r="C34053">
            <v>44315</v>
          </cell>
        </row>
        <row r="34054">
          <cell r="A34054" t="str">
            <v>ICICIGI21APR1540CE</v>
          </cell>
          <cell r="B34054">
            <v>21563394</v>
          </cell>
          <cell r="C34054">
            <v>44315</v>
          </cell>
        </row>
        <row r="34055">
          <cell r="A34055" t="str">
            <v>ICICIGI21APR1540PE</v>
          </cell>
          <cell r="B34055">
            <v>21563650</v>
          </cell>
          <cell r="C34055">
            <v>44315</v>
          </cell>
        </row>
        <row r="34056">
          <cell r="A34056" t="str">
            <v>ICICIGI21APR1560CE</v>
          </cell>
          <cell r="B34056">
            <v>21563906</v>
          </cell>
          <cell r="C34056">
            <v>44315</v>
          </cell>
        </row>
        <row r="34057">
          <cell r="A34057" t="str">
            <v>ICICIGI21APR1560PE</v>
          </cell>
          <cell r="B34057">
            <v>21564162</v>
          </cell>
          <cell r="C34057">
            <v>44315</v>
          </cell>
        </row>
        <row r="34058">
          <cell r="A34058" t="str">
            <v>ICICIGI21APR1580CE</v>
          </cell>
          <cell r="B34058">
            <v>21564418</v>
          </cell>
          <cell r="C34058">
            <v>44315</v>
          </cell>
        </row>
        <row r="34059">
          <cell r="A34059" t="str">
            <v>ICICIGI21APR1580PE</v>
          </cell>
          <cell r="B34059">
            <v>21564674</v>
          </cell>
          <cell r="C34059">
            <v>44315</v>
          </cell>
        </row>
        <row r="34060">
          <cell r="A34060" t="str">
            <v>ICICIGI21APR1600CE</v>
          </cell>
          <cell r="B34060">
            <v>21564930</v>
          </cell>
          <cell r="C34060">
            <v>44315</v>
          </cell>
        </row>
        <row r="34061">
          <cell r="A34061" t="str">
            <v>ICICIGI21APR1600PE</v>
          </cell>
          <cell r="B34061">
            <v>21565186</v>
          </cell>
          <cell r="C34061">
            <v>44315</v>
          </cell>
        </row>
        <row r="34062">
          <cell r="A34062" t="str">
            <v>ICICIGI21APR1620CE</v>
          </cell>
          <cell r="B34062">
            <v>21565442</v>
          </cell>
          <cell r="C34062">
            <v>44315</v>
          </cell>
        </row>
        <row r="34063">
          <cell r="A34063" t="str">
            <v>ICICIGI21APR1620PE</v>
          </cell>
          <cell r="B34063">
            <v>21565698</v>
          </cell>
          <cell r="C34063">
            <v>44315</v>
          </cell>
        </row>
        <row r="34064">
          <cell r="A34064" t="str">
            <v>ICICIGI21APR1640CE</v>
          </cell>
          <cell r="B34064">
            <v>21565954</v>
          </cell>
          <cell r="C34064">
            <v>44315</v>
          </cell>
        </row>
        <row r="34065">
          <cell r="A34065" t="str">
            <v>ICICIGI21APR1640PE</v>
          </cell>
          <cell r="B34065">
            <v>21566210</v>
          </cell>
          <cell r="C34065">
            <v>44315</v>
          </cell>
        </row>
        <row r="34066">
          <cell r="A34066" t="str">
            <v>ICICIGI21APR1660CE</v>
          </cell>
          <cell r="B34066">
            <v>21566466</v>
          </cell>
          <cell r="C34066">
            <v>44315</v>
          </cell>
        </row>
        <row r="34067">
          <cell r="A34067" t="str">
            <v>ICICIGI21APR1660PE</v>
          </cell>
          <cell r="B34067">
            <v>21566722</v>
          </cell>
          <cell r="C34067">
            <v>44315</v>
          </cell>
        </row>
        <row r="34068">
          <cell r="A34068" t="str">
            <v>ICICIGI21APR1680CE</v>
          </cell>
          <cell r="B34068">
            <v>21566978</v>
          </cell>
          <cell r="C34068">
            <v>44315</v>
          </cell>
        </row>
        <row r="34069">
          <cell r="A34069" t="str">
            <v>ICICIGI21APR1680PE</v>
          </cell>
          <cell r="B34069">
            <v>21567234</v>
          </cell>
          <cell r="C34069">
            <v>44315</v>
          </cell>
        </row>
        <row r="34070">
          <cell r="A34070" t="str">
            <v>ICICIGI21APR1700CE</v>
          </cell>
          <cell r="B34070">
            <v>21567490</v>
          </cell>
          <cell r="C34070">
            <v>44315</v>
          </cell>
        </row>
        <row r="34071">
          <cell r="A34071" t="str">
            <v>ICICIGI21APR1700PE</v>
          </cell>
          <cell r="B34071">
            <v>21567746</v>
          </cell>
          <cell r="C34071">
            <v>44315</v>
          </cell>
        </row>
        <row r="34072">
          <cell r="A34072" t="str">
            <v>ICICIGI21APR1720CE</v>
          </cell>
          <cell r="B34072">
            <v>21568002</v>
          </cell>
          <cell r="C34072">
            <v>44315</v>
          </cell>
        </row>
        <row r="34073">
          <cell r="A34073" t="str">
            <v>ICICIGI21APR1720PE</v>
          </cell>
          <cell r="B34073">
            <v>21568258</v>
          </cell>
          <cell r="C34073">
            <v>44315</v>
          </cell>
        </row>
        <row r="34074">
          <cell r="A34074" t="str">
            <v>ICICIGI21APR1740CE</v>
          </cell>
          <cell r="B34074">
            <v>21568514</v>
          </cell>
          <cell r="C34074">
            <v>44315</v>
          </cell>
        </row>
        <row r="34075">
          <cell r="A34075" t="str">
            <v>ICICIGI21APR1740PE</v>
          </cell>
          <cell r="B34075">
            <v>21568770</v>
          </cell>
          <cell r="C34075">
            <v>44315</v>
          </cell>
        </row>
        <row r="34076">
          <cell r="A34076" t="str">
            <v>ICICIGI21APR1760CE</v>
          </cell>
          <cell r="B34076">
            <v>21569026</v>
          </cell>
          <cell r="C34076">
            <v>44315</v>
          </cell>
        </row>
        <row r="34077">
          <cell r="A34077" t="str">
            <v>ICICIGI21APR1760PE</v>
          </cell>
          <cell r="B34077">
            <v>21569282</v>
          </cell>
          <cell r="C34077">
            <v>44315</v>
          </cell>
        </row>
        <row r="34078">
          <cell r="A34078" t="str">
            <v>ICICIGI21APR1780CE</v>
          </cell>
          <cell r="B34078">
            <v>21569538</v>
          </cell>
          <cell r="C34078">
            <v>44315</v>
          </cell>
        </row>
        <row r="34079">
          <cell r="A34079" t="str">
            <v>ICICIGI21APR1780PE</v>
          </cell>
          <cell r="B34079">
            <v>21569794</v>
          </cell>
          <cell r="C34079">
            <v>44315</v>
          </cell>
        </row>
        <row r="34080">
          <cell r="A34080" t="str">
            <v>ICICIGI21APR1800CE</v>
          </cell>
          <cell r="B34080">
            <v>21570050</v>
          </cell>
          <cell r="C34080">
            <v>44315</v>
          </cell>
        </row>
        <row r="34081">
          <cell r="A34081" t="str">
            <v>ICICIGI21APR1800PE</v>
          </cell>
          <cell r="B34081">
            <v>21570306</v>
          </cell>
          <cell r="C34081">
            <v>44315</v>
          </cell>
        </row>
        <row r="34082">
          <cell r="A34082" t="str">
            <v>ICICIGI21APR1820CE</v>
          </cell>
          <cell r="B34082">
            <v>21570562</v>
          </cell>
          <cell r="C34082">
            <v>44315</v>
          </cell>
        </row>
        <row r="34083">
          <cell r="A34083" t="str">
            <v>ICICIGI21APR1820PE</v>
          </cell>
          <cell r="B34083">
            <v>21570818</v>
          </cell>
          <cell r="C34083">
            <v>44315</v>
          </cell>
        </row>
        <row r="34084">
          <cell r="A34084" t="str">
            <v>ICICIGI21APR1840CE</v>
          </cell>
          <cell r="B34084">
            <v>21571074</v>
          </cell>
          <cell r="C34084">
            <v>44315</v>
          </cell>
        </row>
        <row r="34085">
          <cell r="A34085" t="str">
            <v>ICICIGI21APR1840PE</v>
          </cell>
          <cell r="B34085">
            <v>21571330</v>
          </cell>
          <cell r="C34085">
            <v>44315</v>
          </cell>
        </row>
        <row r="34086">
          <cell r="A34086" t="str">
            <v>ICICIGI21APR1860CE</v>
          </cell>
          <cell r="B34086">
            <v>21571586</v>
          </cell>
          <cell r="C34086">
            <v>44315</v>
          </cell>
        </row>
        <row r="34087">
          <cell r="A34087" t="str">
            <v>ICICIGI21APR1860PE</v>
          </cell>
          <cell r="B34087">
            <v>21571842</v>
          </cell>
          <cell r="C34087">
            <v>44315</v>
          </cell>
        </row>
        <row r="34088">
          <cell r="A34088" t="str">
            <v>ICICIGI21APR1880CE</v>
          </cell>
          <cell r="B34088">
            <v>21572098</v>
          </cell>
          <cell r="C34088">
            <v>44315</v>
          </cell>
        </row>
        <row r="34089">
          <cell r="A34089" t="str">
            <v>ICICIGI21APR1880PE</v>
          </cell>
          <cell r="B34089">
            <v>21572354</v>
          </cell>
          <cell r="C34089">
            <v>44315</v>
          </cell>
        </row>
        <row r="34090">
          <cell r="A34090" t="str">
            <v>ICICIGI21APR1900CE</v>
          </cell>
          <cell r="B34090">
            <v>21572610</v>
          </cell>
          <cell r="C34090">
            <v>44315</v>
          </cell>
        </row>
        <row r="34091">
          <cell r="A34091" t="str">
            <v>ICICIGI21APR1900PE</v>
          </cell>
          <cell r="B34091">
            <v>21572866</v>
          </cell>
          <cell r="C34091">
            <v>44315</v>
          </cell>
        </row>
        <row r="34092">
          <cell r="A34092" t="str">
            <v>ICICIGI21APR1920CE</v>
          </cell>
          <cell r="B34092">
            <v>21573122</v>
          </cell>
          <cell r="C34092">
            <v>44315</v>
          </cell>
        </row>
        <row r="34093">
          <cell r="A34093" t="str">
            <v>ICICIGI21APR1920PE</v>
          </cell>
          <cell r="B34093">
            <v>21573378</v>
          </cell>
          <cell r="C34093">
            <v>44315</v>
          </cell>
        </row>
        <row r="34094">
          <cell r="A34094" t="str">
            <v>ICICIGI21APR960CE</v>
          </cell>
          <cell r="B34094">
            <v>21545986</v>
          </cell>
          <cell r="C34094">
            <v>44315</v>
          </cell>
        </row>
        <row r="34095">
          <cell r="A34095" t="str">
            <v>ICICIGI21APR960PE</v>
          </cell>
          <cell r="B34095">
            <v>21546242</v>
          </cell>
          <cell r="C34095">
            <v>44315</v>
          </cell>
        </row>
        <row r="34096">
          <cell r="A34096" t="str">
            <v>ICICIGI21APR980CE</v>
          </cell>
          <cell r="B34096">
            <v>21546498</v>
          </cell>
          <cell r="C34096">
            <v>44315</v>
          </cell>
        </row>
        <row r="34097">
          <cell r="A34097" t="str">
            <v>ICICIGI21APR980PE</v>
          </cell>
          <cell r="B34097">
            <v>21546754</v>
          </cell>
          <cell r="C34097">
            <v>44315</v>
          </cell>
        </row>
        <row r="34098">
          <cell r="A34098" t="str">
            <v>ICICIPRULI21FEB290CE</v>
          </cell>
          <cell r="B34098">
            <v>23448066</v>
          </cell>
          <cell r="C34098">
            <v>44252</v>
          </cell>
        </row>
        <row r="34099">
          <cell r="A34099" t="str">
            <v>ICICIPRULI21FEB290PE</v>
          </cell>
          <cell r="B34099">
            <v>23448322</v>
          </cell>
          <cell r="C34099">
            <v>44252</v>
          </cell>
        </row>
        <row r="34100">
          <cell r="A34100" t="str">
            <v>ICICIPRULI21FEB300CE</v>
          </cell>
          <cell r="B34100">
            <v>23448578</v>
          </cell>
          <cell r="C34100">
            <v>44252</v>
          </cell>
        </row>
        <row r="34101">
          <cell r="A34101" t="str">
            <v>ICICIPRULI21FEB300PE</v>
          </cell>
          <cell r="B34101">
            <v>23448834</v>
          </cell>
          <cell r="C34101">
            <v>44252</v>
          </cell>
        </row>
        <row r="34102">
          <cell r="A34102" t="str">
            <v>ICICIPRULI21FEB310CE</v>
          </cell>
          <cell r="B34102">
            <v>23449090</v>
          </cell>
          <cell r="C34102">
            <v>44252</v>
          </cell>
        </row>
        <row r="34103">
          <cell r="A34103" t="str">
            <v>ICICIPRULI21FEB310PE</v>
          </cell>
          <cell r="B34103">
            <v>23449346</v>
          </cell>
          <cell r="C34103">
            <v>44252</v>
          </cell>
        </row>
        <row r="34104">
          <cell r="A34104" t="str">
            <v>ICICIPRULI21FEB320CE</v>
          </cell>
          <cell r="B34104">
            <v>23449602</v>
          </cell>
          <cell r="C34104">
            <v>44252</v>
          </cell>
        </row>
        <row r="34105">
          <cell r="A34105" t="str">
            <v>ICICIPRULI21FEB320PE</v>
          </cell>
          <cell r="B34105">
            <v>23449858</v>
          </cell>
          <cell r="C34105">
            <v>44252</v>
          </cell>
        </row>
        <row r="34106">
          <cell r="A34106" t="str">
            <v>ICICIPRULI21FEB330CE</v>
          </cell>
          <cell r="B34106">
            <v>23450114</v>
          </cell>
          <cell r="C34106">
            <v>44252</v>
          </cell>
        </row>
        <row r="34107">
          <cell r="A34107" t="str">
            <v>ICICIPRULI21FEB330PE</v>
          </cell>
          <cell r="B34107">
            <v>23450370</v>
          </cell>
          <cell r="C34107">
            <v>44252</v>
          </cell>
        </row>
        <row r="34108">
          <cell r="A34108" t="str">
            <v>ICICIPRULI21FEB340CE</v>
          </cell>
          <cell r="B34108">
            <v>23450626</v>
          </cell>
          <cell r="C34108">
            <v>44252</v>
          </cell>
        </row>
        <row r="34109">
          <cell r="A34109" t="str">
            <v>ICICIPRULI21FEB340PE</v>
          </cell>
          <cell r="B34109">
            <v>23450882</v>
          </cell>
          <cell r="C34109">
            <v>44252</v>
          </cell>
        </row>
        <row r="34110">
          <cell r="A34110" t="str">
            <v>ICICIPRULI21FEB350CE</v>
          </cell>
          <cell r="B34110">
            <v>23451138</v>
          </cell>
          <cell r="C34110">
            <v>44252</v>
          </cell>
        </row>
        <row r="34111">
          <cell r="A34111" t="str">
            <v>ICICIPRULI21FEB350PE</v>
          </cell>
          <cell r="B34111">
            <v>23451394</v>
          </cell>
          <cell r="C34111">
            <v>44252</v>
          </cell>
        </row>
        <row r="34112">
          <cell r="A34112" t="str">
            <v>ICICIPRULI21FEB360CE</v>
          </cell>
          <cell r="B34112">
            <v>23451650</v>
          </cell>
          <cell r="C34112">
            <v>44252</v>
          </cell>
        </row>
        <row r="34113">
          <cell r="A34113" t="str">
            <v>ICICIPRULI21FEB360PE</v>
          </cell>
          <cell r="B34113">
            <v>23451906</v>
          </cell>
          <cell r="C34113">
            <v>44252</v>
          </cell>
        </row>
        <row r="34114">
          <cell r="A34114" t="str">
            <v>ICICIPRULI21FEB370CE</v>
          </cell>
          <cell r="B34114">
            <v>23452162</v>
          </cell>
          <cell r="C34114">
            <v>44252</v>
          </cell>
        </row>
        <row r="34115">
          <cell r="A34115" t="str">
            <v>ICICIPRULI21FEB370PE</v>
          </cell>
          <cell r="B34115">
            <v>23452418</v>
          </cell>
          <cell r="C34115">
            <v>44252</v>
          </cell>
        </row>
        <row r="34116">
          <cell r="A34116" t="str">
            <v>ICICIPRULI21FEB380CE</v>
          </cell>
          <cell r="B34116">
            <v>23452674</v>
          </cell>
          <cell r="C34116">
            <v>44252</v>
          </cell>
        </row>
        <row r="34117">
          <cell r="A34117" t="str">
            <v>ICICIPRULI21FEB380PE</v>
          </cell>
          <cell r="B34117">
            <v>23452930</v>
          </cell>
          <cell r="C34117">
            <v>44252</v>
          </cell>
        </row>
        <row r="34118">
          <cell r="A34118" t="str">
            <v>ICICIPRULI21FEB390CE</v>
          </cell>
          <cell r="B34118">
            <v>23453186</v>
          </cell>
          <cell r="C34118">
            <v>44252</v>
          </cell>
        </row>
        <row r="34119">
          <cell r="A34119" t="str">
            <v>ICICIPRULI21FEB390PE</v>
          </cell>
          <cell r="B34119">
            <v>23453442</v>
          </cell>
          <cell r="C34119">
            <v>44252</v>
          </cell>
        </row>
        <row r="34120">
          <cell r="A34120" t="str">
            <v>ICICIPRULI21FEB400CE</v>
          </cell>
          <cell r="B34120">
            <v>23453698</v>
          </cell>
          <cell r="C34120">
            <v>44252</v>
          </cell>
        </row>
        <row r="34121">
          <cell r="A34121" t="str">
            <v>ICICIPRULI21FEB400PE</v>
          </cell>
          <cell r="B34121">
            <v>23453954</v>
          </cell>
          <cell r="C34121">
            <v>44252</v>
          </cell>
        </row>
        <row r="34122">
          <cell r="A34122" t="str">
            <v>ICICIPRULI21FEB410CE</v>
          </cell>
          <cell r="B34122">
            <v>23454210</v>
          </cell>
          <cell r="C34122">
            <v>44252</v>
          </cell>
        </row>
        <row r="34123">
          <cell r="A34123" t="str">
            <v>ICICIPRULI21FEB410PE</v>
          </cell>
          <cell r="B34123">
            <v>23454466</v>
          </cell>
          <cell r="C34123">
            <v>44252</v>
          </cell>
        </row>
        <row r="34124">
          <cell r="A34124" t="str">
            <v>ICICIPRULI21FEB420CE</v>
          </cell>
          <cell r="B34124">
            <v>23454722</v>
          </cell>
          <cell r="C34124">
            <v>44252</v>
          </cell>
        </row>
        <row r="34125">
          <cell r="A34125" t="str">
            <v>ICICIPRULI21FEB420PE</v>
          </cell>
          <cell r="B34125">
            <v>23454978</v>
          </cell>
          <cell r="C34125">
            <v>44252</v>
          </cell>
        </row>
        <row r="34126">
          <cell r="A34126" t="str">
            <v>ICICIPRULI21FEB430CE</v>
          </cell>
          <cell r="B34126">
            <v>23455234</v>
          </cell>
          <cell r="C34126">
            <v>44252</v>
          </cell>
        </row>
        <row r="34127">
          <cell r="A34127" t="str">
            <v>ICICIPRULI21FEB430PE</v>
          </cell>
          <cell r="B34127">
            <v>23455490</v>
          </cell>
          <cell r="C34127">
            <v>44252</v>
          </cell>
        </row>
        <row r="34128">
          <cell r="A34128" t="str">
            <v>ICICIPRULI21FEB440CE</v>
          </cell>
          <cell r="B34128">
            <v>23455746</v>
          </cell>
          <cell r="C34128">
            <v>44252</v>
          </cell>
        </row>
        <row r="34129">
          <cell r="A34129" t="str">
            <v>ICICIPRULI21FEB440PE</v>
          </cell>
          <cell r="B34129">
            <v>23456002</v>
          </cell>
          <cell r="C34129">
            <v>44252</v>
          </cell>
        </row>
        <row r="34130">
          <cell r="A34130" t="str">
            <v>ICICIPRULI21FEB450CE</v>
          </cell>
          <cell r="B34130">
            <v>23456258</v>
          </cell>
          <cell r="C34130">
            <v>44252</v>
          </cell>
        </row>
        <row r="34131">
          <cell r="A34131" t="str">
            <v>ICICIPRULI21FEB450PE</v>
          </cell>
          <cell r="B34131">
            <v>23456514</v>
          </cell>
          <cell r="C34131">
            <v>44252</v>
          </cell>
        </row>
        <row r="34132">
          <cell r="A34132" t="str">
            <v>ICICIPRULI21FEB460CE</v>
          </cell>
          <cell r="B34132">
            <v>23456770</v>
          </cell>
          <cell r="C34132">
            <v>44252</v>
          </cell>
        </row>
        <row r="34133">
          <cell r="A34133" t="str">
            <v>ICICIPRULI21FEB460PE</v>
          </cell>
          <cell r="B34133">
            <v>23457026</v>
          </cell>
          <cell r="C34133">
            <v>44252</v>
          </cell>
        </row>
        <row r="34134">
          <cell r="A34134" t="str">
            <v>ICICIPRULI21FEB470CE</v>
          </cell>
          <cell r="B34134">
            <v>23457282</v>
          </cell>
          <cell r="C34134">
            <v>44252</v>
          </cell>
        </row>
        <row r="34135">
          <cell r="A34135" t="str">
            <v>ICICIPRULI21FEB470PE</v>
          </cell>
          <cell r="B34135">
            <v>23457538</v>
          </cell>
          <cell r="C34135">
            <v>44252</v>
          </cell>
        </row>
        <row r="34136">
          <cell r="A34136" t="str">
            <v>ICICIPRULI21FEB480CE</v>
          </cell>
          <cell r="B34136">
            <v>23457794</v>
          </cell>
          <cell r="C34136">
            <v>44252</v>
          </cell>
        </row>
        <row r="34137">
          <cell r="A34137" t="str">
            <v>ICICIPRULI21FEB480PE</v>
          </cell>
          <cell r="B34137">
            <v>23458050</v>
          </cell>
          <cell r="C34137">
            <v>44252</v>
          </cell>
        </row>
        <row r="34138">
          <cell r="A34138" t="str">
            <v>ICICIPRULI21FEB490CE</v>
          </cell>
          <cell r="B34138">
            <v>23458306</v>
          </cell>
          <cell r="C34138">
            <v>44252</v>
          </cell>
        </row>
        <row r="34139">
          <cell r="A34139" t="str">
            <v>ICICIPRULI21FEB490PE</v>
          </cell>
          <cell r="B34139">
            <v>23458562</v>
          </cell>
          <cell r="C34139">
            <v>44252</v>
          </cell>
        </row>
        <row r="34140">
          <cell r="A34140" t="str">
            <v>ICICIPRULI21FEB500CE</v>
          </cell>
          <cell r="B34140">
            <v>23458818</v>
          </cell>
          <cell r="C34140">
            <v>44252</v>
          </cell>
        </row>
        <row r="34141">
          <cell r="A34141" t="str">
            <v>ICICIPRULI21FEB500PE</v>
          </cell>
          <cell r="B34141">
            <v>23459074</v>
          </cell>
          <cell r="C34141">
            <v>44252</v>
          </cell>
        </row>
        <row r="34142">
          <cell r="A34142" t="str">
            <v>ICICIPRULI21FEB510CE</v>
          </cell>
          <cell r="B34142">
            <v>23459330</v>
          </cell>
          <cell r="C34142">
            <v>44252</v>
          </cell>
        </row>
        <row r="34143">
          <cell r="A34143" t="str">
            <v>ICICIPRULI21FEB510PE</v>
          </cell>
          <cell r="B34143">
            <v>23459586</v>
          </cell>
          <cell r="C34143">
            <v>44252</v>
          </cell>
        </row>
        <row r="34144">
          <cell r="A34144" t="str">
            <v>ICICIPRULI21FEB520CE</v>
          </cell>
          <cell r="B34144">
            <v>23459842</v>
          </cell>
          <cell r="C34144">
            <v>44252</v>
          </cell>
        </row>
        <row r="34145">
          <cell r="A34145" t="str">
            <v>ICICIPRULI21FEB520PE</v>
          </cell>
          <cell r="B34145">
            <v>23460098</v>
          </cell>
          <cell r="C34145">
            <v>44252</v>
          </cell>
        </row>
        <row r="34146">
          <cell r="A34146" t="str">
            <v>ICICIPRULI21FEB530CE</v>
          </cell>
          <cell r="B34146">
            <v>23460354</v>
          </cell>
          <cell r="C34146">
            <v>44252</v>
          </cell>
        </row>
        <row r="34147">
          <cell r="A34147" t="str">
            <v>ICICIPRULI21FEB530PE</v>
          </cell>
          <cell r="B34147">
            <v>23460610</v>
          </cell>
          <cell r="C34147">
            <v>44252</v>
          </cell>
        </row>
        <row r="34148">
          <cell r="A34148" t="str">
            <v>ICICIPRULI21FEB540CE</v>
          </cell>
          <cell r="B34148">
            <v>23460866</v>
          </cell>
          <cell r="C34148">
            <v>44252</v>
          </cell>
        </row>
        <row r="34149">
          <cell r="A34149" t="str">
            <v>ICICIPRULI21FEB540PE</v>
          </cell>
          <cell r="B34149">
            <v>23461122</v>
          </cell>
          <cell r="C34149">
            <v>44252</v>
          </cell>
        </row>
        <row r="34150">
          <cell r="A34150" t="str">
            <v>ICICIPRULI21FEB550CE</v>
          </cell>
          <cell r="B34150">
            <v>23461378</v>
          </cell>
          <cell r="C34150">
            <v>44252</v>
          </cell>
        </row>
        <row r="34151">
          <cell r="A34151" t="str">
            <v>ICICIPRULI21FEB550PE</v>
          </cell>
          <cell r="B34151">
            <v>23461634</v>
          </cell>
          <cell r="C34151">
            <v>44252</v>
          </cell>
        </row>
        <row r="34152">
          <cell r="A34152" t="str">
            <v>ICICIPRULI21FEB560CE</v>
          </cell>
          <cell r="B34152">
            <v>23461890</v>
          </cell>
          <cell r="C34152">
            <v>44252</v>
          </cell>
        </row>
        <row r="34153">
          <cell r="A34153" t="str">
            <v>ICICIPRULI21FEB560PE</v>
          </cell>
          <cell r="B34153">
            <v>23462146</v>
          </cell>
          <cell r="C34153">
            <v>44252</v>
          </cell>
        </row>
        <row r="34154">
          <cell r="A34154" t="str">
            <v>ICICIPRULI21FEB570CE</v>
          </cell>
          <cell r="B34154">
            <v>23462402</v>
          </cell>
          <cell r="C34154">
            <v>44252</v>
          </cell>
        </row>
        <row r="34155">
          <cell r="A34155" t="str">
            <v>ICICIPRULI21FEB570PE</v>
          </cell>
          <cell r="B34155">
            <v>23462658</v>
          </cell>
          <cell r="C34155">
            <v>44252</v>
          </cell>
        </row>
        <row r="34156">
          <cell r="A34156" t="str">
            <v>ICICIPRULI21FEB580CE</v>
          </cell>
          <cell r="B34156">
            <v>23462914</v>
          </cell>
          <cell r="C34156">
            <v>44252</v>
          </cell>
        </row>
        <row r="34157">
          <cell r="A34157" t="str">
            <v>ICICIPRULI21FEB580PE</v>
          </cell>
          <cell r="B34157">
            <v>23463170</v>
          </cell>
          <cell r="C34157">
            <v>44252</v>
          </cell>
        </row>
        <row r="34158">
          <cell r="A34158" t="str">
            <v>ICICIPRULI21FEB590CE</v>
          </cell>
          <cell r="B34158">
            <v>23463426</v>
          </cell>
          <cell r="C34158">
            <v>44252</v>
          </cell>
        </row>
        <row r="34159">
          <cell r="A34159" t="str">
            <v>ICICIPRULI21FEB590PE</v>
          </cell>
          <cell r="B34159">
            <v>23463682</v>
          </cell>
          <cell r="C34159">
            <v>44252</v>
          </cell>
        </row>
        <row r="34160">
          <cell r="A34160" t="str">
            <v>ICICIPRULI21FEB600CE</v>
          </cell>
          <cell r="B34160">
            <v>23463938</v>
          </cell>
          <cell r="C34160">
            <v>44252</v>
          </cell>
        </row>
        <row r="34161">
          <cell r="A34161" t="str">
            <v>ICICIPRULI21FEB600PE</v>
          </cell>
          <cell r="B34161">
            <v>23464194</v>
          </cell>
          <cell r="C34161">
            <v>44252</v>
          </cell>
        </row>
        <row r="34162">
          <cell r="A34162" t="str">
            <v>ICICIPRULI21FEB610CE</v>
          </cell>
          <cell r="B34162">
            <v>23464450</v>
          </cell>
          <cell r="C34162">
            <v>44252</v>
          </cell>
        </row>
        <row r="34163">
          <cell r="A34163" t="str">
            <v>ICICIPRULI21FEB610PE</v>
          </cell>
          <cell r="B34163">
            <v>23464706</v>
          </cell>
          <cell r="C34163">
            <v>44252</v>
          </cell>
        </row>
        <row r="34164">
          <cell r="A34164" t="str">
            <v>ICICIPRULI21FEB620CE</v>
          </cell>
          <cell r="B34164">
            <v>23464962</v>
          </cell>
          <cell r="C34164">
            <v>44252</v>
          </cell>
        </row>
        <row r="34165">
          <cell r="A34165" t="str">
            <v>ICICIPRULI21FEB620PE</v>
          </cell>
          <cell r="B34165">
            <v>23465218</v>
          </cell>
          <cell r="C34165">
            <v>44252</v>
          </cell>
        </row>
        <row r="34166">
          <cell r="A34166" t="str">
            <v>ICICIPRULI21FEB630CE</v>
          </cell>
          <cell r="B34166">
            <v>23465474</v>
          </cell>
          <cell r="C34166">
            <v>44252</v>
          </cell>
        </row>
        <row r="34167">
          <cell r="A34167" t="str">
            <v>ICICIPRULI21FEB630PE</v>
          </cell>
          <cell r="B34167">
            <v>23465730</v>
          </cell>
          <cell r="C34167">
            <v>44252</v>
          </cell>
        </row>
        <row r="34168">
          <cell r="A34168" t="str">
            <v>ICICIPRULI21MAR300CE</v>
          </cell>
          <cell r="B34168">
            <v>17305346</v>
          </cell>
          <cell r="C34168">
            <v>44280</v>
          </cell>
        </row>
        <row r="34169">
          <cell r="A34169" t="str">
            <v>ICICIPRULI21MAR300PE</v>
          </cell>
          <cell r="B34169">
            <v>17305602</v>
          </cell>
          <cell r="C34169">
            <v>44280</v>
          </cell>
        </row>
        <row r="34170">
          <cell r="A34170" t="str">
            <v>ICICIPRULI21MAR310CE</v>
          </cell>
          <cell r="B34170">
            <v>17305858</v>
          </cell>
          <cell r="C34170">
            <v>44280</v>
          </cell>
        </row>
        <row r="34171">
          <cell r="A34171" t="str">
            <v>ICICIPRULI21MAR310PE</v>
          </cell>
          <cell r="B34171">
            <v>17306114</v>
          </cell>
          <cell r="C34171">
            <v>44280</v>
          </cell>
        </row>
        <row r="34172">
          <cell r="A34172" t="str">
            <v>ICICIPRULI21MAR320CE</v>
          </cell>
          <cell r="B34172">
            <v>17306370</v>
          </cell>
          <cell r="C34172">
            <v>44280</v>
          </cell>
        </row>
        <row r="34173">
          <cell r="A34173" t="str">
            <v>ICICIPRULI21MAR320PE</v>
          </cell>
          <cell r="B34173">
            <v>17306626</v>
          </cell>
          <cell r="C34173">
            <v>44280</v>
          </cell>
        </row>
        <row r="34174">
          <cell r="A34174" t="str">
            <v>ICICIPRULI21MAR330CE</v>
          </cell>
          <cell r="B34174">
            <v>17306882</v>
          </cell>
          <cell r="C34174">
            <v>44280</v>
          </cell>
        </row>
        <row r="34175">
          <cell r="A34175" t="str">
            <v>ICICIPRULI21MAR330PE</v>
          </cell>
          <cell r="B34175">
            <v>17307138</v>
          </cell>
          <cell r="C34175">
            <v>44280</v>
          </cell>
        </row>
        <row r="34176">
          <cell r="A34176" t="str">
            <v>ICICIPRULI21MAR340CE</v>
          </cell>
          <cell r="B34176">
            <v>17307394</v>
          </cell>
          <cell r="C34176">
            <v>44280</v>
          </cell>
        </row>
        <row r="34177">
          <cell r="A34177" t="str">
            <v>ICICIPRULI21MAR340PE</v>
          </cell>
          <cell r="B34177">
            <v>17307650</v>
          </cell>
          <cell r="C34177">
            <v>44280</v>
          </cell>
        </row>
        <row r="34178">
          <cell r="A34178" t="str">
            <v>ICICIPRULI21MAR350CE</v>
          </cell>
          <cell r="B34178">
            <v>17307906</v>
          </cell>
          <cell r="C34178">
            <v>44280</v>
          </cell>
        </row>
        <row r="34179">
          <cell r="A34179" t="str">
            <v>ICICIPRULI21MAR350PE</v>
          </cell>
          <cell r="B34179">
            <v>17308162</v>
          </cell>
          <cell r="C34179">
            <v>44280</v>
          </cell>
        </row>
        <row r="34180">
          <cell r="A34180" t="str">
            <v>ICICIPRULI21MAR360CE</v>
          </cell>
          <cell r="B34180">
            <v>17308418</v>
          </cell>
          <cell r="C34180">
            <v>44280</v>
          </cell>
        </row>
        <row r="34181">
          <cell r="A34181" t="str">
            <v>ICICIPRULI21MAR360PE</v>
          </cell>
          <cell r="B34181">
            <v>17308674</v>
          </cell>
          <cell r="C34181">
            <v>44280</v>
          </cell>
        </row>
        <row r="34182">
          <cell r="A34182" t="str">
            <v>ICICIPRULI21MAR370CE</v>
          </cell>
          <cell r="B34182">
            <v>17308930</v>
          </cell>
          <cell r="C34182">
            <v>44280</v>
          </cell>
        </row>
        <row r="34183">
          <cell r="A34183" t="str">
            <v>ICICIPRULI21MAR370PE</v>
          </cell>
          <cell r="B34183">
            <v>17314562</v>
          </cell>
          <cell r="C34183">
            <v>44280</v>
          </cell>
        </row>
        <row r="34184">
          <cell r="A34184" t="str">
            <v>ICICIPRULI21MAR380CE</v>
          </cell>
          <cell r="B34184">
            <v>17314818</v>
          </cell>
          <cell r="C34184">
            <v>44280</v>
          </cell>
        </row>
        <row r="34185">
          <cell r="A34185" t="str">
            <v>ICICIPRULI21MAR380PE</v>
          </cell>
          <cell r="B34185">
            <v>17449730</v>
          </cell>
          <cell r="C34185">
            <v>44280</v>
          </cell>
        </row>
        <row r="34186">
          <cell r="A34186" t="str">
            <v>ICICIPRULI21MAR390CE</v>
          </cell>
          <cell r="B34186">
            <v>17449986</v>
          </cell>
          <cell r="C34186">
            <v>44280</v>
          </cell>
        </row>
        <row r="34187">
          <cell r="A34187" t="str">
            <v>ICICIPRULI21MAR390PE</v>
          </cell>
          <cell r="B34187">
            <v>17450242</v>
          </cell>
          <cell r="C34187">
            <v>44280</v>
          </cell>
        </row>
        <row r="34188">
          <cell r="A34188" t="str">
            <v>ICICIPRULI21MAR400CE</v>
          </cell>
          <cell r="B34188">
            <v>17450498</v>
          </cell>
          <cell r="C34188">
            <v>44280</v>
          </cell>
        </row>
        <row r="34189">
          <cell r="A34189" t="str">
            <v>ICICIPRULI21MAR400PE</v>
          </cell>
          <cell r="B34189">
            <v>17450754</v>
          </cell>
          <cell r="C34189">
            <v>44280</v>
          </cell>
        </row>
        <row r="34190">
          <cell r="A34190" t="str">
            <v>ICICIPRULI21MAR410CE</v>
          </cell>
          <cell r="B34190">
            <v>17451010</v>
          </cell>
          <cell r="C34190">
            <v>44280</v>
          </cell>
        </row>
        <row r="34191">
          <cell r="A34191" t="str">
            <v>ICICIPRULI21MAR410PE</v>
          </cell>
          <cell r="B34191">
            <v>17451266</v>
          </cell>
          <cell r="C34191">
            <v>44280</v>
          </cell>
        </row>
        <row r="34192">
          <cell r="A34192" t="str">
            <v>ICICIPRULI21MAR420CE</v>
          </cell>
          <cell r="B34192">
            <v>17451522</v>
          </cell>
          <cell r="C34192">
            <v>44280</v>
          </cell>
        </row>
        <row r="34193">
          <cell r="A34193" t="str">
            <v>ICICIPRULI21MAR420PE</v>
          </cell>
          <cell r="B34193">
            <v>17451778</v>
          </cell>
          <cell r="C34193">
            <v>44280</v>
          </cell>
        </row>
        <row r="34194">
          <cell r="A34194" t="str">
            <v>ICICIPRULI21MAR430CE</v>
          </cell>
          <cell r="B34194">
            <v>17453570</v>
          </cell>
          <cell r="C34194">
            <v>44280</v>
          </cell>
        </row>
        <row r="34195">
          <cell r="A34195" t="str">
            <v>ICICIPRULI21MAR430PE</v>
          </cell>
          <cell r="B34195">
            <v>17453826</v>
          </cell>
          <cell r="C34195">
            <v>44280</v>
          </cell>
        </row>
        <row r="34196">
          <cell r="A34196" t="str">
            <v>ICICIPRULI21MAR440CE</v>
          </cell>
          <cell r="B34196">
            <v>17454082</v>
          </cell>
          <cell r="C34196">
            <v>44280</v>
          </cell>
        </row>
        <row r="34197">
          <cell r="A34197" t="str">
            <v>ICICIPRULI21MAR440PE</v>
          </cell>
          <cell r="B34197">
            <v>17454338</v>
          </cell>
          <cell r="C34197">
            <v>44280</v>
          </cell>
        </row>
        <row r="34198">
          <cell r="A34198" t="str">
            <v>ICICIPRULI21MAR450CE</v>
          </cell>
          <cell r="B34198">
            <v>17454594</v>
          </cell>
          <cell r="C34198">
            <v>44280</v>
          </cell>
        </row>
        <row r="34199">
          <cell r="A34199" t="str">
            <v>ICICIPRULI21MAR450PE</v>
          </cell>
          <cell r="B34199">
            <v>17454850</v>
          </cell>
          <cell r="C34199">
            <v>44280</v>
          </cell>
        </row>
        <row r="34200">
          <cell r="A34200" t="str">
            <v>ICICIPRULI21MAR460CE</v>
          </cell>
          <cell r="B34200">
            <v>17455106</v>
          </cell>
          <cell r="C34200">
            <v>44280</v>
          </cell>
        </row>
        <row r="34201">
          <cell r="A34201" t="str">
            <v>ICICIPRULI21MAR460PE</v>
          </cell>
          <cell r="B34201">
            <v>17455362</v>
          </cell>
          <cell r="C34201">
            <v>44280</v>
          </cell>
        </row>
        <row r="34202">
          <cell r="A34202" t="str">
            <v>ICICIPRULI21MAR470CE</v>
          </cell>
          <cell r="B34202">
            <v>17455618</v>
          </cell>
          <cell r="C34202">
            <v>44280</v>
          </cell>
        </row>
        <row r="34203">
          <cell r="A34203" t="str">
            <v>ICICIPRULI21MAR470PE</v>
          </cell>
          <cell r="B34203">
            <v>17455874</v>
          </cell>
          <cell r="C34203">
            <v>44280</v>
          </cell>
        </row>
        <row r="34204">
          <cell r="A34204" t="str">
            <v>ICICIPRULI21MAR480CE</v>
          </cell>
          <cell r="B34204">
            <v>17456130</v>
          </cell>
          <cell r="C34204">
            <v>44280</v>
          </cell>
        </row>
        <row r="34205">
          <cell r="A34205" t="str">
            <v>ICICIPRULI21MAR480PE</v>
          </cell>
          <cell r="B34205">
            <v>17456386</v>
          </cell>
          <cell r="C34205">
            <v>44280</v>
          </cell>
        </row>
        <row r="34206">
          <cell r="A34206" t="str">
            <v>ICICIPRULI21MAR490CE</v>
          </cell>
          <cell r="B34206">
            <v>17456642</v>
          </cell>
          <cell r="C34206">
            <v>44280</v>
          </cell>
        </row>
        <row r="34207">
          <cell r="A34207" t="str">
            <v>ICICIPRULI21MAR490PE</v>
          </cell>
          <cell r="B34207">
            <v>17456898</v>
          </cell>
          <cell r="C34207">
            <v>44280</v>
          </cell>
        </row>
        <row r="34208">
          <cell r="A34208" t="str">
            <v>ICICIPRULI21MAR500CE</v>
          </cell>
          <cell r="B34208">
            <v>17457154</v>
          </cell>
          <cell r="C34208">
            <v>44280</v>
          </cell>
        </row>
        <row r="34209">
          <cell r="A34209" t="str">
            <v>ICICIPRULI21MAR500PE</v>
          </cell>
          <cell r="B34209">
            <v>17457410</v>
          </cell>
          <cell r="C34209">
            <v>44280</v>
          </cell>
        </row>
        <row r="34210">
          <cell r="A34210" t="str">
            <v>ICICIPRULI21MAR510CE</v>
          </cell>
          <cell r="B34210">
            <v>17457666</v>
          </cell>
          <cell r="C34210">
            <v>44280</v>
          </cell>
        </row>
        <row r="34211">
          <cell r="A34211" t="str">
            <v>ICICIPRULI21MAR510PE</v>
          </cell>
          <cell r="B34211">
            <v>17457922</v>
          </cell>
          <cell r="C34211">
            <v>44280</v>
          </cell>
        </row>
        <row r="34212">
          <cell r="A34212" t="str">
            <v>ICICIPRULI21MAR520CE</v>
          </cell>
          <cell r="B34212">
            <v>17458178</v>
          </cell>
          <cell r="C34212">
            <v>44280</v>
          </cell>
        </row>
        <row r="34213">
          <cell r="A34213" t="str">
            <v>ICICIPRULI21MAR520PE</v>
          </cell>
          <cell r="B34213">
            <v>17458434</v>
          </cell>
          <cell r="C34213">
            <v>44280</v>
          </cell>
        </row>
        <row r="34214">
          <cell r="A34214" t="str">
            <v>ICICIPRULI21MAR530CE</v>
          </cell>
          <cell r="B34214">
            <v>17458690</v>
          </cell>
          <cell r="C34214">
            <v>44280</v>
          </cell>
        </row>
        <row r="34215">
          <cell r="A34215" t="str">
            <v>ICICIPRULI21MAR530PE</v>
          </cell>
          <cell r="B34215">
            <v>17458946</v>
          </cell>
          <cell r="C34215">
            <v>44280</v>
          </cell>
        </row>
        <row r="34216">
          <cell r="A34216" t="str">
            <v>ICICIPRULI21MAR540CE</v>
          </cell>
          <cell r="B34216">
            <v>17459202</v>
          </cell>
          <cell r="C34216">
            <v>44280</v>
          </cell>
        </row>
        <row r="34217">
          <cell r="A34217" t="str">
            <v>ICICIPRULI21MAR540PE</v>
          </cell>
          <cell r="B34217">
            <v>17459458</v>
          </cell>
          <cell r="C34217">
            <v>44280</v>
          </cell>
        </row>
        <row r="34218">
          <cell r="A34218" t="str">
            <v>ICICIPRULI21MAR550CE</v>
          </cell>
          <cell r="B34218">
            <v>17459714</v>
          </cell>
          <cell r="C34218">
            <v>44280</v>
          </cell>
        </row>
        <row r="34219">
          <cell r="A34219" t="str">
            <v>ICICIPRULI21MAR550PE</v>
          </cell>
          <cell r="B34219">
            <v>17459970</v>
          </cell>
          <cell r="C34219">
            <v>44280</v>
          </cell>
        </row>
        <row r="34220">
          <cell r="A34220" t="str">
            <v>ICICIPRULI21MAR560CE</v>
          </cell>
          <cell r="B34220">
            <v>17460226</v>
          </cell>
          <cell r="C34220">
            <v>44280</v>
          </cell>
        </row>
        <row r="34221">
          <cell r="A34221" t="str">
            <v>ICICIPRULI21MAR560PE</v>
          </cell>
          <cell r="B34221">
            <v>17460482</v>
          </cell>
          <cell r="C34221">
            <v>44280</v>
          </cell>
        </row>
        <row r="34222">
          <cell r="A34222" t="str">
            <v>ICICIPRULI21MAR570CE</v>
          </cell>
          <cell r="B34222">
            <v>17460738</v>
          </cell>
          <cell r="C34222">
            <v>44280</v>
          </cell>
        </row>
        <row r="34223">
          <cell r="A34223" t="str">
            <v>ICICIPRULI21MAR570PE</v>
          </cell>
          <cell r="B34223">
            <v>17460994</v>
          </cell>
          <cell r="C34223">
            <v>44280</v>
          </cell>
        </row>
        <row r="34224">
          <cell r="A34224" t="str">
            <v>ICICIPRULI21MAR580CE</v>
          </cell>
          <cell r="B34224">
            <v>17461250</v>
          </cell>
          <cell r="C34224">
            <v>44280</v>
          </cell>
        </row>
        <row r="34225">
          <cell r="A34225" t="str">
            <v>ICICIPRULI21MAR580PE</v>
          </cell>
          <cell r="B34225">
            <v>17461506</v>
          </cell>
          <cell r="C34225">
            <v>44280</v>
          </cell>
        </row>
        <row r="34226">
          <cell r="A34226" t="str">
            <v>ICICIPRULI21MAR590CE</v>
          </cell>
          <cell r="B34226">
            <v>17461762</v>
          </cell>
          <cell r="C34226">
            <v>44280</v>
          </cell>
        </row>
        <row r="34227">
          <cell r="A34227" t="str">
            <v>ICICIPRULI21MAR590PE</v>
          </cell>
          <cell r="B34227">
            <v>17462018</v>
          </cell>
          <cell r="C34227">
            <v>44280</v>
          </cell>
        </row>
        <row r="34228">
          <cell r="A34228" t="str">
            <v>ICICIPRULI21MAR600CE</v>
          </cell>
          <cell r="B34228">
            <v>17462274</v>
          </cell>
          <cell r="C34228">
            <v>44280</v>
          </cell>
        </row>
        <row r="34229">
          <cell r="A34229" t="str">
            <v>ICICIPRULI21MAR600PE</v>
          </cell>
          <cell r="B34229">
            <v>17462530</v>
          </cell>
          <cell r="C34229">
            <v>44280</v>
          </cell>
        </row>
        <row r="34230">
          <cell r="A34230" t="str">
            <v>ICICIPRULI21MAR610CE</v>
          </cell>
          <cell r="B34230">
            <v>17463298</v>
          </cell>
          <cell r="C34230">
            <v>44280</v>
          </cell>
        </row>
        <row r="34231">
          <cell r="A34231" t="str">
            <v>ICICIPRULI21MAR610PE</v>
          </cell>
          <cell r="B34231">
            <v>17463554</v>
          </cell>
          <cell r="C34231">
            <v>44280</v>
          </cell>
        </row>
        <row r="34232">
          <cell r="A34232" t="str">
            <v>ICICIPRULI21MAR620CE</v>
          </cell>
          <cell r="B34232">
            <v>17463810</v>
          </cell>
          <cell r="C34232">
            <v>44280</v>
          </cell>
        </row>
        <row r="34233">
          <cell r="A34233" t="str">
            <v>ICICIPRULI21MAR620PE</v>
          </cell>
          <cell r="B34233">
            <v>17464066</v>
          </cell>
          <cell r="C34233">
            <v>44280</v>
          </cell>
        </row>
        <row r="34234">
          <cell r="A34234" t="str">
            <v>ICICIPRULI21MAR630CE</v>
          </cell>
          <cell r="B34234">
            <v>17464322</v>
          </cell>
          <cell r="C34234">
            <v>44280</v>
          </cell>
        </row>
        <row r="34235">
          <cell r="A34235" t="str">
            <v>ICICIPRULI21MAR630PE</v>
          </cell>
          <cell r="B34235">
            <v>17464578</v>
          </cell>
          <cell r="C34235">
            <v>44280</v>
          </cell>
        </row>
        <row r="34236">
          <cell r="A34236" t="str">
            <v>ICICIPRULI21APR300CE</v>
          </cell>
          <cell r="B34236">
            <v>21576194</v>
          </cell>
          <cell r="C34236">
            <v>44315</v>
          </cell>
        </row>
        <row r="34237">
          <cell r="A34237" t="str">
            <v>ICICIPRULI21APR300PE</v>
          </cell>
          <cell r="B34237">
            <v>21576450</v>
          </cell>
          <cell r="C34237">
            <v>44315</v>
          </cell>
        </row>
        <row r="34238">
          <cell r="A34238" t="str">
            <v>ICICIPRULI21APR310CE</v>
          </cell>
          <cell r="B34238">
            <v>21576706</v>
          </cell>
          <cell r="C34238">
            <v>44315</v>
          </cell>
        </row>
        <row r="34239">
          <cell r="A34239" t="str">
            <v>ICICIPRULI21APR310PE</v>
          </cell>
          <cell r="B34239">
            <v>21576962</v>
          </cell>
          <cell r="C34239">
            <v>44315</v>
          </cell>
        </row>
        <row r="34240">
          <cell r="A34240" t="str">
            <v>ICICIPRULI21APR320CE</v>
          </cell>
          <cell r="B34240">
            <v>21577218</v>
          </cell>
          <cell r="C34240">
            <v>44315</v>
          </cell>
        </row>
        <row r="34241">
          <cell r="A34241" t="str">
            <v>ICICIPRULI21APR320PE</v>
          </cell>
          <cell r="B34241">
            <v>21577474</v>
          </cell>
          <cell r="C34241">
            <v>44315</v>
          </cell>
        </row>
        <row r="34242">
          <cell r="A34242" t="str">
            <v>ICICIPRULI21APR330CE</v>
          </cell>
          <cell r="B34242">
            <v>21577730</v>
          </cell>
          <cell r="C34242">
            <v>44315</v>
          </cell>
        </row>
        <row r="34243">
          <cell r="A34243" t="str">
            <v>ICICIPRULI21APR330PE</v>
          </cell>
          <cell r="B34243">
            <v>21577986</v>
          </cell>
          <cell r="C34243">
            <v>44315</v>
          </cell>
        </row>
        <row r="34244">
          <cell r="A34244" t="str">
            <v>ICICIPRULI21APR340CE</v>
          </cell>
          <cell r="B34244">
            <v>21578242</v>
          </cell>
          <cell r="C34244">
            <v>44315</v>
          </cell>
        </row>
        <row r="34245">
          <cell r="A34245" t="str">
            <v>ICICIPRULI21APR340PE</v>
          </cell>
          <cell r="B34245">
            <v>21578498</v>
          </cell>
          <cell r="C34245">
            <v>44315</v>
          </cell>
        </row>
        <row r="34246">
          <cell r="A34246" t="str">
            <v>ICICIPRULI21APR350CE</v>
          </cell>
          <cell r="B34246">
            <v>21578754</v>
          </cell>
          <cell r="C34246">
            <v>44315</v>
          </cell>
        </row>
        <row r="34247">
          <cell r="A34247" t="str">
            <v>ICICIPRULI21APR350PE</v>
          </cell>
          <cell r="B34247">
            <v>21579010</v>
          </cell>
          <cell r="C34247">
            <v>44315</v>
          </cell>
        </row>
        <row r="34248">
          <cell r="A34248" t="str">
            <v>ICICIPRULI21APR360CE</v>
          </cell>
          <cell r="B34248">
            <v>21579266</v>
          </cell>
          <cell r="C34248">
            <v>44315</v>
          </cell>
        </row>
        <row r="34249">
          <cell r="A34249" t="str">
            <v>ICICIPRULI21APR360PE</v>
          </cell>
          <cell r="B34249">
            <v>21579522</v>
          </cell>
          <cell r="C34249">
            <v>44315</v>
          </cell>
        </row>
        <row r="34250">
          <cell r="A34250" t="str">
            <v>ICICIPRULI21APR370CE</v>
          </cell>
          <cell r="B34250">
            <v>21579778</v>
          </cell>
          <cell r="C34250">
            <v>44315</v>
          </cell>
        </row>
        <row r="34251">
          <cell r="A34251" t="str">
            <v>ICICIPRULI21APR370PE</v>
          </cell>
          <cell r="B34251">
            <v>21580034</v>
          </cell>
          <cell r="C34251">
            <v>44315</v>
          </cell>
        </row>
        <row r="34252">
          <cell r="A34252" t="str">
            <v>ICICIPRULI21APR380CE</v>
          </cell>
          <cell r="B34252">
            <v>21580290</v>
          </cell>
          <cell r="C34252">
            <v>44315</v>
          </cell>
        </row>
        <row r="34253">
          <cell r="A34253" t="str">
            <v>ICICIPRULI21APR380PE</v>
          </cell>
          <cell r="B34253">
            <v>21580546</v>
          </cell>
          <cell r="C34253">
            <v>44315</v>
          </cell>
        </row>
        <row r="34254">
          <cell r="A34254" t="str">
            <v>ICICIPRULI21APR390CE</v>
          </cell>
          <cell r="B34254">
            <v>21580802</v>
          </cell>
          <cell r="C34254">
            <v>44315</v>
          </cell>
        </row>
        <row r="34255">
          <cell r="A34255" t="str">
            <v>ICICIPRULI21APR390PE</v>
          </cell>
          <cell r="B34255">
            <v>21581058</v>
          </cell>
          <cell r="C34255">
            <v>44315</v>
          </cell>
        </row>
        <row r="34256">
          <cell r="A34256" t="str">
            <v>ICICIPRULI21APR400CE</v>
          </cell>
          <cell r="B34256">
            <v>21581314</v>
          </cell>
          <cell r="C34256">
            <v>44315</v>
          </cell>
        </row>
        <row r="34257">
          <cell r="A34257" t="str">
            <v>ICICIPRULI21APR400PE</v>
          </cell>
          <cell r="B34257">
            <v>21581570</v>
          </cell>
          <cell r="C34257">
            <v>44315</v>
          </cell>
        </row>
        <row r="34258">
          <cell r="A34258" t="str">
            <v>ICICIPRULI21APR410CE</v>
          </cell>
          <cell r="B34258">
            <v>21581826</v>
          </cell>
          <cell r="C34258">
            <v>44315</v>
          </cell>
        </row>
        <row r="34259">
          <cell r="A34259" t="str">
            <v>ICICIPRULI21APR410PE</v>
          </cell>
          <cell r="B34259">
            <v>21582082</v>
          </cell>
          <cell r="C34259">
            <v>44315</v>
          </cell>
        </row>
        <row r="34260">
          <cell r="A34260" t="str">
            <v>ICICIPRULI21APR420CE</v>
          </cell>
          <cell r="B34260">
            <v>21582338</v>
          </cell>
          <cell r="C34260">
            <v>44315</v>
          </cell>
        </row>
        <row r="34261">
          <cell r="A34261" t="str">
            <v>ICICIPRULI21APR420PE</v>
          </cell>
          <cell r="B34261">
            <v>21582594</v>
          </cell>
          <cell r="C34261">
            <v>44315</v>
          </cell>
        </row>
        <row r="34262">
          <cell r="A34262" t="str">
            <v>ICICIPRULI21APR430CE</v>
          </cell>
          <cell r="B34262">
            <v>21582850</v>
          </cell>
          <cell r="C34262">
            <v>44315</v>
          </cell>
        </row>
        <row r="34263">
          <cell r="A34263" t="str">
            <v>ICICIPRULI21APR430PE</v>
          </cell>
          <cell r="B34263">
            <v>21583106</v>
          </cell>
          <cell r="C34263">
            <v>44315</v>
          </cell>
        </row>
        <row r="34264">
          <cell r="A34264" t="str">
            <v>ICICIPRULI21APR440CE</v>
          </cell>
          <cell r="B34264">
            <v>21583362</v>
          </cell>
          <cell r="C34264">
            <v>44315</v>
          </cell>
        </row>
        <row r="34265">
          <cell r="A34265" t="str">
            <v>ICICIPRULI21APR440PE</v>
          </cell>
          <cell r="B34265">
            <v>21583618</v>
          </cell>
          <cell r="C34265">
            <v>44315</v>
          </cell>
        </row>
        <row r="34266">
          <cell r="A34266" t="str">
            <v>ICICIPRULI21APR450CE</v>
          </cell>
          <cell r="B34266">
            <v>21583874</v>
          </cell>
          <cell r="C34266">
            <v>44315</v>
          </cell>
        </row>
        <row r="34267">
          <cell r="A34267" t="str">
            <v>ICICIPRULI21APR450PE</v>
          </cell>
          <cell r="B34267">
            <v>21584130</v>
          </cell>
          <cell r="C34267">
            <v>44315</v>
          </cell>
        </row>
        <row r="34268">
          <cell r="A34268" t="str">
            <v>ICICIPRULI21APR460CE</v>
          </cell>
          <cell r="B34268">
            <v>21584386</v>
          </cell>
          <cell r="C34268">
            <v>44315</v>
          </cell>
        </row>
        <row r="34269">
          <cell r="A34269" t="str">
            <v>ICICIPRULI21APR460PE</v>
          </cell>
          <cell r="B34269">
            <v>21584642</v>
          </cell>
          <cell r="C34269">
            <v>44315</v>
          </cell>
        </row>
        <row r="34270">
          <cell r="A34270" t="str">
            <v>ICICIPRULI21APR470CE</v>
          </cell>
          <cell r="B34270">
            <v>21584898</v>
          </cell>
          <cell r="C34270">
            <v>44315</v>
          </cell>
        </row>
        <row r="34271">
          <cell r="A34271" t="str">
            <v>ICICIPRULI21APR470PE</v>
          </cell>
          <cell r="B34271">
            <v>21585154</v>
          </cell>
          <cell r="C34271">
            <v>44315</v>
          </cell>
        </row>
        <row r="34272">
          <cell r="A34272" t="str">
            <v>ICICIPRULI21APR480CE</v>
          </cell>
          <cell r="B34272">
            <v>21585410</v>
          </cell>
          <cell r="C34272">
            <v>44315</v>
          </cell>
        </row>
        <row r="34273">
          <cell r="A34273" t="str">
            <v>ICICIPRULI21APR480PE</v>
          </cell>
          <cell r="B34273">
            <v>21585666</v>
          </cell>
          <cell r="C34273">
            <v>44315</v>
          </cell>
        </row>
        <row r="34274">
          <cell r="A34274" t="str">
            <v>ICICIPRULI21APR490CE</v>
          </cell>
          <cell r="B34274">
            <v>21585922</v>
          </cell>
          <cell r="C34274">
            <v>44315</v>
          </cell>
        </row>
        <row r="34275">
          <cell r="A34275" t="str">
            <v>ICICIPRULI21APR490PE</v>
          </cell>
          <cell r="B34275">
            <v>21586178</v>
          </cell>
          <cell r="C34275">
            <v>44315</v>
          </cell>
        </row>
        <row r="34276">
          <cell r="A34276" t="str">
            <v>ICICIPRULI21APR500CE</v>
          </cell>
          <cell r="B34276">
            <v>21586434</v>
          </cell>
          <cell r="C34276">
            <v>44315</v>
          </cell>
        </row>
        <row r="34277">
          <cell r="A34277" t="str">
            <v>ICICIPRULI21APR500PE</v>
          </cell>
          <cell r="B34277">
            <v>21586690</v>
          </cell>
          <cell r="C34277">
            <v>44315</v>
          </cell>
        </row>
        <row r="34278">
          <cell r="A34278" t="str">
            <v>ICICIPRULI21APR510CE</v>
          </cell>
          <cell r="B34278">
            <v>21586946</v>
          </cell>
          <cell r="C34278">
            <v>44315</v>
          </cell>
        </row>
        <row r="34279">
          <cell r="A34279" t="str">
            <v>ICICIPRULI21APR510PE</v>
          </cell>
          <cell r="B34279">
            <v>21587202</v>
          </cell>
          <cell r="C34279">
            <v>44315</v>
          </cell>
        </row>
        <row r="34280">
          <cell r="A34280" t="str">
            <v>ICICIPRULI21APR520CE</v>
          </cell>
          <cell r="B34280">
            <v>21587458</v>
          </cell>
          <cell r="C34280">
            <v>44315</v>
          </cell>
        </row>
        <row r="34281">
          <cell r="A34281" t="str">
            <v>ICICIPRULI21APR520PE</v>
          </cell>
          <cell r="B34281">
            <v>21587714</v>
          </cell>
          <cell r="C34281">
            <v>44315</v>
          </cell>
        </row>
        <row r="34282">
          <cell r="A34282" t="str">
            <v>ICICIPRULI21APR530CE</v>
          </cell>
          <cell r="B34282">
            <v>21587970</v>
          </cell>
          <cell r="C34282">
            <v>44315</v>
          </cell>
        </row>
        <row r="34283">
          <cell r="A34283" t="str">
            <v>ICICIPRULI21APR530PE</v>
          </cell>
          <cell r="B34283">
            <v>21588226</v>
          </cell>
          <cell r="C34283">
            <v>44315</v>
          </cell>
        </row>
        <row r="34284">
          <cell r="A34284" t="str">
            <v>ICICIPRULI21APR540CE</v>
          </cell>
          <cell r="B34284">
            <v>21588482</v>
          </cell>
          <cell r="C34284">
            <v>44315</v>
          </cell>
        </row>
        <row r="34285">
          <cell r="A34285" t="str">
            <v>ICICIPRULI21APR540PE</v>
          </cell>
          <cell r="B34285">
            <v>21588738</v>
          </cell>
          <cell r="C34285">
            <v>44315</v>
          </cell>
        </row>
        <row r="34286">
          <cell r="A34286" t="str">
            <v>ICICIPRULI21APR550CE</v>
          </cell>
          <cell r="B34286">
            <v>21588994</v>
          </cell>
          <cell r="C34286">
            <v>44315</v>
          </cell>
        </row>
        <row r="34287">
          <cell r="A34287" t="str">
            <v>ICICIPRULI21APR550PE</v>
          </cell>
          <cell r="B34287">
            <v>21589250</v>
          </cell>
          <cell r="C34287">
            <v>44315</v>
          </cell>
        </row>
        <row r="34288">
          <cell r="A34288" t="str">
            <v>ICICIPRULI21APR560CE</v>
          </cell>
          <cell r="B34288">
            <v>21589506</v>
          </cell>
          <cell r="C34288">
            <v>44315</v>
          </cell>
        </row>
        <row r="34289">
          <cell r="A34289" t="str">
            <v>ICICIPRULI21APR560PE</v>
          </cell>
          <cell r="B34289">
            <v>21589762</v>
          </cell>
          <cell r="C34289">
            <v>44315</v>
          </cell>
        </row>
        <row r="34290">
          <cell r="A34290" t="str">
            <v>ICICIPRULI21APR570CE</v>
          </cell>
          <cell r="B34290">
            <v>21590018</v>
          </cell>
          <cell r="C34290">
            <v>44315</v>
          </cell>
        </row>
        <row r="34291">
          <cell r="A34291" t="str">
            <v>ICICIPRULI21APR570PE</v>
          </cell>
          <cell r="B34291">
            <v>21590274</v>
          </cell>
          <cell r="C34291">
            <v>44315</v>
          </cell>
        </row>
        <row r="34292">
          <cell r="A34292" t="str">
            <v>ICICIPRULI21APR580CE</v>
          </cell>
          <cell r="B34292">
            <v>21590530</v>
          </cell>
          <cell r="C34292">
            <v>44315</v>
          </cell>
        </row>
        <row r="34293">
          <cell r="A34293" t="str">
            <v>ICICIPRULI21APR580PE</v>
          </cell>
          <cell r="B34293">
            <v>21590786</v>
          </cell>
          <cell r="C34293">
            <v>44315</v>
          </cell>
        </row>
        <row r="34294">
          <cell r="A34294" t="str">
            <v>ICICIPRULI21APR590CE</v>
          </cell>
          <cell r="B34294">
            <v>21591042</v>
          </cell>
          <cell r="C34294">
            <v>44315</v>
          </cell>
        </row>
        <row r="34295">
          <cell r="A34295" t="str">
            <v>ICICIPRULI21APR590PE</v>
          </cell>
          <cell r="B34295">
            <v>21591298</v>
          </cell>
          <cell r="C34295">
            <v>44315</v>
          </cell>
        </row>
        <row r="34296">
          <cell r="A34296" t="str">
            <v>ICICIPRULI21APR600CE</v>
          </cell>
          <cell r="B34296">
            <v>21591554</v>
          </cell>
          <cell r="C34296">
            <v>44315</v>
          </cell>
        </row>
        <row r="34297">
          <cell r="A34297" t="str">
            <v>ICICIPRULI21APR600PE</v>
          </cell>
          <cell r="B34297">
            <v>21591810</v>
          </cell>
          <cell r="C34297">
            <v>44315</v>
          </cell>
        </row>
        <row r="34298">
          <cell r="A34298" t="str">
            <v>ICICIPRULI21APR610CE</v>
          </cell>
          <cell r="B34298">
            <v>21592066</v>
          </cell>
          <cell r="C34298">
            <v>44315</v>
          </cell>
        </row>
        <row r="34299">
          <cell r="A34299" t="str">
            <v>ICICIPRULI21APR610PE</v>
          </cell>
          <cell r="B34299">
            <v>21592322</v>
          </cell>
          <cell r="C34299">
            <v>44315</v>
          </cell>
        </row>
        <row r="34300">
          <cell r="A34300" t="str">
            <v>ICICIPRULI21APR620CE</v>
          </cell>
          <cell r="B34300">
            <v>21592578</v>
          </cell>
          <cell r="C34300">
            <v>44315</v>
          </cell>
        </row>
        <row r="34301">
          <cell r="A34301" t="str">
            <v>ICICIPRULI21APR620PE</v>
          </cell>
          <cell r="B34301">
            <v>21592834</v>
          </cell>
          <cell r="C34301">
            <v>44315</v>
          </cell>
        </row>
        <row r="34302">
          <cell r="A34302" t="str">
            <v>ICICIPRULI21APR630CE</v>
          </cell>
          <cell r="B34302">
            <v>21593090</v>
          </cell>
          <cell r="C34302">
            <v>44315</v>
          </cell>
        </row>
        <row r="34303">
          <cell r="A34303" t="str">
            <v>ICICIPRULI21APR630PE</v>
          </cell>
          <cell r="B34303">
            <v>21593346</v>
          </cell>
          <cell r="C34303">
            <v>44315</v>
          </cell>
        </row>
        <row r="34304">
          <cell r="A34304" t="str">
            <v>IDEA21FEB10CE</v>
          </cell>
          <cell r="B34304">
            <v>23470594</v>
          </cell>
          <cell r="C34304">
            <v>44252</v>
          </cell>
        </row>
        <row r="34305">
          <cell r="A34305" t="str">
            <v>IDEA21FEB10PE</v>
          </cell>
          <cell r="B34305">
            <v>23470850</v>
          </cell>
          <cell r="C34305">
            <v>44252</v>
          </cell>
        </row>
        <row r="34306">
          <cell r="A34306" t="str">
            <v>IDEA21FEB11CE</v>
          </cell>
          <cell r="B34306">
            <v>23471106</v>
          </cell>
          <cell r="C34306">
            <v>44252</v>
          </cell>
        </row>
        <row r="34307">
          <cell r="A34307" t="str">
            <v>IDEA21FEB11PE</v>
          </cell>
          <cell r="B34307">
            <v>23471362</v>
          </cell>
          <cell r="C34307">
            <v>44252</v>
          </cell>
        </row>
        <row r="34308">
          <cell r="A34308" t="str">
            <v>IDEA21FEB12CE</v>
          </cell>
          <cell r="B34308">
            <v>23471618</v>
          </cell>
          <cell r="C34308">
            <v>44252</v>
          </cell>
        </row>
        <row r="34309">
          <cell r="A34309" t="str">
            <v>IDEA21FEB12PE</v>
          </cell>
          <cell r="B34309">
            <v>23471874</v>
          </cell>
          <cell r="C34309">
            <v>44252</v>
          </cell>
        </row>
        <row r="34310">
          <cell r="A34310" t="str">
            <v>IDEA21FEB13CE</v>
          </cell>
          <cell r="B34310">
            <v>23472130</v>
          </cell>
          <cell r="C34310">
            <v>44252</v>
          </cell>
        </row>
        <row r="34311">
          <cell r="A34311" t="str">
            <v>IDEA21FEB13PE</v>
          </cell>
          <cell r="B34311">
            <v>23472386</v>
          </cell>
          <cell r="C34311">
            <v>44252</v>
          </cell>
        </row>
        <row r="34312">
          <cell r="A34312" t="str">
            <v>IDEA21FEB14CE</v>
          </cell>
          <cell r="B34312">
            <v>23472642</v>
          </cell>
          <cell r="C34312">
            <v>44252</v>
          </cell>
        </row>
        <row r="34313">
          <cell r="A34313" t="str">
            <v>IDEA21FEB14PE</v>
          </cell>
          <cell r="B34313">
            <v>23472898</v>
          </cell>
          <cell r="C34313">
            <v>44252</v>
          </cell>
        </row>
        <row r="34314">
          <cell r="A34314" t="str">
            <v>IDEA21FEB15CE</v>
          </cell>
          <cell r="B34314">
            <v>23473154</v>
          </cell>
          <cell r="C34314">
            <v>44252</v>
          </cell>
        </row>
        <row r="34315">
          <cell r="A34315" t="str">
            <v>IDEA21FEB15PE</v>
          </cell>
          <cell r="B34315">
            <v>23473410</v>
          </cell>
          <cell r="C34315">
            <v>44252</v>
          </cell>
        </row>
        <row r="34316">
          <cell r="A34316" t="str">
            <v>IDEA21FEB16CE</v>
          </cell>
          <cell r="B34316">
            <v>23473666</v>
          </cell>
          <cell r="C34316">
            <v>44252</v>
          </cell>
        </row>
        <row r="34317">
          <cell r="A34317" t="str">
            <v>IDEA21FEB16PE</v>
          </cell>
          <cell r="B34317">
            <v>23473922</v>
          </cell>
          <cell r="C34317">
            <v>44252</v>
          </cell>
        </row>
        <row r="34318">
          <cell r="A34318" t="str">
            <v>IDEA21FEB17CE</v>
          </cell>
          <cell r="B34318">
            <v>23474178</v>
          </cell>
          <cell r="C34318">
            <v>44252</v>
          </cell>
        </row>
        <row r="34319">
          <cell r="A34319" t="str">
            <v>IDEA21FEB17PE</v>
          </cell>
          <cell r="B34319">
            <v>23474434</v>
          </cell>
          <cell r="C34319">
            <v>44252</v>
          </cell>
        </row>
        <row r="34320">
          <cell r="A34320" t="str">
            <v>IDEA21FEB18CE</v>
          </cell>
          <cell r="B34320">
            <v>23474690</v>
          </cell>
          <cell r="C34320">
            <v>44252</v>
          </cell>
        </row>
        <row r="34321">
          <cell r="A34321" t="str">
            <v>IDEA21FEB18PE</v>
          </cell>
          <cell r="B34321">
            <v>23474946</v>
          </cell>
          <cell r="C34321">
            <v>44252</v>
          </cell>
        </row>
        <row r="34322">
          <cell r="A34322" t="str">
            <v>IDEA21FEB19CE</v>
          </cell>
          <cell r="B34322">
            <v>23475202</v>
          </cell>
          <cell r="C34322">
            <v>44252</v>
          </cell>
        </row>
        <row r="34323">
          <cell r="A34323" t="str">
            <v>IDEA21FEB19PE</v>
          </cell>
          <cell r="B34323">
            <v>23475458</v>
          </cell>
          <cell r="C34323">
            <v>44252</v>
          </cell>
        </row>
        <row r="34324">
          <cell r="A34324" t="str">
            <v>IDEA21FEB1CE</v>
          </cell>
          <cell r="B34324">
            <v>23465986</v>
          </cell>
          <cell r="C34324">
            <v>44252</v>
          </cell>
        </row>
        <row r="34325">
          <cell r="A34325" t="str">
            <v>IDEA21FEB1PE</v>
          </cell>
          <cell r="B34325">
            <v>23466242</v>
          </cell>
          <cell r="C34325">
            <v>44252</v>
          </cell>
        </row>
        <row r="34326">
          <cell r="A34326" t="str">
            <v>IDEA21FEB2CE</v>
          </cell>
          <cell r="B34326">
            <v>23466498</v>
          </cell>
          <cell r="C34326">
            <v>44252</v>
          </cell>
        </row>
        <row r="34327">
          <cell r="A34327" t="str">
            <v>IDEA21FEB2PE</v>
          </cell>
          <cell r="B34327">
            <v>23466754</v>
          </cell>
          <cell r="C34327">
            <v>44252</v>
          </cell>
        </row>
        <row r="34328">
          <cell r="A34328" t="str">
            <v>IDEA21FEB3CE</v>
          </cell>
          <cell r="B34328">
            <v>23467010</v>
          </cell>
          <cell r="C34328">
            <v>44252</v>
          </cell>
        </row>
        <row r="34329">
          <cell r="A34329" t="str">
            <v>IDEA21FEB3PE</v>
          </cell>
          <cell r="B34329">
            <v>23467266</v>
          </cell>
          <cell r="C34329">
            <v>44252</v>
          </cell>
        </row>
        <row r="34330">
          <cell r="A34330" t="str">
            <v>IDEA21FEB4CE</v>
          </cell>
          <cell r="B34330">
            <v>23467522</v>
          </cell>
          <cell r="C34330">
            <v>44252</v>
          </cell>
        </row>
        <row r="34331">
          <cell r="A34331" t="str">
            <v>IDEA21FEB4PE</v>
          </cell>
          <cell r="B34331">
            <v>23467778</v>
          </cell>
          <cell r="C34331">
            <v>44252</v>
          </cell>
        </row>
        <row r="34332">
          <cell r="A34332" t="str">
            <v>IDEA21FEB5CE</v>
          </cell>
          <cell r="B34332">
            <v>23468034</v>
          </cell>
          <cell r="C34332">
            <v>44252</v>
          </cell>
        </row>
        <row r="34333">
          <cell r="A34333" t="str">
            <v>IDEA21FEB5PE</v>
          </cell>
          <cell r="B34333">
            <v>23468290</v>
          </cell>
          <cell r="C34333">
            <v>44252</v>
          </cell>
        </row>
        <row r="34334">
          <cell r="A34334" t="str">
            <v>IDEA21FEB6CE</v>
          </cell>
          <cell r="B34334">
            <v>23468546</v>
          </cell>
          <cell r="C34334">
            <v>44252</v>
          </cell>
        </row>
        <row r="34335">
          <cell r="A34335" t="str">
            <v>IDEA21FEB6PE</v>
          </cell>
          <cell r="B34335">
            <v>23468802</v>
          </cell>
          <cell r="C34335">
            <v>44252</v>
          </cell>
        </row>
        <row r="34336">
          <cell r="A34336" t="str">
            <v>IDEA21FEB7CE</v>
          </cell>
          <cell r="B34336">
            <v>23469058</v>
          </cell>
          <cell r="C34336">
            <v>44252</v>
          </cell>
        </row>
        <row r="34337">
          <cell r="A34337" t="str">
            <v>IDEA21FEB7PE</v>
          </cell>
          <cell r="B34337">
            <v>23469314</v>
          </cell>
          <cell r="C34337">
            <v>44252</v>
          </cell>
        </row>
        <row r="34338">
          <cell r="A34338" t="str">
            <v>IDEA21FEB8CE</v>
          </cell>
          <cell r="B34338">
            <v>23469570</v>
          </cell>
          <cell r="C34338">
            <v>44252</v>
          </cell>
        </row>
        <row r="34339">
          <cell r="A34339" t="str">
            <v>IDEA21FEB8PE</v>
          </cell>
          <cell r="B34339">
            <v>23469826</v>
          </cell>
          <cell r="C34339">
            <v>44252</v>
          </cell>
        </row>
        <row r="34340">
          <cell r="A34340" t="str">
            <v>IDEA21FEB9CE</v>
          </cell>
          <cell r="B34340">
            <v>23470082</v>
          </cell>
          <cell r="C34340">
            <v>44252</v>
          </cell>
        </row>
        <row r="34341">
          <cell r="A34341" t="str">
            <v>IDEA21FEB9PE</v>
          </cell>
          <cell r="B34341">
            <v>23470338</v>
          </cell>
          <cell r="C34341">
            <v>44252</v>
          </cell>
        </row>
        <row r="34342">
          <cell r="A34342" t="str">
            <v>IDEA21MAR10CE</v>
          </cell>
          <cell r="B34342">
            <v>17477890</v>
          </cell>
          <cell r="C34342">
            <v>44280</v>
          </cell>
        </row>
        <row r="34343">
          <cell r="A34343" t="str">
            <v>IDEA21MAR10PE</v>
          </cell>
          <cell r="B34343">
            <v>17478146</v>
          </cell>
          <cell r="C34343">
            <v>44280</v>
          </cell>
        </row>
        <row r="34344">
          <cell r="A34344" t="str">
            <v>IDEA21MAR11CE</v>
          </cell>
          <cell r="B34344">
            <v>17478402</v>
          </cell>
          <cell r="C34344">
            <v>44280</v>
          </cell>
        </row>
        <row r="34345">
          <cell r="A34345" t="str">
            <v>IDEA21MAR11PE</v>
          </cell>
          <cell r="B34345">
            <v>17478658</v>
          </cell>
          <cell r="C34345">
            <v>44280</v>
          </cell>
        </row>
        <row r="34346">
          <cell r="A34346" t="str">
            <v>IDEA21MAR12CE</v>
          </cell>
          <cell r="B34346">
            <v>17478914</v>
          </cell>
          <cell r="C34346">
            <v>44280</v>
          </cell>
        </row>
        <row r="34347">
          <cell r="A34347" t="str">
            <v>IDEA21MAR12PE</v>
          </cell>
          <cell r="B34347">
            <v>17479170</v>
          </cell>
          <cell r="C34347">
            <v>44280</v>
          </cell>
        </row>
        <row r="34348">
          <cell r="A34348" t="str">
            <v>IDEA21MAR13CE</v>
          </cell>
          <cell r="B34348">
            <v>17479426</v>
          </cell>
          <cell r="C34348">
            <v>44280</v>
          </cell>
        </row>
        <row r="34349">
          <cell r="A34349" t="str">
            <v>IDEA21MAR13PE</v>
          </cell>
          <cell r="B34349">
            <v>17479682</v>
          </cell>
          <cell r="C34349">
            <v>44280</v>
          </cell>
        </row>
        <row r="34350">
          <cell r="A34350" t="str">
            <v>IDEA21MAR14CE</v>
          </cell>
          <cell r="B34350">
            <v>17479938</v>
          </cell>
          <cell r="C34350">
            <v>44280</v>
          </cell>
        </row>
        <row r="34351">
          <cell r="A34351" t="str">
            <v>IDEA21MAR14PE</v>
          </cell>
          <cell r="B34351">
            <v>17480194</v>
          </cell>
          <cell r="C34351">
            <v>44280</v>
          </cell>
        </row>
        <row r="34352">
          <cell r="A34352" t="str">
            <v>IDEA21MAR15CE</v>
          </cell>
          <cell r="B34352">
            <v>17480450</v>
          </cell>
          <cell r="C34352">
            <v>44280</v>
          </cell>
        </row>
        <row r="34353">
          <cell r="A34353" t="str">
            <v>IDEA21MAR15PE</v>
          </cell>
          <cell r="B34353">
            <v>17480706</v>
          </cell>
          <cell r="C34353">
            <v>44280</v>
          </cell>
        </row>
        <row r="34354">
          <cell r="A34354" t="str">
            <v>IDEA21MAR16CE</v>
          </cell>
          <cell r="B34354">
            <v>17480962</v>
          </cell>
          <cell r="C34354">
            <v>44280</v>
          </cell>
        </row>
        <row r="34355">
          <cell r="A34355" t="str">
            <v>IDEA21MAR16PE</v>
          </cell>
          <cell r="B34355">
            <v>17481218</v>
          </cell>
          <cell r="C34355">
            <v>44280</v>
          </cell>
        </row>
        <row r="34356">
          <cell r="A34356" t="str">
            <v>IDEA21MAR17CE</v>
          </cell>
          <cell r="B34356">
            <v>17481474</v>
          </cell>
          <cell r="C34356">
            <v>44280</v>
          </cell>
        </row>
        <row r="34357">
          <cell r="A34357" t="str">
            <v>IDEA21MAR17PE</v>
          </cell>
          <cell r="B34357">
            <v>17481730</v>
          </cell>
          <cell r="C34357">
            <v>44280</v>
          </cell>
        </row>
        <row r="34358">
          <cell r="A34358" t="str">
            <v>IDEA21MAR18CE</v>
          </cell>
          <cell r="B34358">
            <v>17481986</v>
          </cell>
          <cell r="C34358">
            <v>44280</v>
          </cell>
        </row>
        <row r="34359">
          <cell r="A34359" t="str">
            <v>IDEA21MAR18PE</v>
          </cell>
          <cell r="B34359">
            <v>17482242</v>
          </cell>
          <cell r="C34359">
            <v>44280</v>
          </cell>
        </row>
        <row r="34360">
          <cell r="A34360" t="str">
            <v>IDEA21MAR19CE</v>
          </cell>
          <cell r="B34360">
            <v>17482498</v>
          </cell>
          <cell r="C34360">
            <v>44280</v>
          </cell>
        </row>
        <row r="34361">
          <cell r="A34361" t="str">
            <v>IDEA21MAR19PE</v>
          </cell>
          <cell r="B34361">
            <v>17482754</v>
          </cell>
          <cell r="C34361">
            <v>44280</v>
          </cell>
        </row>
        <row r="34362">
          <cell r="A34362" t="str">
            <v>IDEA21MAR1CE</v>
          </cell>
          <cell r="B34362">
            <v>17468674</v>
          </cell>
          <cell r="C34362">
            <v>44280</v>
          </cell>
        </row>
        <row r="34363">
          <cell r="A34363" t="str">
            <v>IDEA21MAR1PE</v>
          </cell>
          <cell r="B34363">
            <v>17468930</v>
          </cell>
          <cell r="C34363">
            <v>44280</v>
          </cell>
        </row>
        <row r="34364">
          <cell r="A34364" t="str">
            <v>IDEA21MAR2CE</v>
          </cell>
          <cell r="B34364">
            <v>17469186</v>
          </cell>
          <cell r="C34364">
            <v>44280</v>
          </cell>
        </row>
        <row r="34365">
          <cell r="A34365" t="str">
            <v>IDEA21MAR2PE</v>
          </cell>
          <cell r="B34365">
            <v>17469442</v>
          </cell>
          <cell r="C34365">
            <v>44280</v>
          </cell>
        </row>
        <row r="34366">
          <cell r="A34366" t="str">
            <v>IDEA21MAR3CE</v>
          </cell>
          <cell r="B34366">
            <v>17469698</v>
          </cell>
          <cell r="C34366">
            <v>44280</v>
          </cell>
        </row>
        <row r="34367">
          <cell r="A34367" t="str">
            <v>IDEA21MAR3PE</v>
          </cell>
          <cell r="B34367">
            <v>17469954</v>
          </cell>
          <cell r="C34367">
            <v>44280</v>
          </cell>
        </row>
        <row r="34368">
          <cell r="A34368" t="str">
            <v>IDEA21MAR4CE</v>
          </cell>
          <cell r="B34368">
            <v>17470210</v>
          </cell>
          <cell r="C34368">
            <v>44280</v>
          </cell>
        </row>
        <row r="34369">
          <cell r="A34369" t="str">
            <v>IDEA21MAR4PE</v>
          </cell>
          <cell r="B34369">
            <v>17470466</v>
          </cell>
          <cell r="C34369">
            <v>44280</v>
          </cell>
        </row>
        <row r="34370">
          <cell r="A34370" t="str">
            <v>IDEA21MAR5CE</v>
          </cell>
          <cell r="B34370">
            <v>17470722</v>
          </cell>
          <cell r="C34370">
            <v>44280</v>
          </cell>
        </row>
        <row r="34371">
          <cell r="A34371" t="str">
            <v>IDEA21MAR5PE</v>
          </cell>
          <cell r="B34371">
            <v>17470978</v>
          </cell>
          <cell r="C34371">
            <v>44280</v>
          </cell>
        </row>
        <row r="34372">
          <cell r="A34372" t="str">
            <v>IDEA21MAR6CE</v>
          </cell>
          <cell r="B34372">
            <v>17471234</v>
          </cell>
          <cell r="C34372">
            <v>44280</v>
          </cell>
        </row>
        <row r="34373">
          <cell r="A34373" t="str">
            <v>IDEA21MAR6PE</v>
          </cell>
          <cell r="B34373">
            <v>17471490</v>
          </cell>
          <cell r="C34373">
            <v>44280</v>
          </cell>
        </row>
        <row r="34374">
          <cell r="A34374" t="str">
            <v>IDEA21MAR7CE</v>
          </cell>
          <cell r="B34374">
            <v>17471746</v>
          </cell>
          <cell r="C34374">
            <v>44280</v>
          </cell>
        </row>
        <row r="34375">
          <cell r="A34375" t="str">
            <v>IDEA21MAR7PE</v>
          </cell>
          <cell r="B34375">
            <v>17476354</v>
          </cell>
          <cell r="C34375">
            <v>44280</v>
          </cell>
        </row>
        <row r="34376">
          <cell r="A34376" t="str">
            <v>IDEA21MAR8CE</v>
          </cell>
          <cell r="B34376">
            <v>17476610</v>
          </cell>
          <cell r="C34376">
            <v>44280</v>
          </cell>
        </row>
        <row r="34377">
          <cell r="A34377" t="str">
            <v>IDEA21MAR8PE</v>
          </cell>
          <cell r="B34377">
            <v>17477122</v>
          </cell>
          <cell r="C34377">
            <v>44280</v>
          </cell>
        </row>
        <row r="34378">
          <cell r="A34378" t="str">
            <v>IDEA21MAR9CE</v>
          </cell>
          <cell r="B34378">
            <v>17477378</v>
          </cell>
          <cell r="C34378">
            <v>44280</v>
          </cell>
        </row>
        <row r="34379">
          <cell r="A34379" t="str">
            <v>IDEA21MAR9PE</v>
          </cell>
          <cell r="B34379">
            <v>17477634</v>
          </cell>
          <cell r="C34379">
            <v>44280</v>
          </cell>
        </row>
        <row r="34380">
          <cell r="A34380" t="str">
            <v>IDEA21APR10CE</v>
          </cell>
          <cell r="B34380">
            <v>21607938</v>
          </cell>
          <cell r="C34380">
            <v>44315</v>
          </cell>
        </row>
        <row r="34381">
          <cell r="A34381" t="str">
            <v>IDEA21APR10PE</v>
          </cell>
          <cell r="B34381">
            <v>21608194</v>
          </cell>
          <cell r="C34381">
            <v>44315</v>
          </cell>
        </row>
        <row r="34382">
          <cell r="A34382" t="str">
            <v>IDEA21APR11CE</v>
          </cell>
          <cell r="B34382">
            <v>21608450</v>
          </cell>
          <cell r="C34382">
            <v>44315</v>
          </cell>
        </row>
        <row r="34383">
          <cell r="A34383" t="str">
            <v>IDEA21APR11PE</v>
          </cell>
          <cell r="B34383">
            <v>21608706</v>
          </cell>
          <cell r="C34383">
            <v>44315</v>
          </cell>
        </row>
        <row r="34384">
          <cell r="A34384" t="str">
            <v>IDEA21APR12CE</v>
          </cell>
          <cell r="B34384">
            <v>21609218</v>
          </cell>
          <cell r="C34384">
            <v>44315</v>
          </cell>
        </row>
        <row r="34385">
          <cell r="A34385" t="str">
            <v>IDEA21APR12PE</v>
          </cell>
          <cell r="B34385">
            <v>21609474</v>
          </cell>
          <cell r="C34385">
            <v>44315</v>
          </cell>
        </row>
        <row r="34386">
          <cell r="A34386" t="str">
            <v>IDEA21APR13CE</v>
          </cell>
          <cell r="B34386">
            <v>21609730</v>
          </cell>
          <cell r="C34386">
            <v>44315</v>
          </cell>
        </row>
        <row r="34387">
          <cell r="A34387" t="str">
            <v>IDEA21APR13PE</v>
          </cell>
          <cell r="B34387">
            <v>21610754</v>
          </cell>
          <cell r="C34387">
            <v>44315</v>
          </cell>
        </row>
        <row r="34388">
          <cell r="A34388" t="str">
            <v>IDEA21APR14CE</v>
          </cell>
          <cell r="B34388">
            <v>21611010</v>
          </cell>
          <cell r="C34388">
            <v>44315</v>
          </cell>
        </row>
        <row r="34389">
          <cell r="A34389" t="str">
            <v>IDEA21APR14PE</v>
          </cell>
          <cell r="B34389">
            <v>21611266</v>
          </cell>
          <cell r="C34389">
            <v>44315</v>
          </cell>
        </row>
        <row r="34390">
          <cell r="A34390" t="str">
            <v>IDEA21APR15CE</v>
          </cell>
          <cell r="B34390">
            <v>21611522</v>
          </cell>
          <cell r="C34390">
            <v>44315</v>
          </cell>
        </row>
        <row r="34391">
          <cell r="A34391" t="str">
            <v>IDEA21APR15PE</v>
          </cell>
          <cell r="B34391">
            <v>21611778</v>
          </cell>
          <cell r="C34391">
            <v>44315</v>
          </cell>
        </row>
        <row r="34392">
          <cell r="A34392" t="str">
            <v>IDEA21APR16CE</v>
          </cell>
          <cell r="B34392">
            <v>21612034</v>
          </cell>
          <cell r="C34392">
            <v>44315</v>
          </cell>
        </row>
        <row r="34393">
          <cell r="A34393" t="str">
            <v>IDEA21APR16PE</v>
          </cell>
          <cell r="B34393">
            <v>21612290</v>
          </cell>
          <cell r="C34393">
            <v>44315</v>
          </cell>
        </row>
        <row r="34394">
          <cell r="A34394" t="str">
            <v>IDEA21APR17CE</v>
          </cell>
          <cell r="B34394">
            <v>21612546</v>
          </cell>
          <cell r="C34394">
            <v>44315</v>
          </cell>
        </row>
        <row r="34395">
          <cell r="A34395" t="str">
            <v>IDEA21APR17PE</v>
          </cell>
          <cell r="B34395">
            <v>21612802</v>
          </cell>
          <cell r="C34395">
            <v>44315</v>
          </cell>
        </row>
        <row r="34396">
          <cell r="A34396" t="str">
            <v>IDEA21APR18CE</v>
          </cell>
          <cell r="B34396">
            <v>21613058</v>
          </cell>
          <cell r="C34396">
            <v>44315</v>
          </cell>
        </row>
        <row r="34397">
          <cell r="A34397" t="str">
            <v>IDEA21APR18PE</v>
          </cell>
          <cell r="B34397">
            <v>21613314</v>
          </cell>
          <cell r="C34397">
            <v>44315</v>
          </cell>
        </row>
        <row r="34398">
          <cell r="A34398" t="str">
            <v>IDEA21APR19CE</v>
          </cell>
          <cell r="B34398">
            <v>21613570</v>
          </cell>
          <cell r="C34398">
            <v>44315</v>
          </cell>
        </row>
        <row r="34399">
          <cell r="A34399" t="str">
            <v>IDEA21APR19PE</v>
          </cell>
          <cell r="B34399">
            <v>21613826</v>
          </cell>
          <cell r="C34399">
            <v>44315</v>
          </cell>
        </row>
        <row r="34400">
          <cell r="A34400" t="str">
            <v>IDEA21APR2CE</v>
          </cell>
          <cell r="B34400">
            <v>21596674</v>
          </cell>
          <cell r="C34400">
            <v>44315</v>
          </cell>
        </row>
        <row r="34401">
          <cell r="A34401" t="str">
            <v>IDEA21APR2PE</v>
          </cell>
          <cell r="B34401">
            <v>21596930</v>
          </cell>
          <cell r="C34401">
            <v>44315</v>
          </cell>
        </row>
        <row r="34402">
          <cell r="A34402" t="str">
            <v>IDEA21APR3CE</v>
          </cell>
          <cell r="B34402">
            <v>21597186</v>
          </cell>
          <cell r="C34402">
            <v>44315</v>
          </cell>
        </row>
        <row r="34403">
          <cell r="A34403" t="str">
            <v>IDEA21APR3PE</v>
          </cell>
          <cell r="B34403">
            <v>21597442</v>
          </cell>
          <cell r="C34403">
            <v>44315</v>
          </cell>
        </row>
        <row r="34404">
          <cell r="A34404" t="str">
            <v>IDEA21APR4CE</v>
          </cell>
          <cell r="B34404">
            <v>21597698</v>
          </cell>
          <cell r="C34404">
            <v>44315</v>
          </cell>
        </row>
        <row r="34405">
          <cell r="A34405" t="str">
            <v>IDEA21APR4PE</v>
          </cell>
          <cell r="B34405">
            <v>21597954</v>
          </cell>
          <cell r="C34405">
            <v>44315</v>
          </cell>
        </row>
        <row r="34406">
          <cell r="A34406" t="str">
            <v>IDEA21APR5CE</v>
          </cell>
          <cell r="B34406">
            <v>21598210</v>
          </cell>
          <cell r="C34406">
            <v>44315</v>
          </cell>
        </row>
        <row r="34407">
          <cell r="A34407" t="str">
            <v>IDEA21APR5PE</v>
          </cell>
          <cell r="B34407">
            <v>21598466</v>
          </cell>
          <cell r="C34407">
            <v>44315</v>
          </cell>
        </row>
        <row r="34408">
          <cell r="A34408" t="str">
            <v>IDEA21APR6CE</v>
          </cell>
          <cell r="B34408">
            <v>21598722</v>
          </cell>
          <cell r="C34408">
            <v>44315</v>
          </cell>
        </row>
        <row r="34409">
          <cell r="A34409" t="str">
            <v>IDEA21APR6PE</v>
          </cell>
          <cell r="B34409">
            <v>21598978</v>
          </cell>
          <cell r="C34409">
            <v>44315</v>
          </cell>
        </row>
        <row r="34410">
          <cell r="A34410" t="str">
            <v>IDEA21APR7CE</v>
          </cell>
          <cell r="B34410">
            <v>21599234</v>
          </cell>
          <cell r="C34410">
            <v>44315</v>
          </cell>
        </row>
        <row r="34411">
          <cell r="A34411" t="str">
            <v>IDEA21APR7PE</v>
          </cell>
          <cell r="B34411">
            <v>21603330</v>
          </cell>
          <cell r="C34411">
            <v>44315</v>
          </cell>
        </row>
        <row r="34412">
          <cell r="A34412" t="str">
            <v>IDEA21APR8CE</v>
          </cell>
          <cell r="B34412">
            <v>21603586</v>
          </cell>
          <cell r="C34412">
            <v>44315</v>
          </cell>
        </row>
        <row r="34413">
          <cell r="A34413" t="str">
            <v>IDEA21APR8PE</v>
          </cell>
          <cell r="B34413">
            <v>21607170</v>
          </cell>
          <cell r="C34413">
            <v>44315</v>
          </cell>
        </row>
        <row r="34414">
          <cell r="A34414" t="str">
            <v>IDEA21APR9CE</v>
          </cell>
          <cell r="B34414">
            <v>21607426</v>
          </cell>
          <cell r="C34414">
            <v>44315</v>
          </cell>
        </row>
        <row r="34415">
          <cell r="A34415" t="str">
            <v>IDEA21APR9PE</v>
          </cell>
          <cell r="B34415">
            <v>21607682</v>
          </cell>
          <cell r="C34415">
            <v>44315</v>
          </cell>
        </row>
        <row r="34416">
          <cell r="A34416" t="str">
            <v>IDFCFIRSTB21FEB22CE</v>
          </cell>
          <cell r="B34416">
            <v>23476226</v>
          </cell>
          <cell r="C34416">
            <v>44252</v>
          </cell>
        </row>
        <row r="34417">
          <cell r="A34417" t="str">
            <v>IDFCFIRSTB21FEB22PE</v>
          </cell>
          <cell r="B34417">
            <v>23476482</v>
          </cell>
          <cell r="C34417">
            <v>44252</v>
          </cell>
        </row>
        <row r="34418">
          <cell r="A34418" t="str">
            <v>IDFCFIRSTB21FEB23CE</v>
          </cell>
          <cell r="B34418">
            <v>23476738</v>
          </cell>
          <cell r="C34418">
            <v>44252</v>
          </cell>
        </row>
        <row r="34419">
          <cell r="A34419" t="str">
            <v>IDFCFIRSTB21FEB23PE</v>
          </cell>
          <cell r="B34419">
            <v>23476994</v>
          </cell>
          <cell r="C34419">
            <v>44252</v>
          </cell>
        </row>
        <row r="34420">
          <cell r="A34420" t="str">
            <v>IDFCFIRSTB21FEB24CE</v>
          </cell>
          <cell r="B34420">
            <v>23477250</v>
          </cell>
          <cell r="C34420">
            <v>44252</v>
          </cell>
        </row>
        <row r="34421">
          <cell r="A34421" t="str">
            <v>IDFCFIRSTB21FEB24PE</v>
          </cell>
          <cell r="B34421">
            <v>23477506</v>
          </cell>
          <cell r="C34421">
            <v>44252</v>
          </cell>
        </row>
        <row r="34422">
          <cell r="A34422" t="str">
            <v>IDFCFIRSTB21FEB25CE</v>
          </cell>
          <cell r="B34422">
            <v>23477762</v>
          </cell>
          <cell r="C34422">
            <v>44252</v>
          </cell>
        </row>
        <row r="34423">
          <cell r="A34423" t="str">
            <v>IDFCFIRSTB21FEB25PE</v>
          </cell>
          <cell r="B34423">
            <v>23478018</v>
          </cell>
          <cell r="C34423">
            <v>44252</v>
          </cell>
        </row>
        <row r="34424">
          <cell r="A34424" t="str">
            <v>IDFCFIRSTB21FEB26CE</v>
          </cell>
          <cell r="B34424">
            <v>23478274</v>
          </cell>
          <cell r="C34424">
            <v>44252</v>
          </cell>
        </row>
        <row r="34425">
          <cell r="A34425" t="str">
            <v>IDFCFIRSTB21FEB26PE</v>
          </cell>
          <cell r="B34425">
            <v>23478530</v>
          </cell>
          <cell r="C34425">
            <v>44252</v>
          </cell>
        </row>
        <row r="34426">
          <cell r="A34426" t="str">
            <v>IDFCFIRSTB21FEB27CE</v>
          </cell>
          <cell r="B34426">
            <v>23478786</v>
          </cell>
          <cell r="C34426">
            <v>44252</v>
          </cell>
        </row>
        <row r="34427">
          <cell r="A34427" t="str">
            <v>IDFCFIRSTB21FEB27PE</v>
          </cell>
          <cell r="B34427">
            <v>23479042</v>
          </cell>
          <cell r="C34427">
            <v>44252</v>
          </cell>
        </row>
        <row r="34428">
          <cell r="A34428" t="str">
            <v>IDFCFIRSTB21FEB28CE</v>
          </cell>
          <cell r="B34428">
            <v>23479298</v>
          </cell>
          <cell r="C34428">
            <v>44252</v>
          </cell>
        </row>
        <row r="34429">
          <cell r="A34429" t="str">
            <v>IDFCFIRSTB21FEB28PE</v>
          </cell>
          <cell r="B34429">
            <v>23479554</v>
          </cell>
          <cell r="C34429">
            <v>44252</v>
          </cell>
        </row>
        <row r="34430">
          <cell r="A34430" t="str">
            <v>IDFCFIRSTB21FEB29CE</v>
          </cell>
          <cell r="B34430">
            <v>23479810</v>
          </cell>
          <cell r="C34430">
            <v>44252</v>
          </cell>
        </row>
        <row r="34431">
          <cell r="A34431" t="str">
            <v>IDFCFIRSTB21FEB29PE</v>
          </cell>
          <cell r="B34431">
            <v>23480066</v>
          </cell>
          <cell r="C34431">
            <v>44252</v>
          </cell>
        </row>
        <row r="34432">
          <cell r="A34432" t="str">
            <v>IDFCFIRSTB21FEB30CE</v>
          </cell>
          <cell r="B34432">
            <v>23480322</v>
          </cell>
          <cell r="C34432">
            <v>44252</v>
          </cell>
        </row>
        <row r="34433">
          <cell r="A34433" t="str">
            <v>IDFCFIRSTB21FEB30PE</v>
          </cell>
          <cell r="B34433">
            <v>23480578</v>
          </cell>
          <cell r="C34433">
            <v>44252</v>
          </cell>
        </row>
        <row r="34434">
          <cell r="A34434" t="str">
            <v>IDFCFIRSTB21FEB31CE</v>
          </cell>
          <cell r="B34434">
            <v>23480834</v>
          </cell>
          <cell r="C34434">
            <v>44252</v>
          </cell>
        </row>
        <row r="34435">
          <cell r="A34435" t="str">
            <v>IDFCFIRSTB21FEB31PE</v>
          </cell>
          <cell r="B34435">
            <v>23481090</v>
          </cell>
          <cell r="C34435">
            <v>44252</v>
          </cell>
        </row>
        <row r="34436">
          <cell r="A34436" t="str">
            <v>IDFCFIRSTB21FEB32CE</v>
          </cell>
          <cell r="B34436">
            <v>23481346</v>
          </cell>
          <cell r="C34436">
            <v>44252</v>
          </cell>
        </row>
        <row r="34437">
          <cell r="A34437" t="str">
            <v>IDFCFIRSTB21FEB32PE</v>
          </cell>
          <cell r="B34437">
            <v>23481602</v>
          </cell>
          <cell r="C34437">
            <v>44252</v>
          </cell>
        </row>
        <row r="34438">
          <cell r="A34438" t="str">
            <v>IDFCFIRSTB21FEB33CE</v>
          </cell>
          <cell r="B34438">
            <v>23481858</v>
          </cell>
          <cell r="C34438">
            <v>44252</v>
          </cell>
        </row>
        <row r="34439">
          <cell r="A34439" t="str">
            <v>IDFCFIRSTB21FEB33PE</v>
          </cell>
          <cell r="B34439">
            <v>23482114</v>
          </cell>
          <cell r="C34439">
            <v>44252</v>
          </cell>
        </row>
        <row r="34440">
          <cell r="A34440" t="str">
            <v>IDFCFIRSTB21FEB34CE</v>
          </cell>
          <cell r="B34440">
            <v>23482370</v>
          </cell>
          <cell r="C34440">
            <v>44252</v>
          </cell>
        </row>
        <row r="34441">
          <cell r="A34441" t="str">
            <v>IDFCFIRSTB21FEB34PE</v>
          </cell>
          <cell r="B34441">
            <v>23482626</v>
          </cell>
          <cell r="C34441">
            <v>44252</v>
          </cell>
        </row>
        <row r="34442">
          <cell r="A34442" t="str">
            <v>IDFCFIRSTB21FEB35CE</v>
          </cell>
          <cell r="B34442">
            <v>23482882</v>
          </cell>
          <cell r="C34442">
            <v>44252</v>
          </cell>
        </row>
        <row r="34443">
          <cell r="A34443" t="str">
            <v>IDFCFIRSTB21FEB35PE</v>
          </cell>
          <cell r="B34443">
            <v>23483138</v>
          </cell>
          <cell r="C34443">
            <v>44252</v>
          </cell>
        </row>
        <row r="34444">
          <cell r="A34444" t="str">
            <v>IDFCFIRSTB21FEB36CE</v>
          </cell>
          <cell r="B34444">
            <v>23483394</v>
          </cell>
          <cell r="C34444">
            <v>44252</v>
          </cell>
        </row>
        <row r="34445">
          <cell r="A34445" t="str">
            <v>IDFCFIRSTB21FEB36PE</v>
          </cell>
          <cell r="B34445">
            <v>23483650</v>
          </cell>
          <cell r="C34445">
            <v>44252</v>
          </cell>
        </row>
        <row r="34446">
          <cell r="A34446" t="str">
            <v>IDFCFIRSTB21FEB37CE</v>
          </cell>
          <cell r="B34446">
            <v>23483906</v>
          </cell>
          <cell r="C34446">
            <v>44252</v>
          </cell>
        </row>
        <row r="34447">
          <cell r="A34447" t="str">
            <v>IDFCFIRSTB21FEB37PE</v>
          </cell>
          <cell r="B34447">
            <v>23484162</v>
          </cell>
          <cell r="C34447">
            <v>44252</v>
          </cell>
        </row>
        <row r="34448">
          <cell r="A34448" t="str">
            <v>IDFCFIRSTB21FEB38CE</v>
          </cell>
          <cell r="B34448">
            <v>23484418</v>
          </cell>
          <cell r="C34448">
            <v>44252</v>
          </cell>
        </row>
        <row r="34449">
          <cell r="A34449" t="str">
            <v>IDFCFIRSTB21FEB38PE</v>
          </cell>
          <cell r="B34449">
            <v>23484674</v>
          </cell>
          <cell r="C34449">
            <v>44252</v>
          </cell>
        </row>
        <row r="34450">
          <cell r="A34450" t="str">
            <v>IDFCFIRSTB21FEB39CE</v>
          </cell>
          <cell r="B34450">
            <v>23484930</v>
          </cell>
          <cell r="C34450">
            <v>44252</v>
          </cell>
        </row>
        <row r="34451">
          <cell r="A34451" t="str">
            <v>IDFCFIRSTB21FEB39PE</v>
          </cell>
          <cell r="B34451">
            <v>23485186</v>
          </cell>
          <cell r="C34451">
            <v>44252</v>
          </cell>
        </row>
        <row r="34452">
          <cell r="A34452" t="str">
            <v>IDFCFIRSTB21FEB40CE</v>
          </cell>
          <cell r="B34452">
            <v>23485442</v>
          </cell>
          <cell r="C34452">
            <v>44252</v>
          </cell>
        </row>
        <row r="34453">
          <cell r="A34453" t="str">
            <v>IDFCFIRSTB21FEB40PE</v>
          </cell>
          <cell r="B34453">
            <v>23485698</v>
          </cell>
          <cell r="C34453">
            <v>44252</v>
          </cell>
        </row>
        <row r="34454">
          <cell r="A34454" t="str">
            <v>IDFCFIRSTB21FEB41CE</v>
          </cell>
          <cell r="B34454">
            <v>23485954</v>
          </cell>
          <cell r="C34454">
            <v>44252</v>
          </cell>
        </row>
        <row r="34455">
          <cell r="A34455" t="str">
            <v>IDFCFIRSTB21FEB41PE</v>
          </cell>
          <cell r="B34455">
            <v>23486210</v>
          </cell>
          <cell r="C34455">
            <v>44252</v>
          </cell>
        </row>
        <row r="34456">
          <cell r="A34456" t="str">
            <v>IDFCFIRSTB21FEB42CE</v>
          </cell>
          <cell r="B34456">
            <v>23486466</v>
          </cell>
          <cell r="C34456">
            <v>44252</v>
          </cell>
        </row>
        <row r="34457">
          <cell r="A34457" t="str">
            <v>IDFCFIRSTB21FEB42PE</v>
          </cell>
          <cell r="B34457">
            <v>23486722</v>
          </cell>
          <cell r="C34457">
            <v>44252</v>
          </cell>
        </row>
        <row r="34458">
          <cell r="A34458" t="str">
            <v>IDFCFIRSTB21FEB43CE</v>
          </cell>
          <cell r="B34458">
            <v>23486978</v>
          </cell>
          <cell r="C34458">
            <v>44252</v>
          </cell>
        </row>
        <row r="34459">
          <cell r="A34459" t="str">
            <v>IDFCFIRSTB21FEB43PE</v>
          </cell>
          <cell r="B34459">
            <v>23487234</v>
          </cell>
          <cell r="C34459">
            <v>44252</v>
          </cell>
        </row>
        <row r="34460">
          <cell r="A34460" t="str">
            <v>IDFCFIRSTB21FEB44CE</v>
          </cell>
          <cell r="B34460">
            <v>23487490</v>
          </cell>
          <cell r="C34460">
            <v>44252</v>
          </cell>
        </row>
        <row r="34461">
          <cell r="A34461" t="str">
            <v>IDFCFIRSTB21FEB44PE</v>
          </cell>
          <cell r="B34461">
            <v>23487746</v>
          </cell>
          <cell r="C34461">
            <v>44252</v>
          </cell>
        </row>
        <row r="34462">
          <cell r="A34462" t="str">
            <v>IDFCFIRSTB21FEB45CE</v>
          </cell>
          <cell r="B34462">
            <v>23488002</v>
          </cell>
          <cell r="C34462">
            <v>44252</v>
          </cell>
        </row>
        <row r="34463">
          <cell r="A34463" t="str">
            <v>IDFCFIRSTB21FEB45PE</v>
          </cell>
          <cell r="B34463">
            <v>23488258</v>
          </cell>
          <cell r="C34463">
            <v>44252</v>
          </cell>
        </row>
        <row r="34464">
          <cell r="A34464" t="str">
            <v>IDFCFIRSTB21FEB46CE</v>
          </cell>
          <cell r="B34464">
            <v>23488514</v>
          </cell>
          <cell r="C34464">
            <v>44252</v>
          </cell>
        </row>
        <row r="34465">
          <cell r="A34465" t="str">
            <v>IDFCFIRSTB21FEB46PE</v>
          </cell>
          <cell r="B34465">
            <v>23488770</v>
          </cell>
          <cell r="C34465">
            <v>44252</v>
          </cell>
        </row>
        <row r="34466">
          <cell r="A34466" t="str">
            <v>IDFCFIRSTB21FEB47CE</v>
          </cell>
          <cell r="B34466">
            <v>23489026</v>
          </cell>
          <cell r="C34466">
            <v>44252</v>
          </cell>
        </row>
        <row r="34467">
          <cell r="A34467" t="str">
            <v>IDFCFIRSTB21FEB47PE</v>
          </cell>
          <cell r="B34467">
            <v>23489282</v>
          </cell>
          <cell r="C34467">
            <v>44252</v>
          </cell>
        </row>
        <row r="34468">
          <cell r="A34468" t="str">
            <v>IDFCFIRSTB21FEB48CE</v>
          </cell>
          <cell r="B34468">
            <v>23489538</v>
          </cell>
          <cell r="C34468">
            <v>44252</v>
          </cell>
        </row>
        <row r="34469">
          <cell r="A34469" t="str">
            <v>IDFCFIRSTB21FEB48PE</v>
          </cell>
          <cell r="B34469">
            <v>23489794</v>
          </cell>
          <cell r="C34469">
            <v>44252</v>
          </cell>
        </row>
        <row r="34470">
          <cell r="A34470" t="str">
            <v>IDFCFIRSTB21FEB49CE</v>
          </cell>
          <cell r="B34470">
            <v>23490050</v>
          </cell>
          <cell r="C34470">
            <v>44252</v>
          </cell>
        </row>
        <row r="34471">
          <cell r="A34471" t="str">
            <v>IDFCFIRSTB21FEB49PE</v>
          </cell>
          <cell r="B34471">
            <v>23490306</v>
          </cell>
          <cell r="C34471">
            <v>44252</v>
          </cell>
        </row>
        <row r="34472">
          <cell r="A34472" t="str">
            <v>IDFCFIRSTB21FEB50CE</v>
          </cell>
          <cell r="B34472">
            <v>23490562</v>
          </cell>
          <cell r="C34472">
            <v>44252</v>
          </cell>
        </row>
        <row r="34473">
          <cell r="A34473" t="str">
            <v>IDFCFIRSTB21FEB50PE</v>
          </cell>
          <cell r="B34473">
            <v>23490818</v>
          </cell>
          <cell r="C34473">
            <v>44252</v>
          </cell>
        </row>
        <row r="34474">
          <cell r="A34474" t="str">
            <v>IDFCFIRSTB21FEB51CE</v>
          </cell>
          <cell r="B34474">
            <v>9263106</v>
          </cell>
          <cell r="C34474">
            <v>44252</v>
          </cell>
        </row>
        <row r="34475">
          <cell r="A34475" t="str">
            <v>IDFCFIRSTB21FEB51PE</v>
          </cell>
          <cell r="B34475">
            <v>9263362</v>
          </cell>
          <cell r="C34475">
            <v>44252</v>
          </cell>
        </row>
        <row r="34476">
          <cell r="A34476" t="str">
            <v>IDFCFIRSTB21FEB52CE</v>
          </cell>
          <cell r="B34476">
            <v>11362306</v>
          </cell>
          <cell r="C34476">
            <v>44252</v>
          </cell>
        </row>
        <row r="34477">
          <cell r="A34477" t="str">
            <v>IDFCFIRSTB21FEB52PE</v>
          </cell>
          <cell r="B34477">
            <v>11363842</v>
          </cell>
          <cell r="C34477">
            <v>44252</v>
          </cell>
        </row>
        <row r="34478">
          <cell r="A34478" t="str">
            <v>IDFCFIRSTB21FEB53CE</v>
          </cell>
          <cell r="B34478">
            <v>11364098</v>
          </cell>
          <cell r="C34478">
            <v>44252</v>
          </cell>
        </row>
        <row r="34479">
          <cell r="A34479" t="str">
            <v>IDFCFIRSTB21FEB53PE</v>
          </cell>
          <cell r="B34479">
            <v>11365122</v>
          </cell>
          <cell r="C34479">
            <v>44252</v>
          </cell>
        </row>
        <row r="34480">
          <cell r="A34480" t="str">
            <v>IDFCFIRSTB21FEB54CE</v>
          </cell>
          <cell r="B34480">
            <v>9555202</v>
          </cell>
          <cell r="C34480">
            <v>44252</v>
          </cell>
        </row>
        <row r="34481">
          <cell r="A34481" t="str">
            <v>IDFCFIRSTB21FEB54PE</v>
          </cell>
          <cell r="B34481">
            <v>9555970</v>
          </cell>
          <cell r="C34481">
            <v>44252</v>
          </cell>
        </row>
        <row r="34482">
          <cell r="A34482" t="str">
            <v>IDFCFIRSTB21FEB55CE</v>
          </cell>
          <cell r="B34482">
            <v>9556226</v>
          </cell>
          <cell r="C34482">
            <v>44252</v>
          </cell>
        </row>
        <row r="34483">
          <cell r="A34483" t="str">
            <v>IDFCFIRSTB21FEB55PE</v>
          </cell>
          <cell r="B34483">
            <v>9556994</v>
          </cell>
          <cell r="C34483">
            <v>44252</v>
          </cell>
        </row>
        <row r="34484">
          <cell r="A34484" t="str">
            <v>IDFCFIRSTB21FEB56CE</v>
          </cell>
          <cell r="B34484">
            <v>10111490</v>
          </cell>
          <cell r="C34484">
            <v>44252</v>
          </cell>
        </row>
        <row r="34485">
          <cell r="A34485" t="str">
            <v>IDFCFIRSTB21FEB56PE</v>
          </cell>
          <cell r="B34485">
            <v>10114818</v>
          </cell>
          <cell r="C34485">
            <v>44252</v>
          </cell>
        </row>
        <row r="34486">
          <cell r="A34486" t="str">
            <v>IDFCFIRSTB21FEB57CE</v>
          </cell>
          <cell r="B34486">
            <v>10446850</v>
          </cell>
          <cell r="C34486">
            <v>44252</v>
          </cell>
        </row>
        <row r="34487">
          <cell r="A34487" t="str">
            <v>IDFCFIRSTB21FEB57PE</v>
          </cell>
          <cell r="B34487">
            <v>10447106</v>
          </cell>
          <cell r="C34487">
            <v>44252</v>
          </cell>
        </row>
        <row r="34488">
          <cell r="A34488" t="str">
            <v>IDFCFIRSTB21FEB58CE</v>
          </cell>
          <cell r="B34488">
            <v>10845442</v>
          </cell>
          <cell r="C34488">
            <v>44252</v>
          </cell>
        </row>
        <row r="34489">
          <cell r="A34489" t="str">
            <v>IDFCFIRSTB21FEB58PE</v>
          </cell>
          <cell r="B34489">
            <v>10845698</v>
          </cell>
          <cell r="C34489">
            <v>44252</v>
          </cell>
        </row>
        <row r="34490">
          <cell r="A34490" t="str">
            <v>IDFCFIRSTB21FEB59CE</v>
          </cell>
          <cell r="B34490">
            <v>10846466</v>
          </cell>
          <cell r="C34490">
            <v>44252</v>
          </cell>
        </row>
        <row r="34491">
          <cell r="A34491" t="str">
            <v>IDFCFIRSTB21FEB59PE</v>
          </cell>
          <cell r="B34491">
            <v>10848770</v>
          </cell>
          <cell r="C34491">
            <v>44252</v>
          </cell>
        </row>
        <row r="34492">
          <cell r="A34492" t="str">
            <v>IDFCFIRSTB21FEB60CE</v>
          </cell>
          <cell r="B34492">
            <v>10849026</v>
          </cell>
          <cell r="C34492">
            <v>44252</v>
          </cell>
        </row>
        <row r="34493">
          <cell r="A34493" t="str">
            <v>IDFCFIRSTB21FEB60PE</v>
          </cell>
          <cell r="B34493">
            <v>10849282</v>
          </cell>
          <cell r="C34493">
            <v>44252</v>
          </cell>
        </row>
        <row r="34494">
          <cell r="A34494" t="str">
            <v>IDFCFIRSTB21FEB61CE</v>
          </cell>
          <cell r="B34494">
            <v>10849538</v>
          </cell>
          <cell r="C34494">
            <v>44252</v>
          </cell>
        </row>
        <row r="34495">
          <cell r="A34495" t="str">
            <v>IDFCFIRSTB21FEB61PE</v>
          </cell>
          <cell r="B34495">
            <v>10849794</v>
          </cell>
          <cell r="C34495">
            <v>44252</v>
          </cell>
        </row>
        <row r="34496">
          <cell r="A34496" t="str">
            <v>IDFCFIRSTB21FEB62CE</v>
          </cell>
          <cell r="B34496">
            <v>10850050</v>
          </cell>
          <cell r="C34496">
            <v>44252</v>
          </cell>
        </row>
        <row r="34497">
          <cell r="A34497" t="str">
            <v>IDFCFIRSTB21FEB62PE</v>
          </cell>
          <cell r="B34497">
            <v>10850562</v>
          </cell>
          <cell r="C34497">
            <v>44252</v>
          </cell>
        </row>
        <row r="34498">
          <cell r="A34498" t="str">
            <v>IDFCFIRSTB21FEB63CE</v>
          </cell>
          <cell r="B34498">
            <v>13335042</v>
          </cell>
          <cell r="C34498">
            <v>44252</v>
          </cell>
        </row>
        <row r="34499">
          <cell r="A34499" t="str">
            <v>IDFCFIRSTB21FEB63PE</v>
          </cell>
          <cell r="B34499">
            <v>13335298</v>
          </cell>
          <cell r="C34499">
            <v>44252</v>
          </cell>
        </row>
        <row r="34500">
          <cell r="A34500" t="str">
            <v>IDFCFIRSTB21FEB64CE</v>
          </cell>
          <cell r="B34500">
            <v>9773826</v>
          </cell>
          <cell r="C34500">
            <v>44252</v>
          </cell>
        </row>
        <row r="34501">
          <cell r="A34501" t="str">
            <v>IDFCFIRSTB21FEB64PE</v>
          </cell>
          <cell r="B34501">
            <v>9779970</v>
          </cell>
          <cell r="C34501">
            <v>44252</v>
          </cell>
        </row>
        <row r="34502">
          <cell r="A34502" t="str">
            <v>IDFCFIRSTB21FEB65CE</v>
          </cell>
          <cell r="B34502">
            <v>12024322</v>
          </cell>
          <cell r="C34502">
            <v>44252</v>
          </cell>
        </row>
        <row r="34503">
          <cell r="A34503" t="str">
            <v>IDFCFIRSTB21FEB65PE</v>
          </cell>
          <cell r="B34503">
            <v>12025602</v>
          </cell>
          <cell r="C34503">
            <v>44252</v>
          </cell>
        </row>
        <row r="34504">
          <cell r="A34504" t="str">
            <v>IDFCFIRSTB21FEB66CE</v>
          </cell>
          <cell r="B34504">
            <v>12025858</v>
          </cell>
          <cell r="C34504">
            <v>44252</v>
          </cell>
        </row>
        <row r="34505">
          <cell r="A34505" t="str">
            <v>IDFCFIRSTB21FEB66PE</v>
          </cell>
          <cell r="B34505">
            <v>12028162</v>
          </cell>
          <cell r="C34505">
            <v>44252</v>
          </cell>
        </row>
        <row r="34506">
          <cell r="A34506" t="str">
            <v>IDFCFIRSTB21FEB67CE</v>
          </cell>
          <cell r="B34506">
            <v>14935298</v>
          </cell>
          <cell r="C34506">
            <v>44252</v>
          </cell>
        </row>
        <row r="34507">
          <cell r="A34507" t="str">
            <v>IDFCFIRSTB21FEB67PE</v>
          </cell>
          <cell r="B34507">
            <v>14936834</v>
          </cell>
          <cell r="C34507">
            <v>44252</v>
          </cell>
        </row>
        <row r="34508">
          <cell r="A34508" t="str">
            <v>IDFCFIRSTB21FEB68CE</v>
          </cell>
          <cell r="B34508">
            <v>13816834</v>
          </cell>
          <cell r="C34508">
            <v>44252</v>
          </cell>
        </row>
        <row r="34509">
          <cell r="A34509" t="str">
            <v>IDFCFIRSTB21FEB68PE</v>
          </cell>
          <cell r="B34509">
            <v>13817090</v>
          </cell>
          <cell r="C34509">
            <v>44252</v>
          </cell>
        </row>
        <row r="34510">
          <cell r="A34510" t="str">
            <v>IDFCFIRSTB21FEB69CE</v>
          </cell>
          <cell r="B34510">
            <v>13817346</v>
          </cell>
          <cell r="C34510">
            <v>44252</v>
          </cell>
        </row>
        <row r="34511">
          <cell r="A34511" t="str">
            <v>IDFCFIRSTB21FEB69PE</v>
          </cell>
          <cell r="B34511">
            <v>13817602</v>
          </cell>
          <cell r="C34511">
            <v>44252</v>
          </cell>
        </row>
        <row r="34512">
          <cell r="A34512" t="str">
            <v>IDFCFIRSTB21FEB70CE</v>
          </cell>
          <cell r="B34512">
            <v>14384130</v>
          </cell>
          <cell r="C34512">
            <v>44252</v>
          </cell>
        </row>
        <row r="34513">
          <cell r="A34513" t="str">
            <v>IDFCFIRSTB21FEB70PE</v>
          </cell>
          <cell r="B34513">
            <v>14385922</v>
          </cell>
          <cell r="C34513">
            <v>44252</v>
          </cell>
        </row>
        <row r="34514">
          <cell r="A34514" t="str">
            <v>IDFCFIRSTB21FEB71CE</v>
          </cell>
          <cell r="B34514">
            <v>15057410</v>
          </cell>
          <cell r="C34514">
            <v>44252</v>
          </cell>
        </row>
        <row r="34515">
          <cell r="A34515" t="str">
            <v>IDFCFIRSTB21FEB71PE</v>
          </cell>
          <cell r="B34515">
            <v>15057666</v>
          </cell>
          <cell r="C34515">
            <v>44252</v>
          </cell>
        </row>
        <row r="34516">
          <cell r="A34516" t="str">
            <v>IDFCFIRSTB21FEB72CE</v>
          </cell>
          <cell r="B34516">
            <v>15057922</v>
          </cell>
          <cell r="C34516">
            <v>44252</v>
          </cell>
        </row>
        <row r="34517">
          <cell r="A34517" t="str">
            <v>IDFCFIRSTB21FEB72PE</v>
          </cell>
          <cell r="B34517">
            <v>15058178</v>
          </cell>
          <cell r="C34517">
            <v>44252</v>
          </cell>
        </row>
        <row r="34518">
          <cell r="A34518" t="str">
            <v>IDFCFIRSTB21MAR22CE</v>
          </cell>
          <cell r="B34518">
            <v>17485058</v>
          </cell>
          <cell r="C34518">
            <v>44280</v>
          </cell>
        </row>
        <row r="34519">
          <cell r="A34519" t="str">
            <v>IDFCFIRSTB21MAR22PE</v>
          </cell>
          <cell r="B34519">
            <v>17485314</v>
          </cell>
          <cell r="C34519">
            <v>44280</v>
          </cell>
        </row>
        <row r="34520">
          <cell r="A34520" t="str">
            <v>IDFCFIRSTB21MAR23CE</v>
          </cell>
          <cell r="B34520">
            <v>17485570</v>
          </cell>
          <cell r="C34520">
            <v>44280</v>
          </cell>
        </row>
        <row r="34521">
          <cell r="A34521" t="str">
            <v>IDFCFIRSTB21MAR23PE</v>
          </cell>
          <cell r="B34521">
            <v>17485826</v>
          </cell>
          <cell r="C34521">
            <v>44280</v>
          </cell>
        </row>
        <row r="34522">
          <cell r="A34522" t="str">
            <v>IDFCFIRSTB21MAR24CE</v>
          </cell>
          <cell r="B34522">
            <v>17486082</v>
          </cell>
          <cell r="C34522">
            <v>44280</v>
          </cell>
        </row>
        <row r="34523">
          <cell r="A34523" t="str">
            <v>IDFCFIRSTB21MAR24PE</v>
          </cell>
          <cell r="B34523">
            <v>17486338</v>
          </cell>
          <cell r="C34523">
            <v>44280</v>
          </cell>
        </row>
        <row r="34524">
          <cell r="A34524" t="str">
            <v>IDFCFIRSTB21MAR25CE</v>
          </cell>
          <cell r="B34524">
            <v>17486594</v>
          </cell>
          <cell r="C34524">
            <v>44280</v>
          </cell>
        </row>
        <row r="34525">
          <cell r="A34525" t="str">
            <v>IDFCFIRSTB21MAR25PE</v>
          </cell>
          <cell r="B34525">
            <v>17486850</v>
          </cell>
          <cell r="C34525">
            <v>44280</v>
          </cell>
        </row>
        <row r="34526">
          <cell r="A34526" t="str">
            <v>IDFCFIRSTB21MAR26CE</v>
          </cell>
          <cell r="B34526">
            <v>17487106</v>
          </cell>
          <cell r="C34526">
            <v>44280</v>
          </cell>
        </row>
        <row r="34527">
          <cell r="A34527" t="str">
            <v>IDFCFIRSTB21MAR26PE</v>
          </cell>
          <cell r="B34527">
            <v>17487362</v>
          </cell>
          <cell r="C34527">
            <v>44280</v>
          </cell>
        </row>
        <row r="34528">
          <cell r="A34528" t="str">
            <v>IDFCFIRSTB21MAR27CE</v>
          </cell>
          <cell r="B34528">
            <v>17487618</v>
          </cell>
          <cell r="C34528">
            <v>44280</v>
          </cell>
        </row>
        <row r="34529">
          <cell r="A34529" t="str">
            <v>IDFCFIRSTB21MAR27PE</v>
          </cell>
          <cell r="B34529">
            <v>17490690</v>
          </cell>
          <cell r="C34529">
            <v>44280</v>
          </cell>
        </row>
        <row r="34530">
          <cell r="A34530" t="str">
            <v>IDFCFIRSTB21MAR28CE</v>
          </cell>
          <cell r="B34530">
            <v>17490946</v>
          </cell>
          <cell r="C34530">
            <v>44280</v>
          </cell>
        </row>
        <row r="34531">
          <cell r="A34531" t="str">
            <v>IDFCFIRSTB21MAR28PE</v>
          </cell>
          <cell r="B34531">
            <v>17491202</v>
          </cell>
          <cell r="C34531">
            <v>44280</v>
          </cell>
        </row>
        <row r="34532">
          <cell r="A34532" t="str">
            <v>IDFCFIRSTB21MAR29CE</v>
          </cell>
          <cell r="B34532">
            <v>17491458</v>
          </cell>
          <cell r="C34532">
            <v>44280</v>
          </cell>
        </row>
        <row r="34533">
          <cell r="A34533" t="str">
            <v>IDFCFIRSTB21MAR29PE</v>
          </cell>
          <cell r="B34533">
            <v>17492226</v>
          </cell>
          <cell r="C34533">
            <v>44280</v>
          </cell>
        </row>
        <row r="34534">
          <cell r="A34534" t="str">
            <v>IDFCFIRSTB21MAR30CE</v>
          </cell>
          <cell r="B34534">
            <v>17492994</v>
          </cell>
          <cell r="C34534">
            <v>44280</v>
          </cell>
        </row>
        <row r="34535">
          <cell r="A34535" t="str">
            <v>IDFCFIRSTB21MAR30PE</v>
          </cell>
          <cell r="B34535">
            <v>17493250</v>
          </cell>
          <cell r="C34535">
            <v>44280</v>
          </cell>
        </row>
        <row r="34536">
          <cell r="A34536" t="str">
            <v>IDFCFIRSTB21MAR31CE</v>
          </cell>
          <cell r="B34536">
            <v>17494530</v>
          </cell>
          <cell r="C34536">
            <v>44280</v>
          </cell>
        </row>
        <row r="34537">
          <cell r="A34537" t="str">
            <v>IDFCFIRSTB21MAR31PE</v>
          </cell>
          <cell r="B34537">
            <v>17494786</v>
          </cell>
          <cell r="C34537">
            <v>44280</v>
          </cell>
        </row>
        <row r="34538">
          <cell r="A34538" t="str">
            <v>IDFCFIRSTB21MAR32CE</v>
          </cell>
          <cell r="B34538">
            <v>17495042</v>
          </cell>
          <cell r="C34538">
            <v>44280</v>
          </cell>
        </row>
        <row r="34539">
          <cell r="A34539" t="str">
            <v>IDFCFIRSTB21MAR32PE</v>
          </cell>
          <cell r="B34539">
            <v>17495298</v>
          </cell>
          <cell r="C34539">
            <v>44280</v>
          </cell>
        </row>
        <row r="34540">
          <cell r="A34540" t="str">
            <v>IDFCFIRSTB21MAR33CE</v>
          </cell>
          <cell r="B34540">
            <v>17495554</v>
          </cell>
          <cell r="C34540">
            <v>44280</v>
          </cell>
        </row>
        <row r="34541">
          <cell r="A34541" t="str">
            <v>IDFCFIRSTB21MAR33PE</v>
          </cell>
          <cell r="B34541">
            <v>17495810</v>
          </cell>
          <cell r="C34541">
            <v>44280</v>
          </cell>
        </row>
        <row r="34542">
          <cell r="A34542" t="str">
            <v>IDFCFIRSTB21MAR34CE</v>
          </cell>
          <cell r="B34542">
            <v>17496066</v>
          </cell>
          <cell r="C34542">
            <v>44280</v>
          </cell>
        </row>
        <row r="34543">
          <cell r="A34543" t="str">
            <v>IDFCFIRSTB21MAR34PE</v>
          </cell>
          <cell r="B34543">
            <v>17496322</v>
          </cell>
          <cell r="C34543">
            <v>44280</v>
          </cell>
        </row>
        <row r="34544">
          <cell r="A34544" t="str">
            <v>IDFCFIRSTB21MAR35CE</v>
          </cell>
          <cell r="B34544">
            <v>17496578</v>
          </cell>
          <cell r="C34544">
            <v>44280</v>
          </cell>
        </row>
        <row r="34545">
          <cell r="A34545" t="str">
            <v>IDFCFIRSTB21MAR35PE</v>
          </cell>
          <cell r="B34545">
            <v>17496834</v>
          </cell>
          <cell r="C34545">
            <v>44280</v>
          </cell>
        </row>
        <row r="34546">
          <cell r="A34546" t="str">
            <v>IDFCFIRSTB21MAR36CE</v>
          </cell>
          <cell r="B34546">
            <v>17497090</v>
          </cell>
          <cell r="C34546">
            <v>44280</v>
          </cell>
        </row>
        <row r="34547">
          <cell r="A34547" t="str">
            <v>IDFCFIRSTB21MAR36PE</v>
          </cell>
          <cell r="B34547">
            <v>17497346</v>
          </cell>
          <cell r="C34547">
            <v>44280</v>
          </cell>
        </row>
        <row r="34548">
          <cell r="A34548" t="str">
            <v>IDFCFIRSTB21MAR37CE</v>
          </cell>
          <cell r="B34548">
            <v>17497602</v>
          </cell>
          <cell r="C34548">
            <v>44280</v>
          </cell>
        </row>
        <row r="34549">
          <cell r="A34549" t="str">
            <v>IDFCFIRSTB21MAR37PE</v>
          </cell>
          <cell r="B34549">
            <v>17497858</v>
          </cell>
          <cell r="C34549">
            <v>44280</v>
          </cell>
        </row>
        <row r="34550">
          <cell r="A34550" t="str">
            <v>IDFCFIRSTB21MAR38CE</v>
          </cell>
          <cell r="B34550">
            <v>17498114</v>
          </cell>
          <cell r="C34550">
            <v>44280</v>
          </cell>
        </row>
        <row r="34551">
          <cell r="A34551" t="str">
            <v>IDFCFIRSTB21MAR38PE</v>
          </cell>
          <cell r="B34551">
            <v>17498882</v>
          </cell>
          <cell r="C34551">
            <v>44280</v>
          </cell>
        </row>
        <row r="34552">
          <cell r="A34552" t="str">
            <v>IDFCFIRSTB21MAR39CE</v>
          </cell>
          <cell r="B34552">
            <v>17499138</v>
          </cell>
          <cell r="C34552">
            <v>44280</v>
          </cell>
        </row>
        <row r="34553">
          <cell r="A34553" t="str">
            <v>IDFCFIRSTB21MAR39PE</v>
          </cell>
          <cell r="B34553">
            <v>17499394</v>
          </cell>
          <cell r="C34553">
            <v>44280</v>
          </cell>
        </row>
        <row r="34554">
          <cell r="A34554" t="str">
            <v>IDFCFIRSTB21MAR40CE</v>
          </cell>
          <cell r="B34554">
            <v>17499650</v>
          </cell>
          <cell r="C34554">
            <v>44280</v>
          </cell>
        </row>
        <row r="34555">
          <cell r="A34555" t="str">
            <v>IDFCFIRSTB21MAR40PE</v>
          </cell>
          <cell r="B34555">
            <v>17499906</v>
          </cell>
          <cell r="C34555">
            <v>44280</v>
          </cell>
        </row>
        <row r="34556">
          <cell r="A34556" t="str">
            <v>IDFCFIRSTB21MAR41CE</v>
          </cell>
          <cell r="B34556">
            <v>17500162</v>
          </cell>
          <cell r="C34556">
            <v>44280</v>
          </cell>
        </row>
        <row r="34557">
          <cell r="A34557" t="str">
            <v>IDFCFIRSTB21MAR41PE</v>
          </cell>
          <cell r="B34557">
            <v>17520642</v>
          </cell>
          <cell r="C34557">
            <v>44280</v>
          </cell>
        </row>
        <row r="34558">
          <cell r="A34558" t="str">
            <v>IDFCFIRSTB21MAR42CE</v>
          </cell>
          <cell r="B34558">
            <v>17520898</v>
          </cell>
          <cell r="C34558">
            <v>44280</v>
          </cell>
        </row>
        <row r="34559">
          <cell r="A34559" t="str">
            <v>IDFCFIRSTB21MAR42PE</v>
          </cell>
          <cell r="B34559">
            <v>17521154</v>
          </cell>
          <cell r="C34559">
            <v>44280</v>
          </cell>
        </row>
        <row r="34560">
          <cell r="A34560" t="str">
            <v>IDFCFIRSTB21MAR43CE</v>
          </cell>
          <cell r="B34560">
            <v>17521410</v>
          </cell>
          <cell r="C34560">
            <v>44280</v>
          </cell>
        </row>
        <row r="34561">
          <cell r="A34561" t="str">
            <v>IDFCFIRSTB21MAR43PE</v>
          </cell>
          <cell r="B34561">
            <v>17521666</v>
          </cell>
          <cell r="C34561">
            <v>44280</v>
          </cell>
        </row>
        <row r="34562">
          <cell r="A34562" t="str">
            <v>IDFCFIRSTB21MAR44CE</v>
          </cell>
          <cell r="B34562">
            <v>17521922</v>
          </cell>
          <cell r="C34562">
            <v>44280</v>
          </cell>
        </row>
        <row r="34563">
          <cell r="A34563" t="str">
            <v>IDFCFIRSTB21MAR44PE</v>
          </cell>
          <cell r="B34563">
            <v>17522178</v>
          </cell>
          <cell r="C34563">
            <v>44280</v>
          </cell>
        </row>
        <row r="34564">
          <cell r="A34564" t="str">
            <v>IDFCFIRSTB21MAR45CE</v>
          </cell>
          <cell r="B34564">
            <v>17522434</v>
          </cell>
          <cell r="C34564">
            <v>44280</v>
          </cell>
        </row>
        <row r="34565">
          <cell r="A34565" t="str">
            <v>IDFCFIRSTB21MAR45PE</v>
          </cell>
          <cell r="B34565">
            <v>17522690</v>
          </cell>
          <cell r="C34565">
            <v>44280</v>
          </cell>
        </row>
        <row r="34566">
          <cell r="A34566" t="str">
            <v>IDFCFIRSTB21MAR46CE</v>
          </cell>
          <cell r="B34566">
            <v>17522946</v>
          </cell>
          <cell r="C34566">
            <v>44280</v>
          </cell>
        </row>
        <row r="34567">
          <cell r="A34567" t="str">
            <v>IDFCFIRSTB21MAR46PE</v>
          </cell>
          <cell r="B34567">
            <v>17523202</v>
          </cell>
          <cell r="C34567">
            <v>44280</v>
          </cell>
        </row>
        <row r="34568">
          <cell r="A34568" t="str">
            <v>IDFCFIRSTB21MAR47CE</v>
          </cell>
          <cell r="B34568">
            <v>17523458</v>
          </cell>
          <cell r="C34568">
            <v>44280</v>
          </cell>
        </row>
        <row r="34569">
          <cell r="A34569" t="str">
            <v>IDFCFIRSTB21MAR47PE</v>
          </cell>
          <cell r="B34569">
            <v>17523714</v>
          </cell>
          <cell r="C34569">
            <v>44280</v>
          </cell>
        </row>
        <row r="34570">
          <cell r="A34570" t="str">
            <v>IDFCFIRSTB21MAR48CE</v>
          </cell>
          <cell r="B34570">
            <v>17523970</v>
          </cell>
          <cell r="C34570">
            <v>44280</v>
          </cell>
        </row>
        <row r="34571">
          <cell r="A34571" t="str">
            <v>IDFCFIRSTB21MAR48PE</v>
          </cell>
          <cell r="B34571">
            <v>17524226</v>
          </cell>
          <cell r="C34571">
            <v>44280</v>
          </cell>
        </row>
        <row r="34572">
          <cell r="A34572" t="str">
            <v>IDFCFIRSTB21MAR49CE</v>
          </cell>
          <cell r="B34572">
            <v>17524482</v>
          </cell>
          <cell r="C34572">
            <v>44280</v>
          </cell>
        </row>
        <row r="34573">
          <cell r="A34573" t="str">
            <v>IDFCFIRSTB21MAR49PE</v>
          </cell>
          <cell r="B34573">
            <v>17524738</v>
          </cell>
          <cell r="C34573">
            <v>44280</v>
          </cell>
        </row>
        <row r="34574">
          <cell r="A34574" t="str">
            <v>IDFCFIRSTB21MAR50CE</v>
          </cell>
          <cell r="B34574">
            <v>17524994</v>
          </cell>
          <cell r="C34574">
            <v>44280</v>
          </cell>
        </row>
        <row r="34575">
          <cell r="A34575" t="str">
            <v>IDFCFIRSTB21MAR50PE</v>
          </cell>
          <cell r="B34575">
            <v>17525250</v>
          </cell>
          <cell r="C34575">
            <v>44280</v>
          </cell>
        </row>
        <row r="34576">
          <cell r="A34576" t="str">
            <v>IDFCFIRSTB21MAR51CE</v>
          </cell>
          <cell r="B34576">
            <v>17525506</v>
          </cell>
          <cell r="C34576">
            <v>44280</v>
          </cell>
        </row>
        <row r="34577">
          <cell r="A34577" t="str">
            <v>IDFCFIRSTB21MAR51PE</v>
          </cell>
          <cell r="B34577">
            <v>17525762</v>
          </cell>
          <cell r="C34577">
            <v>44280</v>
          </cell>
        </row>
        <row r="34578">
          <cell r="A34578" t="str">
            <v>IDFCFIRSTB21MAR52CE</v>
          </cell>
          <cell r="B34578">
            <v>17527042</v>
          </cell>
          <cell r="C34578">
            <v>44280</v>
          </cell>
        </row>
        <row r="34579">
          <cell r="A34579" t="str">
            <v>IDFCFIRSTB21MAR52PE</v>
          </cell>
          <cell r="B34579">
            <v>17527298</v>
          </cell>
          <cell r="C34579">
            <v>44280</v>
          </cell>
        </row>
        <row r="34580">
          <cell r="A34580" t="str">
            <v>IDFCFIRSTB21MAR53CE</v>
          </cell>
          <cell r="B34580">
            <v>17527554</v>
          </cell>
          <cell r="C34580">
            <v>44280</v>
          </cell>
        </row>
        <row r="34581">
          <cell r="A34581" t="str">
            <v>IDFCFIRSTB21MAR53PE</v>
          </cell>
          <cell r="B34581">
            <v>17527810</v>
          </cell>
          <cell r="C34581">
            <v>44280</v>
          </cell>
        </row>
        <row r="34582">
          <cell r="A34582" t="str">
            <v>IDFCFIRSTB21MAR54CE</v>
          </cell>
          <cell r="B34582">
            <v>9557250</v>
          </cell>
          <cell r="C34582">
            <v>44280</v>
          </cell>
        </row>
        <row r="34583">
          <cell r="A34583" t="str">
            <v>IDFCFIRSTB21MAR54PE</v>
          </cell>
          <cell r="B34583">
            <v>9557506</v>
          </cell>
          <cell r="C34583">
            <v>44280</v>
          </cell>
        </row>
        <row r="34584">
          <cell r="A34584" t="str">
            <v>IDFCFIRSTB21MAR55CE</v>
          </cell>
          <cell r="B34584">
            <v>9557762</v>
          </cell>
          <cell r="C34584">
            <v>44280</v>
          </cell>
        </row>
        <row r="34585">
          <cell r="A34585" t="str">
            <v>IDFCFIRSTB21MAR55PE</v>
          </cell>
          <cell r="B34585">
            <v>9558786</v>
          </cell>
          <cell r="C34585">
            <v>44280</v>
          </cell>
        </row>
        <row r="34586">
          <cell r="A34586" t="str">
            <v>IDFCFIRSTB21MAR56CE</v>
          </cell>
          <cell r="B34586">
            <v>10115074</v>
          </cell>
          <cell r="C34586">
            <v>44280</v>
          </cell>
        </row>
        <row r="34587">
          <cell r="A34587" t="str">
            <v>IDFCFIRSTB21MAR56PE</v>
          </cell>
          <cell r="B34587">
            <v>10115330</v>
          </cell>
          <cell r="C34587">
            <v>44280</v>
          </cell>
        </row>
        <row r="34588">
          <cell r="A34588" t="str">
            <v>IDFCFIRSTB21MAR57CE</v>
          </cell>
          <cell r="B34588">
            <v>10447362</v>
          </cell>
          <cell r="C34588">
            <v>44280</v>
          </cell>
        </row>
        <row r="34589">
          <cell r="A34589" t="str">
            <v>IDFCFIRSTB21MAR57PE</v>
          </cell>
          <cell r="B34589">
            <v>10447618</v>
          </cell>
          <cell r="C34589">
            <v>44280</v>
          </cell>
        </row>
        <row r="34590">
          <cell r="A34590" t="str">
            <v>IDFCFIRSTB21MAR58CE</v>
          </cell>
          <cell r="B34590">
            <v>10850818</v>
          </cell>
          <cell r="C34590">
            <v>44280</v>
          </cell>
        </row>
        <row r="34591">
          <cell r="A34591" t="str">
            <v>IDFCFIRSTB21MAR58PE</v>
          </cell>
          <cell r="B34591">
            <v>10852098</v>
          </cell>
          <cell r="C34591">
            <v>44280</v>
          </cell>
        </row>
        <row r="34592">
          <cell r="A34592" t="str">
            <v>IDFCFIRSTB21MAR59CE</v>
          </cell>
          <cell r="B34592">
            <v>10852354</v>
          </cell>
          <cell r="C34592">
            <v>44280</v>
          </cell>
        </row>
        <row r="34593">
          <cell r="A34593" t="str">
            <v>IDFCFIRSTB21MAR59PE</v>
          </cell>
          <cell r="B34593">
            <v>10852610</v>
          </cell>
          <cell r="C34593">
            <v>44280</v>
          </cell>
        </row>
        <row r="34594">
          <cell r="A34594" t="str">
            <v>IDFCFIRSTB21MAR60CE</v>
          </cell>
          <cell r="B34594">
            <v>10852866</v>
          </cell>
          <cell r="C34594">
            <v>44280</v>
          </cell>
        </row>
        <row r="34595">
          <cell r="A34595" t="str">
            <v>IDFCFIRSTB21MAR60PE</v>
          </cell>
          <cell r="B34595">
            <v>10854402</v>
          </cell>
          <cell r="C34595">
            <v>44280</v>
          </cell>
        </row>
        <row r="34596">
          <cell r="A34596" t="str">
            <v>IDFCFIRSTB21MAR61CE</v>
          </cell>
          <cell r="B34596">
            <v>10854658</v>
          </cell>
          <cell r="C34596">
            <v>44280</v>
          </cell>
        </row>
        <row r="34597">
          <cell r="A34597" t="str">
            <v>IDFCFIRSTB21MAR61PE</v>
          </cell>
          <cell r="B34597">
            <v>10854914</v>
          </cell>
          <cell r="C34597">
            <v>44280</v>
          </cell>
        </row>
        <row r="34598">
          <cell r="A34598" t="str">
            <v>IDFCFIRSTB21MAR62CE</v>
          </cell>
          <cell r="B34598">
            <v>10855170</v>
          </cell>
          <cell r="C34598">
            <v>44280</v>
          </cell>
        </row>
        <row r="34599">
          <cell r="A34599" t="str">
            <v>IDFCFIRSTB21MAR62PE</v>
          </cell>
          <cell r="B34599">
            <v>10855426</v>
          </cell>
          <cell r="C34599">
            <v>44280</v>
          </cell>
        </row>
        <row r="34600">
          <cell r="A34600" t="str">
            <v>IDFCFIRSTB21MAR63CE</v>
          </cell>
          <cell r="B34600">
            <v>13335554</v>
          </cell>
          <cell r="C34600">
            <v>44280</v>
          </cell>
        </row>
        <row r="34601">
          <cell r="A34601" t="str">
            <v>IDFCFIRSTB21MAR63PE</v>
          </cell>
          <cell r="B34601">
            <v>13336834</v>
          </cell>
          <cell r="C34601">
            <v>44280</v>
          </cell>
        </row>
        <row r="34602">
          <cell r="A34602" t="str">
            <v>IDFCFIRSTB21MAR64CE</v>
          </cell>
          <cell r="B34602">
            <v>9780226</v>
          </cell>
          <cell r="C34602">
            <v>44280</v>
          </cell>
        </row>
        <row r="34603">
          <cell r="A34603" t="str">
            <v>IDFCFIRSTB21MAR64PE</v>
          </cell>
          <cell r="B34603">
            <v>9780482</v>
          </cell>
          <cell r="C34603">
            <v>44280</v>
          </cell>
        </row>
        <row r="34604">
          <cell r="A34604" t="str">
            <v>IDFCFIRSTB21MAR65CE</v>
          </cell>
          <cell r="B34604">
            <v>12028418</v>
          </cell>
          <cell r="C34604">
            <v>44280</v>
          </cell>
        </row>
        <row r="34605">
          <cell r="A34605" t="str">
            <v>IDFCFIRSTB21MAR65PE</v>
          </cell>
          <cell r="B34605">
            <v>12029186</v>
          </cell>
          <cell r="C34605">
            <v>44280</v>
          </cell>
        </row>
        <row r="34606">
          <cell r="A34606" t="str">
            <v>IDFCFIRSTB21MAR66CE</v>
          </cell>
          <cell r="B34606">
            <v>12029442</v>
          </cell>
          <cell r="C34606">
            <v>44280</v>
          </cell>
        </row>
        <row r="34607">
          <cell r="A34607" t="str">
            <v>IDFCFIRSTB21MAR66PE</v>
          </cell>
          <cell r="B34607">
            <v>12030722</v>
          </cell>
          <cell r="C34607">
            <v>44280</v>
          </cell>
        </row>
        <row r="34608">
          <cell r="A34608" t="str">
            <v>IDFCFIRSTB21MAR67CE</v>
          </cell>
          <cell r="B34608">
            <v>14937090</v>
          </cell>
          <cell r="C34608">
            <v>44280</v>
          </cell>
        </row>
        <row r="34609">
          <cell r="A34609" t="str">
            <v>IDFCFIRSTB21MAR67PE</v>
          </cell>
          <cell r="B34609">
            <v>14938626</v>
          </cell>
          <cell r="C34609">
            <v>44280</v>
          </cell>
        </row>
        <row r="34610">
          <cell r="A34610" t="str">
            <v>IDFCFIRSTB21MAR68CE</v>
          </cell>
          <cell r="B34610">
            <v>13817858</v>
          </cell>
          <cell r="C34610">
            <v>44280</v>
          </cell>
        </row>
        <row r="34611">
          <cell r="A34611" t="str">
            <v>IDFCFIRSTB21MAR68PE</v>
          </cell>
          <cell r="B34611">
            <v>13818114</v>
          </cell>
          <cell r="C34611">
            <v>44280</v>
          </cell>
        </row>
        <row r="34612">
          <cell r="A34612" t="str">
            <v>IDFCFIRSTB21MAR69CE</v>
          </cell>
          <cell r="B34612">
            <v>13818370</v>
          </cell>
          <cell r="C34612">
            <v>44280</v>
          </cell>
        </row>
        <row r="34613">
          <cell r="A34613" t="str">
            <v>IDFCFIRSTB21MAR69PE</v>
          </cell>
          <cell r="B34613">
            <v>13818626</v>
          </cell>
          <cell r="C34613">
            <v>44280</v>
          </cell>
        </row>
        <row r="34614">
          <cell r="A34614" t="str">
            <v>IDFCFIRSTB21MAR70CE</v>
          </cell>
          <cell r="B34614">
            <v>14386178</v>
          </cell>
          <cell r="C34614">
            <v>44280</v>
          </cell>
        </row>
        <row r="34615">
          <cell r="A34615" t="str">
            <v>IDFCFIRSTB21MAR70PE</v>
          </cell>
          <cell r="B34615">
            <v>14387458</v>
          </cell>
          <cell r="C34615">
            <v>44280</v>
          </cell>
        </row>
        <row r="34616">
          <cell r="A34616" t="str">
            <v>IDFCFIRSTB21MAR71CE</v>
          </cell>
          <cell r="B34616">
            <v>15058434</v>
          </cell>
          <cell r="C34616">
            <v>44280</v>
          </cell>
        </row>
        <row r="34617">
          <cell r="A34617" t="str">
            <v>IDFCFIRSTB21MAR71PE</v>
          </cell>
          <cell r="B34617">
            <v>15058690</v>
          </cell>
          <cell r="C34617">
            <v>44280</v>
          </cell>
        </row>
        <row r="34618">
          <cell r="A34618" t="str">
            <v>IDFCFIRSTB21MAR72CE</v>
          </cell>
          <cell r="B34618">
            <v>15058946</v>
          </cell>
          <cell r="C34618">
            <v>44280</v>
          </cell>
        </row>
        <row r="34619">
          <cell r="A34619" t="str">
            <v>IDFCFIRSTB21MAR72PE</v>
          </cell>
          <cell r="B34619">
            <v>15059202</v>
          </cell>
          <cell r="C34619">
            <v>44280</v>
          </cell>
        </row>
        <row r="34620">
          <cell r="A34620" t="str">
            <v>IDFCFIRSTB21APR32CE</v>
          </cell>
          <cell r="B34620">
            <v>21622786</v>
          </cell>
          <cell r="C34620">
            <v>44315</v>
          </cell>
        </row>
        <row r="34621">
          <cell r="A34621" t="str">
            <v>IDFCFIRSTB21APR32PE</v>
          </cell>
          <cell r="B34621">
            <v>21623042</v>
          </cell>
          <cell r="C34621">
            <v>44315</v>
          </cell>
        </row>
        <row r="34622">
          <cell r="A34622" t="str">
            <v>IDFCFIRSTB21APR33CE</v>
          </cell>
          <cell r="B34622">
            <v>21623298</v>
          </cell>
          <cell r="C34622">
            <v>44315</v>
          </cell>
        </row>
        <row r="34623">
          <cell r="A34623" t="str">
            <v>IDFCFIRSTB21APR33PE</v>
          </cell>
          <cell r="B34623">
            <v>21623554</v>
          </cell>
          <cell r="C34623">
            <v>44315</v>
          </cell>
        </row>
        <row r="34624">
          <cell r="A34624" t="str">
            <v>IDFCFIRSTB21APR34CE</v>
          </cell>
          <cell r="B34624">
            <v>21623810</v>
          </cell>
          <cell r="C34624">
            <v>44315</v>
          </cell>
        </row>
        <row r="34625">
          <cell r="A34625" t="str">
            <v>IDFCFIRSTB21APR34PE</v>
          </cell>
          <cell r="B34625">
            <v>21624066</v>
          </cell>
          <cell r="C34625">
            <v>44315</v>
          </cell>
        </row>
        <row r="34626">
          <cell r="A34626" t="str">
            <v>IDFCFIRSTB21APR35CE</v>
          </cell>
          <cell r="B34626">
            <v>21624322</v>
          </cell>
          <cell r="C34626">
            <v>44315</v>
          </cell>
        </row>
        <row r="34627">
          <cell r="A34627" t="str">
            <v>IDFCFIRSTB21APR35PE</v>
          </cell>
          <cell r="B34627">
            <v>21624578</v>
          </cell>
          <cell r="C34627">
            <v>44315</v>
          </cell>
        </row>
        <row r="34628">
          <cell r="A34628" t="str">
            <v>IDFCFIRSTB21APR36CE</v>
          </cell>
          <cell r="B34628">
            <v>21624834</v>
          </cell>
          <cell r="C34628">
            <v>44315</v>
          </cell>
        </row>
        <row r="34629">
          <cell r="A34629" t="str">
            <v>IDFCFIRSTB21APR36PE</v>
          </cell>
          <cell r="B34629">
            <v>21625090</v>
          </cell>
          <cell r="C34629">
            <v>44315</v>
          </cell>
        </row>
        <row r="34630">
          <cell r="A34630" t="str">
            <v>IDFCFIRSTB21APR37CE</v>
          </cell>
          <cell r="B34630">
            <v>21625346</v>
          </cell>
          <cell r="C34630">
            <v>44315</v>
          </cell>
        </row>
        <row r="34631">
          <cell r="A34631" t="str">
            <v>IDFCFIRSTB21APR37PE</v>
          </cell>
          <cell r="B34631">
            <v>21625602</v>
          </cell>
          <cell r="C34631">
            <v>44315</v>
          </cell>
        </row>
        <row r="34632">
          <cell r="A34632" t="str">
            <v>IDFCFIRSTB21APR38CE</v>
          </cell>
          <cell r="B34632">
            <v>21625858</v>
          </cell>
          <cell r="C34632">
            <v>44315</v>
          </cell>
        </row>
        <row r="34633">
          <cell r="A34633" t="str">
            <v>IDFCFIRSTB21APR38PE</v>
          </cell>
          <cell r="B34633">
            <v>21626114</v>
          </cell>
          <cell r="C34633">
            <v>44315</v>
          </cell>
        </row>
        <row r="34634">
          <cell r="A34634" t="str">
            <v>IDFCFIRSTB21APR39CE</v>
          </cell>
          <cell r="B34634">
            <v>21626370</v>
          </cell>
          <cell r="C34634">
            <v>44315</v>
          </cell>
        </row>
        <row r="34635">
          <cell r="A34635" t="str">
            <v>IDFCFIRSTB21APR39PE</v>
          </cell>
          <cell r="B34635">
            <v>21626626</v>
          </cell>
          <cell r="C34635">
            <v>44315</v>
          </cell>
        </row>
        <row r="34636">
          <cell r="A34636" t="str">
            <v>IDFCFIRSTB21APR40CE</v>
          </cell>
          <cell r="B34636">
            <v>21626882</v>
          </cell>
          <cell r="C34636">
            <v>44315</v>
          </cell>
        </row>
        <row r="34637">
          <cell r="A34637" t="str">
            <v>IDFCFIRSTB21APR40PE</v>
          </cell>
          <cell r="B34637">
            <v>21627138</v>
          </cell>
          <cell r="C34637">
            <v>44315</v>
          </cell>
        </row>
        <row r="34638">
          <cell r="A34638" t="str">
            <v>IDFCFIRSTB21APR41CE</v>
          </cell>
          <cell r="B34638">
            <v>21627394</v>
          </cell>
          <cell r="C34638">
            <v>44315</v>
          </cell>
        </row>
        <row r="34639">
          <cell r="A34639" t="str">
            <v>IDFCFIRSTB21APR41PE</v>
          </cell>
          <cell r="B34639">
            <v>21627650</v>
          </cell>
          <cell r="C34639">
            <v>44315</v>
          </cell>
        </row>
        <row r="34640">
          <cell r="A34640" t="str">
            <v>IDFCFIRSTB21APR42CE</v>
          </cell>
          <cell r="B34640">
            <v>21627906</v>
          </cell>
          <cell r="C34640">
            <v>44315</v>
          </cell>
        </row>
        <row r="34641">
          <cell r="A34641" t="str">
            <v>IDFCFIRSTB21APR42PE</v>
          </cell>
          <cell r="B34641">
            <v>21628162</v>
          </cell>
          <cell r="C34641">
            <v>44315</v>
          </cell>
        </row>
        <row r="34642">
          <cell r="A34642" t="str">
            <v>IDFCFIRSTB21APR43CE</v>
          </cell>
          <cell r="B34642">
            <v>21628418</v>
          </cell>
          <cell r="C34642">
            <v>44315</v>
          </cell>
        </row>
        <row r="34643">
          <cell r="A34643" t="str">
            <v>IDFCFIRSTB21APR43PE</v>
          </cell>
          <cell r="B34643">
            <v>21628674</v>
          </cell>
          <cell r="C34643">
            <v>44315</v>
          </cell>
        </row>
        <row r="34644">
          <cell r="A34644" t="str">
            <v>IDFCFIRSTB21APR44CE</v>
          </cell>
          <cell r="B34644">
            <v>21628930</v>
          </cell>
          <cell r="C34644">
            <v>44315</v>
          </cell>
        </row>
        <row r="34645">
          <cell r="A34645" t="str">
            <v>IDFCFIRSTB21APR44PE</v>
          </cell>
          <cell r="B34645">
            <v>21629186</v>
          </cell>
          <cell r="C34645">
            <v>44315</v>
          </cell>
        </row>
        <row r="34646">
          <cell r="A34646" t="str">
            <v>IDFCFIRSTB21APR45CE</v>
          </cell>
          <cell r="B34646">
            <v>21629442</v>
          </cell>
          <cell r="C34646">
            <v>44315</v>
          </cell>
        </row>
        <row r="34647">
          <cell r="A34647" t="str">
            <v>IDFCFIRSTB21APR45PE</v>
          </cell>
          <cell r="B34647">
            <v>21629698</v>
          </cell>
          <cell r="C34647">
            <v>44315</v>
          </cell>
        </row>
        <row r="34648">
          <cell r="A34648" t="str">
            <v>IDFCFIRSTB21APR46CE</v>
          </cell>
          <cell r="B34648">
            <v>21629954</v>
          </cell>
          <cell r="C34648">
            <v>44315</v>
          </cell>
        </row>
        <row r="34649">
          <cell r="A34649" t="str">
            <v>IDFCFIRSTB21APR46PE</v>
          </cell>
          <cell r="B34649">
            <v>21630210</v>
          </cell>
          <cell r="C34649">
            <v>44315</v>
          </cell>
        </row>
        <row r="34650">
          <cell r="A34650" t="str">
            <v>IDFCFIRSTB21APR47CE</v>
          </cell>
          <cell r="B34650">
            <v>21630466</v>
          </cell>
          <cell r="C34650">
            <v>44315</v>
          </cell>
        </row>
        <row r="34651">
          <cell r="A34651" t="str">
            <v>IDFCFIRSTB21APR47PE</v>
          </cell>
          <cell r="B34651">
            <v>21630722</v>
          </cell>
          <cell r="C34651">
            <v>44315</v>
          </cell>
        </row>
        <row r="34652">
          <cell r="A34652" t="str">
            <v>IDFCFIRSTB21APR48CE</v>
          </cell>
          <cell r="B34652">
            <v>21630978</v>
          </cell>
          <cell r="C34652">
            <v>44315</v>
          </cell>
        </row>
        <row r="34653">
          <cell r="A34653" t="str">
            <v>IDFCFIRSTB21APR48PE</v>
          </cell>
          <cell r="B34653">
            <v>21631234</v>
          </cell>
          <cell r="C34653">
            <v>44315</v>
          </cell>
        </row>
        <row r="34654">
          <cell r="A34654" t="str">
            <v>IDFCFIRSTB21APR49CE</v>
          </cell>
          <cell r="B34654">
            <v>21631490</v>
          </cell>
          <cell r="C34654">
            <v>44315</v>
          </cell>
        </row>
        <row r="34655">
          <cell r="A34655" t="str">
            <v>IDFCFIRSTB21APR49PE</v>
          </cell>
          <cell r="B34655">
            <v>21631746</v>
          </cell>
          <cell r="C34655">
            <v>44315</v>
          </cell>
        </row>
        <row r="34656">
          <cell r="A34656" t="str">
            <v>IDFCFIRSTB21APR50CE</v>
          </cell>
          <cell r="B34656">
            <v>21632002</v>
          </cell>
          <cell r="C34656">
            <v>44315</v>
          </cell>
        </row>
        <row r="34657">
          <cell r="A34657" t="str">
            <v>IDFCFIRSTB21APR50PE</v>
          </cell>
          <cell r="B34657">
            <v>21632258</v>
          </cell>
          <cell r="C34657">
            <v>44315</v>
          </cell>
        </row>
        <row r="34658">
          <cell r="A34658" t="str">
            <v>IDFCFIRSTB21APR51CE</v>
          </cell>
          <cell r="B34658">
            <v>21632514</v>
          </cell>
          <cell r="C34658">
            <v>44315</v>
          </cell>
        </row>
        <row r="34659">
          <cell r="A34659" t="str">
            <v>IDFCFIRSTB21APR51PE</v>
          </cell>
          <cell r="B34659">
            <v>21632770</v>
          </cell>
          <cell r="C34659">
            <v>44315</v>
          </cell>
        </row>
        <row r="34660">
          <cell r="A34660" t="str">
            <v>IDFCFIRSTB21APR52CE</v>
          </cell>
          <cell r="B34660">
            <v>21633026</v>
          </cell>
          <cell r="C34660">
            <v>44315</v>
          </cell>
        </row>
        <row r="34661">
          <cell r="A34661" t="str">
            <v>IDFCFIRSTB21APR52PE</v>
          </cell>
          <cell r="B34661">
            <v>21633282</v>
          </cell>
          <cell r="C34661">
            <v>44315</v>
          </cell>
        </row>
        <row r="34662">
          <cell r="A34662" t="str">
            <v>IDFCFIRSTB21APR53CE</v>
          </cell>
          <cell r="B34662">
            <v>21633538</v>
          </cell>
          <cell r="C34662">
            <v>44315</v>
          </cell>
        </row>
        <row r="34663">
          <cell r="A34663" t="str">
            <v>IDFCFIRSTB21APR53PE</v>
          </cell>
          <cell r="B34663">
            <v>21633794</v>
          </cell>
          <cell r="C34663">
            <v>44315</v>
          </cell>
        </row>
        <row r="34664">
          <cell r="A34664" t="str">
            <v>IDFCFIRSTB21APR54CE</v>
          </cell>
          <cell r="B34664">
            <v>21634050</v>
          </cell>
          <cell r="C34664">
            <v>44315</v>
          </cell>
        </row>
        <row r="34665">
          <cell r="A34665" t="str">
            <v>IDFCFIRSTB21APR54PE</v>
          </cell>
          <cell r="B34665">
            <v>21634306</v>
          </cell>
          <cell r="C34665">
            <v>44315</v>
          </cell>
        </row>
        <row r="34666">
          <cell r="A34666" t="str">
            <v>IDFCFIRSTB21APR55CE</v>
          </cell>
          <cell r="B34666">
            <v>21634562</v>
          </cell>
          <cell r="C34666">
            <v>44315</v>
          </cell>
        </row>
        <row r="34667">
          <cell r="A34667" t="str">
            <v>IDFCFIRSTB21APR55PE</v>
          </cell>
          <cell r="B34667">
            <v>21634818</v>
          </cell>
          <cell r="C34667">
            <v>44315</v>
          </cell>
        </row>
        <row r="34668">
          <cell r="A34668" t="str">
            <v>IDFCFIRSTB21APR56CE</v>
          </cell>
          <cell r="B34668">
            <v>21635074</v>
          </cell>
          <cell r="C34668">
            <v>44315</v>
          </cell>
        </row>
        <row r="34669">
          <cell r="A34669" t="str">
            <v>IDFCFIRSTB21APR56PE</v>
          </cell>
          <cell r="B34669">
            <v>21635330</v>
          </cell>
          <cell r="C34669">
            <v>44315</v>
          </cell>
        </row>
        <row r="34670">
          <cell r="A34670" t="str">
            <v>IDFCFIRSTB21APR57CE</v>
          </cell>
          <cell r="B34670">
            <v>21635586</v>
          </cell>
          <cell r="C34670">
            <v>44315</v>
          </cell>
        </row>
        <row r="34671">
          <cell r="A34671" t="str">
            <v>IDFCFIRSTB21APR57PE</v>
          </cell>
          <cell r="B34671">
            <v>21635842</v>
          </cell>
          <cell r="C34671">
            <v>44315</v>
          </cell>
        </row>
        <row r="34672">
          <cell r="A34672" t="str">
            <v>IDFCFIRSTB21APR58CE</v>
          </cell>
          <cell r="B34672">
            <v>21636098</v>
          </cell>
          <cell r="C34672">
            <v>44315</v>
          </cell>
        </row>
        <row r="34673">
          <cell r="A34673" t="str">
            <v>IDFCFIRSTB21APR58PE</v>
          </cell>
          <cell r="B34673">
            <v>21636354</v>
          </cell>
          <cell r="C34673">
            <v>44315</v>
          </cell>
        </row>
        <row r="34674">
          <cell r="A34674" t="str">
            <v>IDFCFIRSTB21APR59CE</v>
          </cell>
          <cell r="B34674">
            <v>21636610</v>
          </cell>
          <cell r="C34674">
            <v>44315</v>
          </cell>
        </row>
        <row r="34675">
          <cell r="A34675" t="str">
            <v>IDFCFIRSTB21APR59PE</v>
          </cell>
          <cell r="B34675">
            <v>21636866</v>
          </cell>
          <cell r="C34675">
            <v>44315</v>
          </cell>
        </row>
        <row r="34676">
          <cell r="A34676" t="str">
            <v>IDFCFIRSTB21APR60CE</v>
          </cell>
          <cell r="B34676">
            <v>21637122</v>
          </cell>
          <cell r="C34676">
            <v>44315</v>
          </cell>
        </row>
        <row r="34677">
          <cell r="A34677" t="str">
            <v>IDFCFIRSTB21APR60PE</v>
          </cell>
          <cell r="B34677">
            <v>21637378</v>
          </cell>
          <cell r="C34677">
            <v>44315</v>
          </cell>
        </row>
        <row r="34678">
          <cell r="A34678" t="str">
            <v>IDFCFIRSTB21APR61CE</v>
          </cell>
          <cell r="B34678">
            <v>21637634</v>
          </cell>
          <cell r="C34678">
            <v>44315</v>
          </cell>
        </row>
        <row r="34679">
          <cell r="A34679" t="str">
            <v>IDFCFIRSTB21APR61PE</v>
          </cell>
          <cell r="B34679">
            <v>21637890</v>
          </cell>
          <cell r="C34679">
            <v>44315</v>
          </cell>
        </row>
        <row r="34680">
          <cell r="A34680" t="str">
            <v>IDFCFIRSTB21APR62CE</v>
          </cell>
          <cell r="B34680">
            <v>21638146</v>
          </cell>
          <cell r="C34680">
            <v>44315</v>
          </cell>
        </row>
        <row r="34681">
          <cell r="A34681" t="str">
            <v>IDFCFIRSTB21APR62PE</v>
          </cell>
          <cell r="B34681">
            <v>21641730</v>
          </cell>
          <cell r="C34681">
            <v>44315</v>
          </cell>
        </row>
        <row r="34682">
          <cell r="A34682" t="str">
            <v>IDFCFIRSTB21APR63CE</v>
          </cell>
          <cell r="B34682">
            <v>21641986</v>
          </cell>
          <cell r="C34682">
            <v>44315</v>
          </cell>
        </row>
        <row r="34683">
          <cell r="A34683" t="str">
            <v>IDFCFIRSTB21APR63PE</v>
          </cell>
          <cell r="B34683">
            <v>21642754</v>
          </cell>
          <cell r="C34683">
            <v>44315</v>
          </cell>
        </row>
        <row r="34684">
          <cell r="A34684" t="str">
            <v>IDFCFIRSTB21APR64CE</v>
          </cell>
          <cell r="B34684">
            <v>21643010</v>
          </cell>
          <cell r="C34684">
            <v>44315</v>
          </cell>
        </row>
        <row r="34685">
          <cell r="A34685" t="str">
            <v>IDFCFIRSTB21APR64PE</v>
          </cell>
          <cell r="B34685">
            <v>21643266</v>
          </cell>
          <cell r="C34685">
            <v>44315</v>
          </cell>
        </row>
        <row r="34686">
          <cell r="A34686" t="str">
            <v>IDFCFIRSTB21APR65CE</v>
          </cell>
          <cell r="B34686">
            <v>11531522</v>
          </cell>
          <cell r="C34686">
            <v>44315</v>
          </cell>
        </row>
        <row r="34687">
          <cell r="A34687" t="str">
            <v>IDFCFIRSTB21APR65PE</v>
          </cell>
          <cell r="B34687">
            <v>11531778</v>
          </cell>
          <cell r="C34687">
            <v>44315</v>
          </cell>
        </row>
        <row r="34688">
          <cell r="A34688" t="str">
            <v>IDFCFIRSTB21APR66CE</v>
          </cell>
          <cell r="B34688">
            <v>12286722</v>
          </cell>
          <cell r="C34688">
            <v>44315</v>
          </cell>
        </row>
        <row r="34689">
          <cell r="A34689" t="str">
            <v>IDFCFIRSTB21APR66PE</v>
          </cell>
          <cell r="B34689">
            <v>12289282</v>
          </cell>
          <cell r="C34689">
            <v>44315</v>
          </cell>
        </row>
        <row r="34690">
          <cell r="A34690" t="str">
            <v>IDFCFIRSTB21APR67CE</v>
          </cell>
          <cell r="B34690">
            <v>13121282</v>
          </cell>
          <cell r="C34690">
            <v>44315</v>
          </cell>
        </row>
        <row r="34691">
          <cell r="A34691" t="str">
            <v>IDFCFIRSTB21APR67PE</v>
          </cell>
          <cell r="B34691">
            <v>13121538</v>
          </cell>
          <cell r="C34691">
            <v>44315</v>
          </cell>
        </row>
        <row r="34692">
          <cell r="A34692" t="str">
            <v>IDFCFIRSTB21APR68CE</v>
          </cell>
          <cell r="B34692">
            <v>13818882</v>
          </cell>
          <cell r="C34692">
            <v>44315</v>
          </cell>
        </row>
        <row r="34693">
          <cell r="A34693" t="str">
            <v>IDFCFIRSTB21APR68PE</v>
          </cell>
          <cell r="B34693">
            <v>13819138</v>
          </cell>
          <cell r="C34693">
            <v>44315</v>
          </cell>
        </row>
        <row r="34694">
          <cell r="A34694" t="str">
            <v>IDFCFIRSTB21APR69CE</v>
          </cell>
          <cell r="B34694">
            <v>13819394</v>
          </cell>
          <cell r="C34694">
            <v>44315</v>
          </cell>
        </row>
        <row r="34695">
          <cell r="A34695" t="str">
            <v>IDFCFIRSTB21APR69PE</v>
          </cell>
          <cell r="B34695">
            <v>13819650</v>
          </cell>
          <cell r="C34695">
            <v>44315</v>
          </cell>
        </row>
        <row r="34696">
          <cell r="A34696" t="str">
            <v>IDFCFIRSTB21APR70CE</v>
          </cell>
          <cell r="B34696">
            <v>14387714</v>
          </cell>
          <cell r="C34696">
            <v>44315</v>
          </cell>
        </row>
        <row r="34697">
          <cell r="A34697" t="str">
            <v>IDFCFIRSTB21APR70PE</v>
          </cell>
          <cell r="B34697">
            <v>14407426</v>
          </cell>
          <cell r="C34697">
            <v>44315</v>
          </cell>
        </row>
        <row r="34698">
          <cell r="A34698" t="str">
            <v>IDFCFIRSTB21APR71CE</v>
          </cell>
          <cell r="B34698">
            <v>15059458</v>
          </cell>
          <cell r="C34698">
            <v>44315</v>
          </cell>
        </row>
        <row r="34699">
          <cell r="A34699" t="str">
            <v>IDFCFIRSTB21APR71PE</v>
          </cell>
          <cell r="B34699">
            <v>15059714</v>
          </cell>
          <cell r="C34699">
            <v>44315</v>
          </cell>
        </row>
        <row r="34700">
          <cell r="A34700" t="str">
            <v>IDFCFIRSTB21APR72CE</v>
          </cell>
          <cell r="B34700">
            <v>15059970</v>
          </cell>
          <cell r="C34700">
            <v>44315</v>
          </cell>
        </row>
        <row r="34701">
          <cell r="A34701" t="str">
            <v>IDFCFIRSTB21APR72PE</v>
          </cell>
          <cell r="B34701">
            <v>15060226</v>
          </cell>
          <cell r="C34701">
            <v>44315</v>
          </cell>
        </row>
        <row r="34702">
          <cell r="A34702" t="str">
            <v>IGL21FEB280CE</v>
          </cell>
          <cell r="B34702">
            <v>23491586</v>
          </cell>
          <cell r="C34702">
            <v>44252</v>
          </cell>
        </row>
        <row r="34703">
          <cell r="A34703" t="str">
            <v>IGL21FEB280PE</v>
          </cell>
          <cell r="B34703">
            <v>23491842</v>
          </cell>
          <cell r="C34703">
            <v>44252</v>
          </cell>
        </row>
        <row r="34704">
          <cell r="A34704" t="str">
            <v>IGL21FEB290CE</v>
          </cell>
          <cell r="B34704">
            <v>23492098</v>
          </cell>
          <cell r="C34704">
            <v>44252</v>
          </cell>
        </row>
        <row r="34705">
          <cell r="A34705" t="str">
            <v>IGL21FEB290PE</v>
          </cell>
          <cell r="B34705">
            <v>23492354</v>
          </cell>
          <cell r="C34705">
            <v>44252</v>
          </cell>
        </row>
        <row r="34706">
          <cell r="A34706" t="str">
            <v>IGL21FEB300CE</v>
          </cell>
          <cell r="B34706">
            <v>23492610</v>
          </cell>
          <cell r="C34706">
            <v>44252</v>
          </cell>
        </row>
        <row r="34707">
          <cell r="A34707" t="str">
            <v>IGL21FEB300PE</v>
          </cell>
          <cell r="B34707">
            <v>23492866</v>
          </cell>
          <cell r="C34707">
            <v>44252</v>
          </cell>
        </row>
        <row r="34708">
          <cell r="A34708" t="str">
            <v>IGL21FEB310CE</v>
          </cell>
          <cell r="B34708">
            <v>23493122</v>
          </cell>
          <cell r="C34708">
            <v>44252</v>
          </cell>
        </row>
        <row r="34709">
          <cell r="A34709" t="str">
            <v>IGL21FEB310PE</v>
          </cell>
          <cell r="B34709">
            <v>23493378</v>
          </cell>
          <cell r="C34709">
            <v>44252</v>
          </cell>
        </row>
        <row r="34710">
          <cell r="A34710" t="str">
            <v>IGL21FEB320CE</v>
          </cell>
          <cell r="B34710">
            <v>23493634</v>
          </cell>
          <cell r="C34710">
            <v>44252</v>
          </cell>
        </row>
        <row r="34711">
          <cell r="A34711" t="str">
            <v>IGL21FEB320PE</v>
          </cell>
          <cell r="B34711">
            <v>23493890</v>
          </cell>
          <cell r="C34711">
            <v>44252</v>
          </cell>
        </row>
        <row r="34712">
          <cell r="A34712" t="str">
            <v>IGL21FEB330CE</v>
          </cell>
          <cell r="B34712">
            <v>23494146</v>
          </cell>
          <cell r="C34712">
            <v>44252</v>
          </cell>
        </row>
        <row r="34713">
          <cell r="A34713" t="str">
            <v>IGL21FEB330PE</v>
          </cell>
          <cell r="B34713">
            <v>23494402</v>
          </cell>
          <cell r="C34713">
            <v>44252</v>
          </cell>
        </row>
        <row r="34714">
          <cell r="A34714" t="str">
            <v>IGL21FEB340CE</v>
          </cell>
          <cell r="B34714">
            <v>23494658</v>
          </cell>
          <cell r="C34714">
            <v>44252</v>
          </cell>
        </row>
        <row r="34715">
          <cell r="A34715" t="str">
            <v>IGL21FEB340PE</v>
          </cell>
          <cell r="B34715">
            <v>23494914</v>
          </cell>
          <cell r="C34715">
            <v>44252</v>
          </cell>
        </row>
        <row r="34716">
          <cell r="A34716" t="str">
            <v>IGL21FEB350CE</v>
          </cell>
          <cell r="B34716">
            <v>23495170</v>
          </cell>
          <cell r="C34716">
            <v>44252</v>
          </cell>
        </row>
        <row r="34717">
          <cell r="A34717" t="str">
            <v>IGL21FEB350PE</v>
          </cell>
          <cell r="B34717">
            <v>23495426</v>
          </cell>
          <cell r="C34717">
            <v>44252</v>
          </cell>
        </row>
        <row r="34718">
          <cell r="A34718" t="str">
            <v>IGL21FEB360CE</v>
          </cell>
          <cell r="B34718">
            <v>23495682</v>
          </cell>
          <cell r="C34718">
            <v>44252</v>
          </cell>
        </row>
        <row r="34719">
          <cell r="A34719" t="str">
            <v>IGL21FEB360PE</v>
          </cell>
          <cell r="B34719">
            <v>23495938</v>
          </cell>
          <cell r="C34719">
            <v>44252</v>
          </cell>
        </row>
        <row r="34720">
          <cell r="A34720" t="str">
            <v>IGL21FEB370CE</v>
          </cell>
          <cell r="B34720">
            <v>23496194</v>
          </cell>
          <cell r="C34720">
            <v>44252</v>
          </cell>
        </row>
        <row r="34721">
          <cell r="A34721" t="str">
            <v>IGL21FEB370PE</v>
          </cell>
          <cell r="B34721">
            <v>23496450</v>
          </cell>
          <cell r="C34721">
            <v>44252</v>
          </cell>
        </row>
        <row r="34722">
          <cell r="A34722" t="str">
            <v>IGL21FEB380CE</v>
          </cell>
          <cell r="B34722">
            <v>23496706</v>
          </cell>
          <cell r="C34722">
            <v>44252</v>
          </cell>
        </row>
        <row r="34723">
          <cell r="A34723" t="str">
            <v>IGL21FEB380PE</v>
          </cell>
          <cell r="B34723">
            <v>23496962</v>
          </cell>
          <cell r="C34723">
            <v>44252</v>
          </cell>
        </row>
        <row r="34724">
          <cell r="A34724" t="str">
            <v>IGL21FEB390CE</v>
          </cell>
          <cell r="B34724">
            <v>23497218</v>
          </cell>
          <cell r="C34724">
            <v>44252</v>
          </cell>
        </row>
        <row r="34725">
          <cell r="A34725" t="str">
            <v>IGL21FEB390PE</v>
          </cell>
          <cell r="B34725">
            <v>23497474</v>
          </cell>
          <cell r="C34725">
            <v>44252</v>
          </cell>
        </row>
        <row r="34726">
          <cell r="A34726" t="str">
            <v>IGL21FEB400CE</v>
          </cell>
          <cell r="B34726">
            <v>23497730</v>
          </cell>
          <cell r="C34726">
            <v>44252</v>
          </cell>
        </row>
        <row r="34727">
          <cell r="A34727" t="str">
            <v>IGL21FEB400PE</v>
          </cell>
          <cell r="B34727">
            <v>23497986</v>
          </cell>
          <cell r="C34727">
            <v>44252</v>
          </cell>
        </row>
        <row r="34728">
          <cell r="A34728" t="str">
            <v>IGL21FEB405CE</v>
          </cell>
          <cell r="B34728">
            <v>17705474</v>
          </cell>
          <cell r="C34728">
            <v>44252</v>
          </cell>
        </row>
        <row r="34729">
          <cell r="A34729" t="str">
            <v>IGL21FEB405PE</v>
          </cell>
          <cell r="B34729">
            <v>17705730</v>
          </cell>
          <cell r="C34729">
            <v>44252</v>
          </cell>
        </row>
        <row r="34730">
          <cell r="A34730" t="str">
            <v>IGL21FEB410CE</v>
          </cell>
          <cell r="B34730">
            <v>23498242</v>
          </cell>
          <cell r="C34730">
            <v>44252</v>
          </cell>
        </row>
        <row r="34731">
          <cell r="A34731" t="str">
            <v>IGL21FEB410PE</v>
          </cell>
          <cell r="B34731">
            <v>23498498</v>
          </cell>
          <cell r="C34731">
            <v>44252</v>
          </cell>
        </row>
        <row r="34732">
          <cell r="A34732" t="str">
            <v>IGL21FEB415CE</v>
          </cell>
          <cell r="B34732">
            <v>17705986</v>
          </cell>
          <cell r="C34732">
            <v>44252</v>
          </cell>
        </row>
        <row r="34733">
          <cell r="A34733" t="str">
            <v>IGL21FEB415PE</v>
          </cell>
          <cell r="B34733">
            <v>17706242</v>
          </cell>
          <cell r="C34733">
            <v>44252</v>
          </cell>
        </row>
        <row r="34734">
          <cell r="A34734" t="str">
            <v>IGL21FEB420CE</v>
          </cell>
          <cell r="B34734">
            <v>23498754</v>
          </cell>
          <cell r="C34734">
            <v>44252</v>
          </cell>
        </row>
        <row r="34735">
          <cell r="A34735" t="str">
            <v>IGL21FEB420PE</v>
          </cell>
          <cell r="B34735">
            <v>23499010</v>
          </cell>
          <cell r="C34735">
            <v>44252</v>
          </cell>
        </row>
        <row r="34736">
          <cell r="A34736" t="str">
            <v>IGL21FEB425CE</v>
          </cell>
          <cell r="B34736">
            <v>17706498</v>
          </cell>
          <cell r="C34736">
            <v>44252</v>
          </cell>
        </row>
        <row r="34737">
          <cell r="A34737" t="str">
            <v>IGL21FEB425PE</v>
          </cell>
          <cell r="B34737">
            <v>17706754</v>
          </cell>
          <cell r="C34737">
            <v>44252</v>
          </cell>
        </row>
        <row r="34738">
          <cell r="A34738" t="str">
            <v>IGL21FEB430CE</v>
          </cell>
          <cell r="B34738">
            <v>23499266</v>
          </cell>
          <cell r="C34738">
            <v>44252</v>
          </cell>
        </row>
        <row r="34739">
          <cell r="A34739" t="str">
            <v>IGL21FEB430PE</v>
          </cell>
          <cell r="B34739">
            <v>23499522</v>
          </cell>
          <cell r="C34739">
            <v>44252</v>
          </cell>
        </row>
        <row r="34740">
          <cell r="A34740" t="str">
            <v>IGL21FEB435CE</v>
          </cell>
          <cell r="B34740">
            <v>17707010</v>
          </cell>
          <cell r="C34740">
            <v>44252</v>
          </cell>
        </row>
        <row r="34741">
          <cell r="A34741" t="str">
            <v>IGL21FEB435PE</v>
          </cell>
          <cell r="B34741">
            <v>17707266</v>
          </cell>
          <cell r="C34741">
            <v>44252</v>
          </cell>
        </row>
        <row r="34742">
          <cell r="A34742" t="str">
            <v>IGL21FEB440CE</v>
          </cell>
          <cell r="B34742">
            <v>23499778</v>
          </cell>
          <cell r="C34742">
            <v>44252</v>
          </cell>
        </row>
        <row r="34743">
          <cell r="A34743" t="str">
            <v>IGL21FEB440PE</v>
          </cell>
          <cell r="B34743">
            <v>23500034</v>
          </cell>
          <cell r="C34743">
            <v>44252</v>
          </cell>
        </row>
        <row r="34744">
          <cell r="A34744" t="str">
            <v>IGL21FEB445CE</v>
          </cell>
          <cell r="B34744">
            <v>17707522</v>
          </cell>
          <cell r="C34744">
            <v>44252</v>
          </cell>
        </row>
        <row r="34745">
          <cell r="A34745" t="str">
            <v>IGL21FEB445PE</v>
          </cell>
          <cell r="B34745">
            <v>17707778</v>
          </cell>
          <cell r="C34745">
            <v>44252</v>
          </cell>
        </row>
        <row r="34746">
          <cell r="A34746" t="str">
            <v>IGL21FEB450CE</v>
          </cell>
          <cell r="B34746">
            <v>23500290</v>
          </cell>
          <cell r="C34746">
            <v>44252</v>
          </cell>
        </row>
        <row r="34747">
          <cell r="A34747" t="str">
            <v>IGL21FEB450PE</v>
          </cell>
          <cell r="B34747">
            <v>23500546</v>
          </cell>
          <cell r="C34747">
            <v>44252</v>
          </cell>
        </row>
        <row r="34748">
          <cell r="A34748" t="str">
            <v>IGL21FEB455CE</v>
          </cell>
          <cell r="B34748">
            <v>17708034</v>
          </cell>
          <cell r="C34748">
            <v>44252</v>
          </cell>
        </row>
        <row r="34749">
          <cell r="A34749" t="str">
            <v>IGL21FEB455PE</v>
          </cell>
          <cell r="B34749">
            <v>17708290</v>
          </cell>
          <cell r="C34749">
            <v>44252</v>
          </cell>
        </row>
        <row r="34750">
          <cell r="A34750" t="str">
            <v>IGL21FEB460CE</v>
          </cell>
          <cell r="B34750">
            <v>23500802</v>
          </cell>
          <cell r="C34750">
            <v>44252</v>
          </cell>
        </row>
        <row r="34751">
          <cell r="A34751" t="str">
            <v>IGL21FEB460PE</v>
          </cell>
          <cell r="B34751">
            <v>23501058</v>
          </cell>
          <cell r="C34751">
            <v>44252</v>
          </cell>
        </row>
        <row r="34752">
          <cell r="A34752" t="str">
            <v>IGL21FEB465CE</v>
          </cell>
          <cell r="B34752">
            <v>17708546</v>
          </cell>
          <cell r="C34752">
            <v>44252</v>
          </cell>
        </row>
        <row r="34753">
          <cell r="A34753" t="str">
            <v>IGL21FEB465PE</v>
          </cell>
          <cell r="B34753">
            <v>17708802</v>
          </cell>
          <cell r="C34753">
            <v>44252</v>
          </cell>
        </row>
        <row r="34754">
          <cell r="A34754" t="str">
            <v>IGL21FEB470CE</v>
          </cell>
          <cell r="B34754">
            <v>23501314</v>
          </cell>
          <cell r="C34754">
            <v>44252</v>
          </cell>
        </row>
        <row r="34755">
          <cell r="A34755" t="str">
            <v>IGL21FEB470PE</v>
          </cell>
          <cell r="B34755">
            <v>23501570</v>
          </cell>
          <cell r="C34755">
            <v>44252</v>
          </cell>
        </row>
        <row r="34756">
          <cell r="A34756" t="str">
            <v>IGL21FEB475CE</v>
          </cell>
          <cell r="B34756">
            <v>17709058</v>
          </cell>
          <cell r="C34756">
            <v>44252</v>
          </cell>
        </row>
        <row r="34757">
          <cell r="A34757" t="str">
            <v>IGL21FEB475PE</v>
          </cell>
          <cell r="B34757">
            <v>17709314</v>
          </cell>
          <cell r="C34757">
            <v>44252</v>
          </cell>
        </row>
        <row r="34758">
          <cell r="A34758" t="str">
            <v>IGL21FEB480CE</v>
          </cell>
          <cell r="B34758">
            <v>23501826</v>
          </cell>
          <cell r="C34758">
            <v>44252</v>
          </cell>
        </row>
        <row r="34759">
          <cell r="A34759" t="str">
            <v>IGL21FEB480PE</v>
          </cell>
          <cell r="B34759">
            <v>23502082</v>
          </cell>
          <cell r="C34759">
            <v>44252</v>
          </cell>
        </row>
        <row r="34760">
          <cell r="A34760" t="str">
            <v>IGL21FEB485CE</v>
          </cell>
          <cell r="B34760">
            <v>17709570</v>
          </cell>
          <cell r="C34760">
            <v>44252</v>
          </cell>
        </row>
        <row r="34761">
          <cell r="A34761" t="str">
            <v>IGL21FEB485PE</v>
          </cell>
          <cell r="B34761">
            <v>17709826</v>
          </cell>
          <cell r="C34761">
            <v>44252</v>
          </cell>
        </row>
        <row r="34762">
          <cell r="A34762" t="str">
            <v>IGL21FEB490CE</v>
          </cell>
          <cell r="B34762">
            <v>23502338</v>
          </cell>
          <cell r="C34762">
            <v>44252</v>
          </cell>
        </row>
        <row r="34763">
          <cell r="A34763" t="str">
            <v>IGL21FEB490PE</v>
          </cell>
          <cell r="B34763">
            <v>23502594</v>
          </cell>
          <cell r="C34763">
            <v>44252</v>
          </cell>
        </row>
        <row r="34764">
          <cell r="A34764" t="str">
            <v>IGL21FEB495CE</v>
          </cell>
          <cell r="B34764">
            <v>17710082</v>
          </cell>
          <cell r="C34764">
            <v>44252</v>
          </cell>
        </row>
        <row r="34765">
          <cell r="A34765" t="str">
            <v>IGL21FEB495PE</v>
          </cell>
          <cell r="B34765">
            <v>17710338</v>
          </cell>
          <cell r="C34765">
            <v>44252</v>
          </cell>
        </row>
        <row r="34766">
          <cell r="A34766" t="str">
            <v>IGL21FEB500CE</v>
          </cell>
          <cell r="B34766">
            <v>23502850</v>
          </cell>
          <cell r="C34766">
            <v>44252</v>
          </cell>
        </row>
        <row r="34767">
          <cell r="A34767" t="str">
            <v>IGL21FEB500PE</v>
          </cell>
          <cell r="B34767">
            <v>23503106</v>
          </cell>
          <cell r="C34767">
            <v>44252</v>
          </cell>
        </row>
        <row r="34768">
          <cell r="A34768" t="str">
            <v>IGL21FEB505CE</v>
          </cell>
          <cell r="B34768">
            <v>17710594</v>
          </cell>
          <cell r="C34768">
            <v>44252</v>
          </cell>
        </row>
        <row r="34769">
          <cell r="A34769" t="str">
            <v>IGL21FEB505PE</v>
          </cell>
          <cell r="B34769">
            <v>17710850</v>
          </cell>
          <cell r="C34769">
            <v>44252</v>
          </cell>
        </row>
        <row r="34770">
          <cell r="A34770" t="str">
            <v>IGL21FEB510CE</v>
          </cell>
          <cell r="B34770">
            <v>23503362</v>
          </cell>
          <cell r="C34770">
            <v>44252</v>
          </cell>
        </row>
        <row r="34771">
          <cell r="A34771" t="str">
            <v>IGL21FEB510PE</v>
          </cell>
          <cell r="B34771">
            <v>23503618</v>
          </cell>
          <cell r="C34771">
            <v>44252</v>
          </cell>
        </row>
        <row r="34772">
          <cell r="A34772" t="str">
            <v>IGL21FEB515CE</v>
          </cell>
          <cell r="B34772">
            <v>17711106</v>
          </cell>
          <cell r="C34772">
            <v>44252</v>
          </cell>
        </row>
        <row r="34773">
          <cell r="A34773" t="str">
            <v>IGL21FEB515PE</v>
          </cell>
          <cell r="B34773">
            <v>17711362</v>
          </cell>
          <cell r="C34773">
            <v>44252</v>
          </cell>
        </row>
        <row r="34774">
          <cell r="A34774" t="str">
            <v>IGL21FEB520CE</v>
          </cell>
          <cell r="B34774">
            <v>23503874</v>
          </cell>
          <cell r="C34774">
            <v>44252</v>
          </cell>
        </row>
        <row r="34775">
          <cell r="A34775" t="str">
            <v>IGL21FEB520PE</v>
          </cell>
          <cell r="B34775">
            <v>23504130</v>
          </cell>
          <cell r="C34775">
            <v>44252</v>
          </cell>
        </row>
        <row r="34776">
          <cell r="A34776" t="str">
            <v>IGL21FEB525CE</v>
          </cell>
          <cell r="B34776">
            <v>17711618</v>
          </cell>
          <cell r="C34776">
            <v>44252</v>
          </cell>
        </row>
        <row r="34777">
          <cell r="A34777" t="str">
            <v>IGL21FEB525PE</v>
          </cell>
          <cell r="B34777">
            <v>17711874</v>
          </cell>
          <cell r="C34777">
            <v>44252</v>
          </cell>
        </row>
        <row r="34778">
          <cell r="A34778" t="str">
            <v>IGL21FEB530CE</v>
          </cell>
          <cell r="B34778">
            <v>23504386</v>
          </cell>
          <cell r="C34778">
            <v>44252</v>
          </cell>
        </row>
        <row r="34779">
          <cell r="A34779" t="str">
            <v>IGL21FEB530PE</v>
          </cell>
          <cell r="B34779">
            <v>23504642</v>
          </cell>
          <cell r="C34779">
            <v>44252</v>
          </cell>
        </row>
        <row r="34780">
          <cell r="A34780" t="str">
            <v>IGL21FEB535CE</v>
          </cell>
          <cell r="B34780">
            <v>17712130</v>
          </cell>
          <cell r="C34780">
            <v>44252</v>
          </cell>
        </row>
        <row r="34781">
          <cell r="A34781" t="str">
            <v>IGL21FEB535PE</v>
          </cell>
          <cell r="B34781">
            <v>17712386</v>
          </cell>
          <cell r="C34781">
            <v>44252</v>
          </cell>
        </row>
        <row r="34782">
          <cell r="A34782" t="str">
            <v>IGL21FEB540CE</v>
          </cell>
          <cell r="B34782">
            <v>23504898</v>
          </cell>
          <cell r="C34782">
            <v>44252</v>
          </cell>
        </row>
        <row r="34783">
          <cell r="A34783" t="str">
            <v>IGL21FEB540PE</v>
          </cell>
          <cell r="B34783">
            <v>23505154</v>
          </cell>
          <cell r="C34783">
            <v>44252</v>
          </cell>
        </row>
        <row r="34784">
          <cell r="A34784" t="str">
            <v>IGL21FEB545CE</v>
          </cell>
          <cell r="B34784">
            <v>17712642</v>
          </cell>
          <cell r="C34784">
            <v>44252</v>
          </cell>
        </row>
        <row r="34785">
          <cell r="A34785" t="str">
            <v>IGL21FEB545PE</v>
          </cell>
          <cell r="B34785">
            <v>17712898</v>
          </cell>
          <cell r="C34785">
            <v>44252</v>
          </cell>
        </row>
        <row r="34786">
          <cell r="A34786" t="str">
            <v>IGL21FEB550CE</v>
          </cell>
          <cell r="B34786">
            <v>23505410</v>
          </cell>
          <cell r="C34786">
            <v>44252</v>
          </cell>
        </row>
        <row r="34787">
          <cell r="A34787" t="str">
            <v>IGL21FEB550PE</v>
          </cell>
          <cell r="B34787">
            <v>23505666</v>
          </cell>
          <cell r="C34787">
            <v>44252</v>
          </cell>
        </row>
        <row r="34788">
          <cell r="A34788" t="str">
            <v>IGL21FEB555CE</v>
          </cell>
          <cell r="B34788">
            <v>17713154</v>
          </cell>
          <cell r="C34788">
            <v>44252</v>
          </cell>
        </row>
        <row r="34789">
          <cell r="A34789" t="str">
            <v>IGL21FEB555PE</v>
          </cell>
          <cell r="B34789">
            <v>17713410</v>
          </cell>
          <cell r="C34789">
            <v>44252</v>
          </cell>
        </row>
        <row r="34790">
          <cell r="A34790" t="str">
            <v>IGL21FEB560CE</v>
          </cell>
          <cell r="B34790">
            <v>23505922</v>
          </cell>
          <cell r="C34790">
            <v>44252</v>
          </cell>
        </row>
        <row r="34791">
          <cell r="A34791" t="str">
            <v>IGL21FEB560PE</v>
          </cell>
          <cell r="B34791">
            <v>23506178</v>
          </cell>
          <cell r="C34791">
            <v>44252</v>
          </cell>
        </row>
        <row r="34792">
          <cell r="A34792" t="str">
            <v>IGL21FEB565CE</v>
          </cell>
          <cell r="B34792">
            <v>17713666</v>
          </cell>
          <cell r="C34792">
            <v>44252</v>
          </cell>
        </row>
        <row r="34793">
          <cell r="A34793" t="str">
            <v>IGL21FEB565PE</v>
          </cell>
          <cell r="B34793">
            <v>17713922</v>
          </cell>
          <cell r="C34793">
            <v>44252</v>
          </cell>
        </row>
        <row r="34794">
          <cell r="A34794" t="str">
            <v>IGL21FEB570CE</v>
          </cell>
          <cell r="B34794">
            <v>23506434</v>
          </cell>
          <cell r="C34794">
            <v>44252</v>
          </cell>
        </row>
        <row r="34795">
          <cell r="A34795" t="str">
            <v>IGL21FEB570PE</v>
          </cell>
          <cell r="B34795">
            <v>23506690</v>
          </cell>
          <cell r="C34795">
            <v>44252</v>
          </cell>
        </row>
        <row r="34796">
          <cell r="A34796" t="str">
            <v>IGL21FEB575CE</v>
          </cell>
          <cell r="B34796">
            <v>17714178</v>
          </cell>
          <cell r="C34796">
            <v>44252</v>
          </cell>
        </row>
        <row r="34797">
          <cell r="A34797" t="str">
            <v>IGL21FEB575PE</v>
          </cell>
          <cell r="B34797">
            <v>17714434</v>
          </cell>
          <cell r="C34797">
            <v>44252</v>
          </cell>
        </row>
        <row r="34798">
          <cell r="A34798" t="str">
            <v>IGL21FEB580CE</v>
          </cell>
          <cell r="B34798">
            <v>23506946</v>
          </cell>
          <cell r="C34798">
            <v>44252</v>
          </cell>
        </row>
        <row r="34799">
          <cell r="A34799" t="str">
            <v>IGL21FEB580PE</v>
          </cell>
          <cell r="B34799">
            <v>23507202</v>
          </cell>
          <cell r="C34799">
            <v>44252</v>
          </cell>
        </row>
        <row r="34800">
          <cell r="A34800" t="str">
            <v>IGL21FEB585CE</v>
          </cell>
          <cell r="B34800">
            <v>17714690</v>
          </cell>
          <cell r="C34800">
            <v>44252</v>
          </cell>
        </row>
        <row r="34801">
          <cell r="A34801" t="str">
            <v>IGL21FEB585PE</v>
          </cell>
          <cell r="B34801">
            <v>17714946</v>
          </cell>
          <cell r="C34801">
            <v>44252</v>
          </cell>
        </row>
        <row r="34802">
          <cell r="A34802" t="str">
            <v>IGL21FEB590CE</v>
          </cell>
          <cell r="B34802">
            <v>23507458</v>
          </cell>
          <cell r="C34802">
            <v>44252</v>
          </cell>
        </row>
        <row r="34803">
          <cell r="A34803" t="str">
            <v>IGL21FEB590PE</v>
          </cell>
          <cell r="B34803">
            <v>23507714</v>
          </cell>
          <cell r="C34803">
            <v>44252</v>
          </cell>
        </row>
        <row r="34804">
          <cell r="A34804" t="str">
            <v>IGL21FEB595CE</v>
          </cell>
          <cell r="B34804">
            <v>17715202</v>
          </cell>
          <cell r="C34804">
            <v>44252</v>
          </cell>
        </row>
        <row r="34805">
          <cell r="A34805" t="str">
            <v>IGL21FEB595PE</v>
          </cell>
          <cell r="B34805">
            <v>17718018</v>
          </cell>
          <cell r="C34805">
            <v>44252</v>
          </cell>
        </row>
        <row r="34806">
          <cell r="A34806" t="str">
            <v>IGL21FEB600CE</v>
          </cell>
          <cell r="B34806">
            <v>23507970</v>
          </cell>
          <cell r="C34806">
            <v>44252</v>
          </cell>
        </row>
        <row r="34807">
          <cell r="A34807" t="str">
            <v>IGL21FEB600PE</v>
          </cell>
          <cell r="B34807">
            <v>23508226</v>
          </cell>
          <cell r="C34807">
            <v>44252</v>
          </cell>
        </row>
        <row r="34808">
          <cell r="A34808" t="str">
            <v>IGL21FEB605CE</v>
          </cell>
          <cell r="B34808">
            <v>17718274</v>
          </cell>
          <cell r="C34808">
            <v>44252</v>
          </cell>
        </row>
        <row r="34809">
          <cell r="A34809" t="str">
            <v>IGL21FEB605PE</v>
          </cell>
          <cell r="B34809">
            <v>17718530</v>
          </cell>
          <cell r="C34809">
            <v>44252</v>
          </cell>
        </row>
        <row r="34810">
          <cell r="A34810" t="str">
            <v>IGL21FEB610CE</v>
          </cell>
          <cell r="B34810">
            <v>23508482</v>
          </cell>
          <cell r="C34810">
            <v>44252</v>
          </cell>
        </row>
        <row r="34811">
          <cell r="A34811" t="str">
            <v>IGL21FEB610PE</v>
          </cell>
          <cell r="B34811">
            <v>23508738</v>
          </cell>
          <cell r="C34811">
            <v>44252</v>
          </cell>
        </row>
        <row r="34812">
          <cell r="A34812" t="str">
            <v>IGL21FEB615CE</v>
          </cell>
          <cell r="B34812">
            <v>17718786</v>
          </cell>
          <cell r="C34812">
            <v>44252</v>
          </cell>
        </row>
        <row r="34813">
          <cell r="A34813" t="str">
            <v>IGL21FEB615PE</v>
          </cell>
          <cell r="B34813">
            <v>17725442</v>
          </cell>
          <cell r="C34813">
            <v>44252</v>
          </cell>
        </row>
        <row r="34814">
          <cell r="A34814" t="str">
            <v>IGL21FEB620CE</v>
          </cell>
          <cell r="B34814">
            <v>23508994</v>
          </cell>
          <cell r="C34814">
            <v>44252</v>
          </cell>
        </row>
        <row r="34815">
          <cell r="A34815" t="str">
            <v>IGL21FEB620PE</v>
          </cell>
          <cell r="B34815">
            <v>23509250</v>
          </cell>
          <cell r="C34815">
            <v>44252</v>
          </cell>
        </row>
        <row r="34816">
          <cell r="A34816" t="str">
            <v>IGL21FEB625CE</v>
          </cell>
          <cell r="B34816">
            <v>17725698</v>
          </cell>
          <cell r="C34816">
            <v>44252</v>
          </cell>
        </row>
        <row r="34817">
          <cell r="A34817" t="str">
            <v>IGL21FEB625PE</v>
          </cell>
          <cell r="B34817">
            <v>17725954</v>
          </cell>
          <cell r="C34817">
            <v>44252</v>
          </cell>
        </row>
        <row r="34818">
          <cell r="A34818" t="str">
            <v>IGL21FEB630CE</v>
          </cell>
          <cell r="B34818">
            <v>23509506</v>
          </cell>
          <cell r="C34818">
            <v>44252</v>
          </cell>
        </row>
        <row r="34819">
          <cell r="A34819" t="str">
            <v>IGL21FEB630PE</v>
          </cell>
          <cell r="B34819">
            <v>23509762</v>
          </cell>
          <cell r="C34819">
            <v>44252</v>
          </cell>
        </row>
        <row r="34820">
          <cell r="A34820" t="str">
            <v>IGL21FEB635CE</v>
          </cell>
          <cell r="B34820">
            <v>17726210</v>
          </cell>
          <cell r="C34820">
            <v>44252</v>
          </cell>
        </row>
        <row r="34821">
          <cell r="A34821" t="str">
            <v>IGL21FEB635PE</v>
          </cell>
          <cell r="B34821">
            <v>17726466</v>
          </cell>
          <cell r="C34821">
            <v>44252</v>
          </cell>
        </row>
        <row r="34822">
          <cell r="A34822" t="str">
            <v>IGL21FEB640CE</v>
          </cell>
          <cell r="B34822">
            <v>9279746</v>
          </cell>
          <cell r="C34822">
            <v>44252</v>
          </cell>
        </row>
        <row r="34823">
          <cell r="A34823" t="str">
            <v>IGL21FEB640PE</v>
          </cell>
          <cell r="B34823">
            <v>9280002</v>
          </cell>
          <cell r="C34823">
            <v>44252</v>
          </cell>
        </row>
        <row r="34824">
          <cell r="A34824" t="str">
            <v>IGL21FEB645CE</v>
          </cell>
          <cell r="B34824">
            <v>17726722</v>
          </cell>
          <cell r="C34824">
            <v>44252</v>
          </cell>
        </row>
        <row r="34825">
          <cell r="A34825" t="str">
            <v>IGL21FEB645PE</v>
          </cell>
          <cell r="B34825">
            <v>17726978</v>
          </cell>
          <cell r="C34825">
            <v>44252</v>
          </cell>
        </row>
        <row r="34826">
          <cell r="A34826" t="str">
            <v>IGL21FEB650CE</v>
          </cell>
          <cell r="B34826">
            <v>9280258</v>
          </cell>
          <cell r="C34826">
            <v>44252</v>
          </cell>
        </row>
        <row r="34827">
          <cell r="A34827" t="str">
            <v>IGL21FEB650PE</v>
          </cell>
          <cell r="B34827">
            <v>9280514</v>
          </cell>
          <cell r="C34827">
            <v>44252</v>
          </cell>
        </row>
        <row r="34828">
          <cell r="A34828" t="str">
            <v>IGL21FEB655CE</v>
          </cell>
          <cell r="B34828">
            <v>17727234</v>
          </cell>
          <cell r="C34828">
            <v>44252</v>
          </cell>
        </row>
        <row r="34829">
          <cell r="A34829" t="str">
            <v>IGL21FEB655PE</v>
          </cell>
          <cell r="B34829">
            <v>17727490</v>
          </cell>
          <cell r="C34829">
            <v>44252</v>
          </cell>
        </row>
        <row r="34830">
          <cell r="A34830" t="str">
            <v>IGL21FEB660CE</v>
          </cell>
          <cell r="B34830">
            <v>9281538</v>
          </cell>
          <cell r="C34830">
            <v>44252</v>
          </cell>
        </row>
        <row r="34831">
          <cell r="A34831" t="str">
            <v>IGL21FEB660PE</v>
          </cell>
          <cell r="B34831">
            <v>9281794</v>
          </cell>
          <cell r="C34831">
            <v>44252</v>
          </cell>
        </row>
        <row r="34832">
          <cell r="A34832" t="str">
            <v>IGL21FEB665CE</v>
          </cell>
          <cell r="B34832">
            <v>17727746</v>
          </cell>
          <cell r="C34832">
            <v>44252</v>
          </cell>
        </row>
        <row r="34833">
          <cell r="A34833" t="str">
            <v>IGL21FEB665PE</v>
          </cell>
          <cell r="B34833">
            <v>17728514</v>
          </cell>
          <cell r="C34833">
            <v>44252</v>
          </cell>
        </row>
        <row r="34834">
          <cell r="A34834" t="str">
            <v>IGL21FEB670CE</v>
          </cell>
          <cell r="B34834">
            <v>9282050</v>
          </cell>
          <cell r="C34834">
            <v>44252</v>
          </cell>
        </row>
        <row r="34835">
          <cell r="A34835" t="str">
            <v>IGL21FEB670PE</v>
          </cell>
          <cell r="B34835">
            <v>9282306</v>
          </cell>
          <cell r="C34835">
            <v>44252</v>
          </cell>
        </row>
        <row r="34836">
          <cell r="A34836" t="str">
            <v>IGL21MAR300CE</v>
          </cell>
          <cell r="B34836">
            <v>17757954</v>
          </cell>
          <cell r="C34836">
            <v>44280</v>
          </cell>
        </row>
        <row r="34837">
          <cell r="A34837" t="str">
            <v>IGL21MAR300PE</v>
          </cell>
          <cell r="B34837">
            <v>17758210</v>
          </cell>
          <cell r="C34837">
            <v>44280</v>
          </cell>
        </row>
        <row r="34838">
          <cell r="A34838" t="str">
            <v>IGL21MAR305CE</v>
          </cell>
          <cell r="B34838">
            <v>17758466</v>
          </cell>
          <cell r="C34838">
            <v>44280</v>
          </cell>
        </row>
        <row r="34839">
          <cell r="A34839" t="str">
            <v>IGL21MAR305PE</v>
          </cell>
          <cell r="B34839">
            <v>17758722</v>
          </cell>
          <cell r="C34839">
            <v>44280</v>
          </cell>
        </row>
        <row r="34840">
          <cell r="A34840" t="str">
            <v>IGL21MAR310CE</v>
          </cell>
          <cell r="B34840">
            <v>17758978</v>
          </cell>
          <cell r="C34840">
            <v>44280</v>
          </cell>
        </row>
        <row r="34841">
          <cell r="A34841" t="str">
            <v>IGL21MAR310PE</v>
          </cell>
          <cell r="B34841">
            <v>17759234</v>
          </cell>
          <cell r="C34841">
            <v>44280</v>
          </cell>
        </row>
        <row r="34842">
          <cell r="A34842" t="str">
            <v>IGL21MAR315CE</v>
          </cell>
          <cell r="B34842">
            <v>17759490</v>
          </cell>
          <cell r="C34842">
            <v>44280</v>
          </cell>
        </row>
        <row r="34843">
          <cell r="A34843" t="str">
            <v>IGL21MAR315PE</v>
          </cell>
          <cell r="B34843">
            <v>17761794</v>
          </cell>
          <cell r="C34843">
            <v>44280</v>
          </cell>
        </row>
        <row r="34844">
          <cell r="A34844" t="str">
            <v>IGL21MAR320CE</v>
          </cell>
          <cell r="B34844">
            <v>17762050</v>
          </cell>
          <cell r="C34844">
            <v>44280</v>
          </cell>
        </row>
        <row r="34845">
          <cell r="A34845" t="str">
            <v>IGL21MAR320PE</v>
          </cell>
          <cell r="B34845">
            <v>17762306</v>
          </cell>
          <cell r="C34845">
            <v>44280</v>
          </cell>
        </row>
        <row r="34846">
          <cell r="A34846" t="str">
            <v>IGL21MAR325CE</v>
          </cell>
          <cell r="B34846">
            <v>17762562</v>
          </cell>
          <cell r="C34846">
            <v>44280</v>
          </cell>
        </row>
        <row r="34847">
          <cell r="A34847" t="str">
            <v>IGL21MAR325PE</v>
          </cell>
          <cell r="B34847">
            <v>17762818</v>
          </cell>
          <cell r="C34847">
            <v>44280</v>
          </cell>
        </row>
        <row r="34848">
          <cell r="A34848" t="str">
            <v>IGL21MAR330CE</v>
          </cell>
          <cell r="B34848">
            <v>17763074</v>
          </cell>
          <cell r="C34848">
            <v>44280</v>
          </cell>
        </row>
        <row r="34849">
          <cell r="A34849" t="str">
            <v>IGL21MAR330PE</v>
          </cell>
          <cell r="B34849">
            <v>17780226</v>
          </cell>
          <cell r="C34849">
            <v>44280</v>
          </cell>
        </row>
        <row r="34850">
          <cell r="A34850" t="str">
            <v>IGL21MAR335CE</v>
          </cell>
          <cell r="B34850">
            <v>17780482</v>
          </cell>
          <cell r="C34850">
            <v>44280</v>
          </cell>
        </row>
        <row r="34851">
          <cell r="A34851" t="str">
            <v>IGL21MAR335PE</v>
          </cell>
          <cell r="B34851">
            <v>17780738</v>
          </cell>
          <cell r="C34851">
            <v>44280</v>
          </cell>
        </row>
        <row r="34852">
          <cell r="A34852" t="str">
            <v>IGL21MAR340CE</v>
          </cell>
          <cell r="B34852">
            <v>17780994</v>
          </cell>
          <cell r="C34852">
            <v>44280</v>
          </cell>
        </row>
        <row r="34853">
          <cell r="A34853" t="str">
            <v>IGL21MAR340PE</v>
          </cell>
          <cell r="B34853">
            <v>17781250</v>
          </cell>
          <cell r="C34853">
            <v>44280</v>
          </cell>
        </row>
        <row r="34854">
          <cell r="A34854" t="str">
            <v>IGL21MAR345CE</v>
          </cell>
          <cell r="B34854">
            <v>17781506</v>
          </cell>
          <cell r="C34854">
            <v>44280</v>
          </cell>
        </row>
        <row r="34855">
          <cell r="A34855" t="str">
            <v>IGL21MAR345PE</v>
          </cell>
          <cell r="B34855">
            <v>17814786</v>
          </cell>
          <cell r="C34855">
            <v>44280</v>
          </cell>
        </row>
        <row r="34856">
          <cell r="A34856" t="str">
            <v>IGL21MAR350CE</v>
          </cell>
          <cell r="B34856">
            <v>17815042</v>
          </cell>
          <cell r="C34856">
            <v>44280</v>
          </cell>
        </row>
        <row r="34857">
          <cell r="A34857" t="str">
            <v>IGL21MAR350PE</v>
          </cell>
          <cell r="B34857">
            <v>17815298</v>
          </cell>
          <cell r="C34857">
            <v>44280</v>
          </cell>
        </row>
        <row r="34858">
          <cell r="A34858" t="str">
            <v>IGL21MAR355CE</v>
          </cell>
          <cell r="B34858">
            <v>17815554</v>
          </cell>
          <cell r="C34858">
            <v>44280</v>
          </cell>
        </row>
        <row r="34859">
          <cell r="A34859" t="str">
            <v>IGL21MAR355PE</v>
          </cell>
          <cell r="B34859">
            <v>17858818</v>
          </cell>
          <cell r="C34859">
            <v>44280</v>
          </cell>
        </row>
        <row r="34860">
          <cell r="A34860" t="str">
            <v>IGL21MAR360CE</v>
          </cell>
          <cell r="B34860">
            <v>17859074</v>
          </cell>
          <cell r="C34860">
            <v>44280</v>
          </cell>
        </row>
        <row r="34861">
          <cell r="A34861" t="str">
            <v>IGL21MAR360PE</v>
          </cell>
          <cell r="B34861">
            <v>17868290</v>
          </cell>
          <cell r="C34861">
            <v>44280</v>
          </cell>
        </row>
        <row r="34862">
          <cell r="A34862" t="str">
            <v>IGL21MAR365CE</v>
          </cell>
          <cell r="B34862">
            <v>17868546</v>
          </cell>
          <cell r="C34862">
            <v>44280</v>
          </cell>
        </row>
        <row r="34863">
          <cell r="A34863" t="str">
            <v>IGL21MAR365PE</v>
          </cell>
          <cell r="B34863">
            <v>17868802</v>
          </cell>
          <cell r="C34863">
            <v>44280</v>
          </cell>
        </row>
        <row r="34864">
          <cell r="A34864" t="str">
            <v>IGL21MAR370CE</v>
          </cell>
          <cell r="B34864">
            <v>17872130</v>
          </cell>
          <cell r="C34864">
            <v>44280</v>
          </cell>
        </row>
        <row r="34865">
          <cell r="A34865" t="str">
            <v>IGL21MAR370PE</v>
          </cell>
          <cell r="B34865">
            <v>17872386</v>
          </cell>
          <cell r="C34865">
            <v>44280</v>
          </cell>
        </row>
        <row r="34866">
          <cell r="A34866" t="str">
            <v>IGL21MAR375CE</v>
          </cell>
          <cell r="B34866">
            <v>17872642</v>
          </cell>
          <cell r="C34866">
            <v>44280</v>
          </cell>
        </row>
        <row r="34867">
          <cell r="A34867" t="str">
            <v>IGL21MAR375PE</v>
          </cell>
          <cell r="B34867">
            <v>17872898</v>
          </cell>
          <cell r="C34867">
            <v>44280</v>
          </cell>
        </row>
        <row r="34868">
          <cell r="A34868" t="str">
            <v>IGL21MAR380CE</v>
          </cell>
          <cell r="B34868">
            <v>17873154</v>
          </cell>
          <cell r="C34868">
            <v>44280</v>
          </cell>
        </row>
        <row r="34869">
          <cell r="A34869" t="str">
            <v>IGL21MAR380PE</v>
          </cell>
          <cell r="B34869">
            <v>17873410</v>
          </cell>
          <cell r="C34869">
            <v>44280</v>
          </cell>
        </row>
        <row r="34870">
          <cell r="A34870" t="str">
            <v>IGL21MAR385CE</v>
          </cell>
          <cell r="B34870">
            <v>17873666</v>
          </cell>
          <cell r="C34870">
            <v>44280</v>
          </cell>
        </row>
        <row r="34871">
          <cell r="A34871" t="str">
            <v>IGL21MAR385PE</v>
          </cell>
          <cell r="B34871">
            <v>17875970</v>
          </cell>
          <cell r="C34871">
            <v>44280</v>
          </cell>
        </row>
        <row r="34872">
          <cell r="A34872" t="str">
            <v>IGL21MAR390CE</v>
          </cell>
          <cell r="B34872">
            <v>17876226</v>
          </cell>
          <cell r="C34872">
            <v>44280</v>
          </cell>
        </row>
        <row r="34873">
          <cell r="A34873" t="str">
            <v>IGL21MAR390PE</v>
          </cell>
          <cell r="B34873">
            <v>17876482</v>
          </cell>
          <cell r="C34873">
            <v>44280</v>
          </cell>
        </row>
        <row r="34874">
          <cell r="A34874" t="str">
            <v>IGL21MAR395CE</v>
          </cell>
          <cell r="B34874">
            <v>17876738</v>
          </cell>
          <cell r="C34874">
            <v>44280</v>
          </cell>
        </row>
        <row r="34875">
          <cell r="A34875" t="str">
            <v>IGL21MAR395PE</v>
          </cell>
          <cell r="B34875">
            <v>17876994</v>
          </cell>
          <cell r="C34875">
            <v>44280</v>
          </cell>
        </row>
        <row r="34876">
          <cell r="A34876" t="str">
            <v>IGL21MAR400CE</v>
          </cell>
          <cell r="B34876">
            <v>17877250</v>
          </cell>
          <cell r="C34876">
            <v>44280</v>
          </cell>
        </row>
        <row r="34877">
          <cell r="A34877" t="str">
            <v>IGL21MAR400PE</v>
          </cell>
          <cell r="B34877">
            <v>17877506</v>
          </cell>
          <cell r="C34877">
            <v>44280</v>
          </cell>
        </row>
        <row r="34878">
          <cell r="A34878" t="str">
            <v>IGL21MAR405CE</v>
          </cell>
          <cell r="B34878">
            <v>17877762</v>
          </cell>
          <cell r="C34878">
            <v>44280</v>
          </cell>
        </row>
        <row r="34879">
          <cell r="A34879" t="str">
            <v>IGL21MAR405PE</v>
          </cell>
          <cell r="B34879">
            <v>17878018</v>
          </cell>
          <cell r="C34879">
            <v>44280</v>
          </cell>
        </row>
        <row r="34880">
          <cell r="A34880" t="str">
            <v>IGL21MAR410CE</v>
          </cell>
          <cell r="B34880">
            <v>17878274</v>
          </cell>
          <cell r="C34880">
            <v>44280</v>
          </cell>
        </row>
        <row r="34881">
          <cell r="A34881" t="str">
            <v>IGL21MAR410PE</v>
          </cell>
          <cell r="B34881">
            <v>17880322</v>
          </cell>
          <cell r="C34881">
            <v>44280</v>
          </cell>
        </row>
        <row r="34882">
          <cell r="A34882" t="str">
            <v>IGL21MAR415CE</v>
          </cell>
          <cell r="B34882">
            <v>17880578</v>
          </cell>
          <cell r="C34882">
            <v>44280</v>
          </cell>
        </row>
        <row r="34883">
          <cell r="A34883" t="str">
            <v>IGL21MAR415PE</v>
          </cell>
          <cell r="B34883">
            <v>17881858</v>
          </cell>
          <cell r="C34883">
            <v>44280</v>
          </cell>
        </row>
        <row r="34884">
          <cell r="A34884" t="str">
            <v>IGL21MAR420CE</v>
          </cell>
          <cell r="B34884">
            <v>17882114</v>
          </cell>
          <cell r="C34884">
            <v>44280</v>
          </cell>
        </row>
        <row r="34885">
          <cell r="A34885" t="str">
            <v>IGL21MAR420PE</v>
          </cell>
          <cell r="B34885">
            <v>17882370</v>
          </cell>
          <cell r="C34885">
            <v>44280</v>
          </cell>
        </row>
        <row r="34886">
          <cell r="A34886" t="str">
            <v>IGL21MAR425CE</v>
          </cell>
          <cell r="B34886">
            <v>17882626</v>
          </cell>
          <cell r="C34886">
            <v>44280</v>
          </cell>
        </row>
        <row r="34887">
          <cell r="A34887" t="str">
            <v>IGL21MAR425PE</v>
          </cell>
          <cell r="B34887">
            <v>17882882</v>
          </cell>
          <cell r="C34887">
            <v>44280</v>
          </cell>
        </row>
        <row r="34888">
          <cell r="A34888" t="str">
            <v>IGL21MAR430CE</v>
          </cell>
          <cell r="B34888">
            <v>17883138</v>
          </cell>
          <cell r="C34888">
            <v>44280</v>
          </cell>
        </row>
        <row r="34889">
          <cell r="A34889" t="str">
            <v>IGL21MAR430PE</v>
          </cell>
          <cell r="B34889">
            <v>17883394</v>
          </cell>
          <cell r="C34889">
            <v>44280</v>
          </cell>
        </row>
        <row r="34890">
          <cell r="A34890" t="str">
            <v>IGL21MAR435CE</v>
          </cell>
          <cell r="B34890">
            <v>17883650</v>
          </cell>
          <cell r="C34890">
            <v>44280</v>
          </cell>
        </row>
        <row r="34891">
          <cell r="A34891" t="str">
            <v>IGL21MAR435PE</v>
          </cell>
          <cell r="B34891">
            <v>17883906</v>
          </cell>
          <cell r="C34891">
            <v>44280</v>
          </cell>
        </row>
        <row r="34892">
          <cell r="A34892" t="str">
            <v>IGL21MAR440CE</v>
          </cell>
          <cell r="B34892">
            <v>17884162</v>
          </cell>
          <cell r="C34892">
            <v>44280</v>
          </cell>
        </row>
        <row r="34893">
          <cell r="A34893" t="str">
            <v>IGL21MAR440PE</v>
          </cell>
          <cell r="B34893">
            <v>17884418</v>
          </cell>
          <cell r="C34893">
            <v>44280</v>
          </cell>
        </row>
        <row r="34894">
          <cell r="A34894" t="str">
            <v>IGL21MAR445CE</v>
          </cell>
          <cell r="B34894">
            <v>17884674</v>
          </cell>
          <cell r="C34894">
            <v>44280</v>
          </cell>
        </row>
        <row r="34895">
          <cell r="A34895" t="str">
            <v>IGL21MAR445PE</v>
          </cell>
          <cell r="B34895">
            <v>17884930</v>
          </cell>
          <cell r="C34895">
            <v>44280</v>
          </cell>
        </row>
        <row r="34896">
          <cell r="A34896" t="str">
            <v>IGL21MAR450CE</v>
          </cell>
          <cell r="B34896">
            <v>17885186</v>
          </cell>
          <cell r="C34896">
            <v>44280</v>
          </cell>
        </row>
        <row r="34897">
          <cell r="A34897" t="str">
            <v>IGL21MAR450PE</v>
          </cell>
          <cell r="B34897">
            <v>17885442</v>
          </cell>
          <cell r="C34897">
            <v>44280</v>
          </cell>
        </row>
        <row r="34898">
          <cell r="A34898" t="str">
            <v>IGL21MAR455CE</v>
          </cell>
          <cell r="B34898">
            <v>17885698</v>
          </cell>
          <cell r="C34898">
            <v>44280</v>
          </cell>
        </row>
        <row r="34899">
          <cell r="A34899" t="str">
            <v>IGL21MAR455PE</v>
          </cell>
          <cell r="B34899">
            <v>17887746</v>
          </cell>
          <cell r="C34899">
            <v>44280</v>
          </cell>
        </row>
        <row r="34900">
          <cell r="A34900" t="str">
            <v>IGL21MAR460CE</v>
          </cell>
          <cell r="B34900">
            <v>17888002</v>
          </cell>
          <cell r="C34900">
            <v>44280</v>
          </cell>
        </row>
        <row r="34901">
          <cell r="A34901" t="str">
            <v>IGL21MAR460PE</v>
          </cell>
          <cell r="B34901">
            <v>17888258</v>
          </cell>
          <cell r="C34901">
            <v>44280</v>
          </cell>
        </row>
        <row r="34902">
          <cell r="A34902" t="str">
            <v>IGL21MAR465CE</v>
          </cell>
          <cell r="B34902">
            <v>17888514</v>
          </cell>
          <cell r="C34902">
            <v>44280</v>
          </cell>
        </row>
        <row r="34903">
          <cell r="A34903" t="str">
            <v>IGL21MAR465PE</v>
          </cell>
          <cell r="B34903">
            <v>17888770</v>
          </cell>
          <cell r="C34903">
            <v>44280</v>
          </cell>
        </row>
        <row r="34904">
          <cell r="A34904" t="str">
            <v>IGL21MAR470CE</v>
          </cell>
          <cell r="B34904">
            <v>17889026</v>
          </cell>
          <cell r="C34904">
            <v>44280</v>
          </cell>
        </row>
        <row r="34905">
          <cell r="A34905" t="str">
            <v>IGL21MAR470PE</v>
          </cell>
          <cell r="B34905">
            <v>17889282</v>
          </cell>
          <cell r="C34905">
            <v>44280</v>
          </cell>
        </row>
        <row r="34906">
          <cell r="A34906" t="str">
            <v>IGL21MAR475CE</v>
          </cell>
          <cell r="B34906">
            <v>17889538</v>
          </cell>
          <cell r="C34906">
            <v>44280</v>
          </cell>
        </row>
        <row r="34907">
          <cell r="A34907" t="str">
            <v>IGL21MAR475PE</v>
          </cell>
          <cell r="B34907">
            <v>17938946</v>
          </cell>
          <cell r="C34907">
            <v>44280</v>
          </cell>
        </row>
        <row r="34908">
          <cell r="A34908" t="str">
            <v>IGL21MAR480CE</v>
          </cell>
          <cell r="B34908">
            <v>17939202</v>
          </cell>
          <cell r="C34908">
            <v>44280</v>
          </cell>
        </row>
        <row r="34909">
          <cell r="A34909" t="str">
            <v>IGL21MAR480PE</v>
          </cell>
          <cell r="B34909">
            <v>17941250</v>
          </cell>
          <cell r="C34909">
            <v>44280</v>
          </cell>
        </row>
        <row r="34910">
          <cell r="A34910" t="str">
            <v>IGL21MAR485CE</v>
          </cell>
          <cell r="B34910">
            <v>17941506</v>
          </cell>
          <cell r="C34910">
            <v>44280</v>
          </cell>
        </row>
        <row r="34911">
          <cell r="A34911" t="str">
            <v>IGL21MAR485PE</v>
          </cell>
          <cell r="B34911">
            <v>17941762</v>
          </cell>
          <cell r="C34911">
            <v>44280</v>
          </cell>
        </row>
        <row r="34912">
          <cell r="A34912" t="str">
            <v>IGL21MAR490CE</v>
          </cell>
          <cell r="B34912">
            <v>17942018</v>
          </cell>
          <cell r="C34912">
            <v>44280</v>
          </cell>
        </row>
        <row r="34913">
          <cell r="A34913" t="str">
            <v>IGL21MAR490PE</v>
          </cell>
          <cell r="B34913">
            <v>17942786</v>
          </cell>
          <cell r="C34913">
            <v>44280</v>
          </cell>
        </row>
        <row r="34914">
          <cell r="A34914" t="str">
            <v>IGL21MAR495CE</v>
          </cell>
          <cell r="B34914">
            <v>17943042</v>
          </cell>
          <cell r="C34914">
            <v>44280</v>
          </cell>
        </row>
        <row r="34915">
          <cell r="A34915" t="str">
            <v>IGL21MAR495PE</v>
          </cell>
          <cell r="B34915">
            <v>17943298</v>
          </cell>
          <cell r="C34915">
            <v>44280</v>
          </cell>
        </row>
        <row r="34916">
          <cell r="A34916" t="str">
            <v>IGL21MAR500CE</v>
          </cell>
          <cell r="B34916">
            <v>17943554</v>
          </cell>
          <cell r="C34916">
            <v>44280</v>
          </cell>
        </row>
        <row r="34917">
          <cell r="A34917" t="str">
            <v>IGL21MAR500PE</v>
          </cell>
          <cell r="B34917">
            <v>17945858</v>
          </cell>
          <cell r="C34917">
            <v>44280</v>
          </cell>
        </row>
        <row r="34918">
          <cell r="A34918" t="str">
            <v>IGL21MAR505CE</v>
          </cell>
          <cell r="B34918">
            <v>17946114</v>
          </cell>
          <cell r="C34918">
            <v>44280</v>
          </cell>
        </row>
        <row r="34919">
          <cell r="A34919" t="str">
            <v>IGL21MAR505PE</v>
          </cell>
          <cell r="B34919">
            <v>17946370</v>
          </cell>
          <cell r="C34919">
            <v>44280</v>
          </cell>
        </row>
        <row r="34920">
          <cell r="A34920" t="str">
            <v>IGL21MAR510CE</v>
          </cell>
          <cell r="B34920">
            <v>17946626</v>
          </cell>
          <cell r="C34920">
            <v>44280</v>
          </cell>
        </row>
        <row r="34921">
          <cell r="A34921" t="str">
            <v>IGL21MAR510PE</v>
          </cell>
          <cell r="B34921">
            <v>17979394</v>
          </cell>
          <cell r="C34921">
            <v>44280</v>
          </cell>
        </row>
        <row r="34922">
          <cell r="A34922" t="str">
            <v>IGL21MAR515CE</v>
          </cell>
          <cell r="B34922">
            <v>17979650</v>
          </cell>
          <cell r="C34922">
            <v>44280</v>
          </cell>
        </row>
        <row r="34923">
          <cell r="A34923" t="str">
            <v>IGL21MAR515PE</v>
          </cell>
          <cell r="B34923">
            <v>17979906</v>
          </cell>
          <cell r="C34923">
            <v>44280</v>
          </cell>
        </row>
        <row r="34924">
          <cell r="A34924" t="str">
            <v>IGL21MAR520CE</v>
          </cell>
          <cell r="B34924">
            <v>17980162</v>
          </cell>
          <cell r="C34924">
            <v>44280</v>
          </cell>
        </row>
        <row r="34925">
          <cell r="A34925" t="str">
            <v>IGL21MAR520PE</v>
          </cell>
          <cell r="B34925">
            <v>17980418</v>
          </cell>
          <cell r="C34925">
            <v>44280</v>
          </cell>
        </row>
        <row r="34926">
          <cell r="A34926" t="str">
            <v>IGL21MAR525CE</v>
          </cell>
          <cell r="B34926">
            <v>17980674</v>
          </cell>
          <cell r="C34926">
            <v>44280</v>
          </cell>
        </row>
        <row r="34927">
          <cell r="A34927" t="str">
            <v>IGL21MAR525PE</v>
          </cell>
          <cell r="B34927">
            <v>17980930</v>
          </cell>
          <cell r="C34927">
            <v>44280</v>
          </cell>
        </row>
        <row r="34928">
          <cell r="A34928" t="str">
            <v>IGL21MAR530CE</v>
          </cell>
          <cell r="B34928">
            <v>17981186</v>
          </cell>
          <cell r="C34928">
            <v>44280</v>
          </cell>
        </row>
        <row r="34929">
          <cell r="A34929" t="str">
            <v>IGL21MAR530PE</v>
          </cell>
          <cell r="B34929">
            <v>17981442</v>
          </cell>
          <cell r="C34929">
            <v>44280</v>
          </cell>
        </row>
        <row r="34930">
          <cell r="A34930" t="str">
            <v>IGL21MAR535CE</v>
          </cell>
          <cell r="B34930">
            <v>17981698</v>
          </cell>
          <cell r="C34930">
            <v>44280</v>
          </cell>
        </row>
        <row r="34931">
          <cell r="A34931" t="str">
            <v>IGL21MAR535PE</v>
          </cell>
          <cell r="B34931">
            <v>17981954</v>
          </cell>
          <cell r="C34931">
            <v>44280</v>
          </cell>
        </row>
        <row r="34932">
          <cell r="A34932" t="str">
            <v>IGL21MAR540CE</v>
          </cell>
          <cell r="B34932">
            <v>17983490</v>
          </cell>
          <cell r="C34932">
            <v>44280</v>
          </cell>
        </row>
        <row r="34933">
          <cell r="A34933" t="str">
            <v>IGL21MAR540PE</v>
          </cell>
          <cell r="B34933">
            <v>17983746</v>
          </cell>
          <cell r="C34933">
            <v>44280</v>
          </cell>
        </row>
        <row r="34934">
          <cell r="A34934" t="str">
            <v>IGL21MAR545CE</v>
          </cell>
          <cell r="B34934">
            <v>17984002</v>
          </cell>
          <cell r="C34934">
            <v>44280</v>
          </cell>
        </row>
        <row r="34935">
          <cell r="A34935" t="str">
            <v>IGL21MAR545PE</v>
          </cell>
          <cell r="B34935">
            <v>17984258</v>
          </cell>
          <cell r="C34935">
            <v>44280</v>
          </cell>
        </row>
        <row r="34936">
          <cell r="A34936" t="str">
            <v>IGL21MAR550CE</v>
          </cell>
          <cell r="B34936">
            <v>17984514</v>
          </cell>
          <cell r="C34936">
            <v>44280</v>
          </cell>
        </row>
        <row r="34937">
          <cell r="A34937" t="str">
            <v>IGL21MAR550PE</v>
          </cell>
          <cell r="B34937">
            <v>17984770</v>
          </cell>
          <cell r="C34937">
            <v>44280</v>
          </cell>
        </row>
        <row r="34938">
          <cell r="A34938" t="str">
            <v>IGL21MAR555CE</v>
          </cell>
          <cell r="B34938">
            <v>17985026</v>
          </cell>
          <cell r="C34938">
            <v>44280</v>
          </cell>
        </row>
        <row r="34939">
          <cell r="A34939" t="str">
            <v>IGL21MAR555PE</v>
          </cell>
          <cell r="B34939">
            <v>17985282</v>
          </cell>
          <cell r="C34939">
            <v>44280</v>
          </cell>
        </row>
        <row r="34940">
          <cell r="A34940" t="str">
            <v>IGL21MAR560CE</v>
          </cell>
          <cell r="B34940">
            <v>17986306</v>
          </cell>
          <cell r="C34940">
            <v>44280</v>
          </cell>
        </row>
        <row r="34941">
          <cell r="A34941" t="str">
            <v>IGL21MAR560PE</v>
          </cell>
          <cell r="B34941">
            <v>17986562</v>
          </cell>
          <cell r="C34941">
            <v>44280</v>
          </cell>
        </row>
        <row r="34942">
          <cell r="A34942" t="str">
            <v>IGL21MAR565CE</v>
          </cell>
          <cell r="B34942">
            <v>17986818</v>
          </cell>
          <cell r="C34942">
            <v>44280</v>
          </cell>
        </row>
        <row r="34943">
          <cell r="A34943" t="str">
            <v>IGL21MAR565PE</v>
          </cell>
          <cell r="B34943">
            <v>17987074</v>
          </cell>
          <cell r="C34943">
            <v>44280</v>
          </cell>
        </row>
        <row r="34944">
          <cell r="A34944" t="str">
            <v>IGL21MAR570CE</v>
          </cell>
          <cell r="B34944">
            <v>17987330</v>
          </cell>
          <cell r="C34944">
            <v>44280</v>
          </cell>
        </row>
        <row r="34945">
          <cell r="A34945" t="str">
            <v>IGL21MAR570PE</v>
          </cell>
          <cell r="B34945">
            <v>17987586</v>
          </cell>
          <cell r="C34945">
            <v>44280</v>
          </cell>
        </row>
        <row r="34946">
          <cell r="A34946" t="str">
            <v>IGL21MAR575CE</v>
          </cell>
          <cell r="B34946">
            <v>17988354</v>
          </cell>
          <cell r="C34946">
            <v>44280</v>
          </cell>
        </row>
        <row r="34947">
          <cell r="A34947" t="str">
            <v>IGL21MAR575PE</v>
          </cell>
          <cell r="B34947">
            <v>17988610</v>
          </cell>
          <cell r="C34947">
            <v>44280</v>
          </cell>
        </row>
        <row r="34948">
          <cell r="A34948" t="str">
            <v>IGL21MAR580CE</v>
          </cell>
          <cell r="B34948">
            <v>17988866</v>
          </cell>
          <cell r="C34948">
            <v>44280</v>
          </cell>
        </row>
        <row r="34949">
          <cell r="A34949" t="str">
            <v>IGL21MAR580PE</v>
          </cell>
          <cell r="B34949">
            <v>17999874</v>
          </cell>
          <cell r="C34949">
            <v>44280</v>
          </cell>
        </row>
        <row r="34950">
          <cell r="A34950" t="str">
            <v>IGL21MAR585CE</v>
          </cell>
          <cell r="B34950">
            <v>18000130</v>
          </cell>
          <cell r="C34950">
            <v>44280</v>
          </cell>
        </row>
        <row r="34951">
          <cell r="A34951" t="str">
            <v>IGL21MAR585PE</v>
          </cell>
          <cell r="B34951">
            <v>18009346</v>
          </cell>
          <cell r="C34951">
            <v>44280</v>
          </cell>
        </row>
        <row r="34952">
          <cell r="A34952" t="str">
            <v>IGL21MAR590CE</v>
          </cell>
          <cell r="B34952">
            <v>18009602</v>
          </cell>
          <cell r="C34952">
            <v>44280</v>
          </cell>
        </row>
        <row r="34953">
          <cell r="A34953" t="str">
            <v>IGL21MAR590PE</v>
          </cell>
          <cell r="B34953">
            <v>18009858</v>
          </cell>
          <cell r="C34953">
            <v>44280</v>
          </cell>
        </row>
        <row r="34954">
          <cell r="A34954" t="str">
            <v>IGL21MAR595CE</v>
          </cell>
          <cell r="B34954">
            <v>18010114</v>
          </cell>
          <cell r="C34954">
            <v>44280</v>
          </cell>
        </row>
        <row r="34955">
          <cell r="A34955" t="str">
            <v>IGL21MAR595PE</v>
          </cell>
          <cell r="B34955">
            <v>18026242</v>
          </cell>
          <cell r="C34955">
            <v>44280</v>
          </cell>
        </row>
        <row r="34956">
          <cell r="A34956" t="str">
            <v>IGL21MAR600CE</v>
          </cell>
          <cell r="B34956">
            <v>18026498</v>
          </cell>
          <cell r="C34956">
            <v>44280</v>
          </cell>
        </row>
        <row r="34957">
          <cell r="A34957" t="str">
            <v>IGL21MAR600PE</v>
          </cell>
          <cell r="B34957">
            <v>18026754</v>
          </cell>
          <cell r="C34957">
            <v>44280</v>
          </cell>
        </row>
        <row r="34958">
          <cell r="A34958" t="str">
            <v>IGL21MAR605CE</v>
          </cell>
          <cell r="B34958">
            <v>18027010</v>
          </cell>
          <cell r="C34958">
            <v>44280</v>
          </cell>
        </row>
        <row r="34959">
          <cell r="A34959" t="str">
            <v>IGL21MAR605PE</v>
          </cell>
          <cell r="B34959">
            <v>18027266</v>
          </cell>
          <cell r="C34959">
            <v>44280</v>
          </cell>
        </row>
        <row r="34960">
          <cell r="A34960" t="str">
            <v>IGL21MAR610CE</v>
          </cell>
          <cell r="B34960">
            <v>18027522</v>
          </cell>
          <cell r="C34960">
            <v>44280</v>
          </cell>
        </row>
        <row r="34961">
          <cell r="A34961" t="str">
            <v>IGL21MAR610PE</v>
          </cell>
          <cell r="B34961">
            <v>18027778</v>
          </cell>
          <cell r="C34961">
            <v>44280</v>
          </cell>
        </row>
        <row r="34962">
          <cell r="A34962" t="str">
            <v>IGL21MAR615CE</v>
          </cell>
          <cell r="B34962">
            <v>18028034</v>
          </cell>
          <cell r="C34962">
            <v>44280</v>
          </cell>
        </row>
        <row r="34963">
          <cell r="A34963" t="str">
            <v>IGL21MAR615PE</v>
          </cell>
          <cell r="B34963">
            <v>18028290</v>
          </cell>
          <cell r="C34963">
            <v>44280</v>
          </cell>
        </row>
        <row r="34964">
          <cell r="A34964" t="str">
            <v>IGL21MAR620CE</v>
          </cell>
          <cell r="B34964">
            <v>18028546</v>
          </cell>
          <cell r="C34964">
            <v>44280</v>
          </cell>
        </row>
        <row r="34965">
          <cell r="A34965" t="str">
            <v>IGL21MAR620PE</v>
          </cell>
          <cell r="B34965">
            <v>18028802</v>
          </cell>
          <cell r="C34965">
            <v>44280</v>
          </cell>
        </row>
        <row r="34966">
          <cell r="A34966" t="str">
            <v>IGL21MAR625CE</v>
          </cell>
          <cell r="B34966">
            <v>18029058</v>
          </cell>
          <cell r="C34966">
            <v>44280</v>
          </cell>
        </row>
        <row r="34967">
          <cell r="A34967" t="str">
            <v>IGL21MAR625PE</v>
          </cell>
          <cell r="B34967">
            <v>18029314</v>
          </cell>
          <cell r="C34967">
            <v>44280</v>
          </cell>
        </row>
        <row r="34968">
          <cell r="A34968" t="str">
            <v>IGL21MAR630CE</v>
          </cell>
          <cell r="B34968">
            <v>18030082</v>
          </cell>
          <cell r="C34968">
            <v>44280</v>
          </cell>
        </row>
        <row r="34969">
          <cell r="A34969" t="str">
            <v>IGL21MAR630PE</v>
          </cell>
          <cell r="B34969">
            <v>18030338</v>
          </cell>
          <cell r="C34969">
            <v>44280</v>
          </cell>
        </row>
        <row r="34970">
          <cell r="A34970" t="str">
            <v>IGL21MAR635CE</v>
          </cell>
          <cell r="B34970">
            <v>18030594</v>
          </cell>
          <cell r="C34970">
            <v>44280</v>
          </cell>
        </row>
        <row r="34971">
          <cell r="A34971" t="str">
            <v>IGL21MAR635PE</v>
          </cell>
          <cell r="B34971">
            <v>18030850</v>
          </cell>
          <cell r="C34971">
            <v>44280</v>
          </cell>
        </row>
        <row r="34972">
          <cell r="A34972" t="str">
            <v>IGL21MAR640CE</v>
          </cell>
          <cell r="B34972">
            <v>18031106</v>
          </cell>
          <cell r="C34972">
            <v>44280</v>
          </cell>
        </row>
        <row r="34973">
          <cell r="A34973" t="str">
            <v>IGL21MAR640PE</v>
          </cell>
          <cell r="B34973">
            <v>18078466</v>
          </cell>
          <cell r="C34973">
            <v>44280</v>
          </cell>
        </row>
        <row r="34974">
          <cell r="A34974" t="str">
            <v>IGL21MAR645CE</v>
          </cell>
          <cell r="B34974">
            <v>18078722</v>
          </cell>
          <cell r="C34974">
            <v>44280</v>
          </cell>
        </row>
        <row r="34975">
          <cell r="A34975" t="str">
            <v>IGL21MAR645PE</v>
          </cell>
          <cell r="B34975">
            <v>18078978</v>
          </cell>
          <cell r="C34975">
            <v>44280</v>
          </cell>
        </row>
        <row r="34976">
          <cell r="A34976" t="str">
            <v>IGL21MAR650CE</v>
          </cell>
          <cell r="B34976">
            <v>18079234</v>
          </cell>
          <cell r="C34976">
            <v>44280</v>
          </cell>
        </row>
        <row r="34977">
          <cell r="A34977" t="str">
            <v>IGL21MAR650PE</v>
          </cell>
          <cell r="B34977">
            <v>18092290</v>
          </cell>
          <cell r="C34977">
            <v>44280</v>
          </cell>
        </row>
        <row r="34978">
          <cell r="A34978" t="str">
            <v>IGL21MAR655CE</v>
          </cell>
          <cell r="B34978">
            <v>18092546</v>
          </cell>
          <cell r="C34978">
            <v>44280</v>
          </cell>
        </row>
        <row r="34979">
          <cell r="A34979" t="str">
            <v>IGL21MAR655PE</v>
          </cell>
          <cell r="B34979">
            <v>18092802</v>
          </cell>
          <cell r="C34979">
            <v>44280</v>
          </cell>
        </row>
        <row r="34980">
          <cell r="A34980" t="str">
            <v>IGL21MAR660CE</v>
          </cell>
          <cell r="B34980">
            <v>18093058</v>
          </cell>
          <cell r="C34980">
            <v>44280</v>
          </cell>
        </row>
        <row r="34981">
          <cell r="A34981" t="str">
            <v>IGL21MAR660PE</v>
          </cell>
          <cell r="B34981">
            <v>18093314</v>
          </cell>
          <cell r="C34981">
            <v>44280</v>
          </cell>
        </row>
        <row r="34982">
          <cell r="A34982" t="str">
            <v>IGL21MAR665CE</v>
          </cell>
          <cell r="B34982">
            <v>18093570</v>
          </cell>
          <cell r="C34982">
            <v>44280</v>
          </cell>
        </row>
        <row r="34983">
          <cell r="A34983" t="str">
            <v>IGL21MAR665PE</v>
          </cell>
          <cell r="B34983">
            <v>18093826</v>
          </cell>
          <cell r="C34983">
            <v>44280</v>
          </cell>
        </row>
        <row r="34984">
          <cell r="A34984" t="str">
            <v>IGL21MAR670CE</v>
          </cell>
          <cell r="B34984">
            <v>18094082</v>
          </cell>
          <cell r="C34984">
            <v>44280</v>
          </cell>
        </row>
        <row r="34985">
          <cell r="A34985" t="str">
            <v>IGL21MAR670PE</v>
          </cell>
          <cell r="B34985">
            <v>18094338</v>
          </cell>
          <cell r="C34985">
            <v>44280</v>
          </cell>
        </row>
        <row r="34986">
          <cell r="A34986" t="str">
            <v>IGL21APR335CE</v>
          </cell>
          <cell r="B34986">
            <v>21643522</v>
          </cell>
          <cell r="C34986">
            <v>44315</v>
          </cell>
        </row>
        <row r="34987">
          <cell r="A34987" t="str">
            <v>IGL21APR335PE</v>
          </cell>
          <cell r="B34987">
            <v>21643778</v>
          </cell>
          <cell r="C34987">
            <v>44315</v>
          </cell>
        </row>
        <row r="34988">
          <cell r="A34988" t="str">
            <v>IGL21APR340CE</v>
          </cell>
          <cell r="B34988">
            <v>21644034</v>
          </cell>
          <cell r="C34988">
            <v>44315</v>
          </cell>
        </row>
        <row r="34989">
          <cell r="A34989" t="str">
            <v>IGL21APR340PE</v>
          </cell>
          <cell r="B34989">
            <v>21644290</v>
          </cell>
          <cell r="C34989">
            <v>44315</v>
          </cell>
        </row>
        <row r="34990">
          <cell r="A34990" t="str">
            <v>IGL21APR345CE</v>
          </cell>
          <cell r="B34990">
            <v>21656834</v>
          </cell>
          <cell r="C34990">
            <v>44315</v>
          </cell>
        </row>
        <row r="34991">
          <cell r="A34991" t="str">
            <v>IGL21APR345PE</v>
          </cell>
          <cell r="B34991">
            <v>21657090</v>
          </cell>
          <cell r="C34991">
            <v>44315</v>
          </cell>
        </row>
        <row r="34992">
          <cell r="A34992" t="str">
            <v>IGL21APR350CE</v>
          </cell>
          <cell r="B34992">
            <v>21657346</v>
          </cell>
          <cell r="C34992">
            <v>44315</v>
          </cell>
        </row>
        <row r="34993">
          <cell r="A34993" t="str">
            <v>IGL21APR350PE</v>
          </cell>
          <cell r="B34993">
            <v>21657602</v>
          </cell>
          <cell r="C34993">
            <v>44315</v>
          </cell>
        </row>
        <row r="34994">
          <cell r="A34994" t="str">
            <v>IGL21APR355CE</v>
          </cell>
          <cell r="B34994">
            <v>21657858</v>
          </cell>
          <cell r="C34994">
            <v>44315</v>
          </cell>
        </row>
        <row r="34995">
          <cell r="A34995" t="str">
            <v>IGL21APR355PE</v>
          </cell>
          <cell r="B34995">
            <v>21658114</v>
          </cell>
          <cell r="C34995">
            <v>44315</v>
          </cell>
        </row>
        <row r="34996">
          <cell r="A34996" t="str">
            <v>IGL21APR360CE</v>
          </cell>
          <cell r="B34996">
            <v>21658370</v>
          </cell>
          <cell r="C34996">
            <v>44315</v>
          </cell>
        </row>
        <row r="34997">
          <cell r="A34997" t="str">
            <v>IGL21APR360PE</v>
          </cell>
          <cell r="B34997">
            <v>21658626</v>
          </cell>
          <cell r="C34997">
            <v>44315</v>
          </cell>
        </row>
        <row r="34998">
          <cell r="A34998" t="str">
            <v>IGL21APR365CE</v>
          </cell>
          <cell r="B34998">
            <v>21658882</v>
          </cell>
          <cell r="C34998">
            <v>44315</v>
          </cell>
        </row>
        <row r="34999">
          <cell r="A34999" t="str">
            <v>IGL21APR365PE</v>
          </cell>
          <cell r="B34999">
            <v>21659138</v>
          </cell>
          <cell r="C34999">
            <v>44315</v>
          </cell>
        </row>
        <row r="35000">
          <cell r="A35000" t="str">
            <v>IGL21APR370CE</v>
          </cell>
          <cell r="B35000">
            <v>21659394</v>
          </cell>
          <cell r="C35000">
            <v>44315</v>
          </cell>
        </row>
        <row r="35001">
          <cell r="A35001" t="str">
            <v>IGL21APR370PE</v>
          </cell>
          <cell r="B35001">
            <v>21659650</v>
          </cell>
          <cell r="C35001">
            <v>44315</v>
          </cell>
        </row>
        <row r="35002">
          <cell r="A35002" t="str">
            <v>IGL21APR375CE</v>
          </cell>
          <cell r="B35002">
            <v>21659906</v>
          </cell>
          <cell r="C35002">
            <v>44315</v>
          </cell>
        </row>
        <row r="35003">
          <cell r="A35003" t="str">
            <v>IGL21APR375PE</v>
          </cell>
          <cell r="B35003">
            <v>21660162</v>
          </cell>
          <cell r="C35003">
            <v>44315</v>
          </cell>
        </row>
        <row r="35004">
          <cell r="A35004" t="str">
            <v>IGL21APR380CE</v>
          </cell>
          <cell r="B35004">
            <v>21660418</v>
          </cell>
          <cell r="C35004">
            <v>44315</v>
          </cell>
        </row>
        <row r="35005">
          <cell r="A35005" t="str">
            <v>IGL21APR380PE</v>
          </cell>
          <cell r="B35005">
            <v>21660674</v>
          </cell>
          <cell r="C35005">
            <v>44315</v>
          </cell>
        </row>
        <row r="35006">
          <cell r="A35006" t="str">
            <v>IGL21APR385CE</v>
          </cell>
          <cell r="B35006">
            <v>21660930</v>
          </cell>
          <cell r="C35006">
            <v>44315</v>
          </cell>
        </row>
        <row r="35007">
          <cell r="A35007" t="str">
            <v>IGL21APR385PE</v>
          </cell>
          <cell r="B35007">
            <v>21661186</v>
          </cell>
          <cell r="C35007">
            <v>44315</v>
          </cell>
        </row>
        <row r="35008">
          <cell r="A35008" t="str">
            <v>IGL21APR390CE</v>
          </cell>
          <cell r="B35008">
            <v>21661442</v>
          </cell>
          <cell r="C35008">
            <v>44315</v>
          </cell>
        </row>
        <row r="35009">
          <cell r="A35009" t="str">
            <v>IGL21APR390PE</v>
          </cell>
          <cell r="B35009">
            <v>21661698</v>
          </cell>
          <cell r="C35009">
            <v>44315</v>
          </cell>
        </row>
        <row r="35010">
          <cell r="A35010" t="str">
            <v>IGL21APR395CE</v>
          </cell>
          <cell r="B35010">
            <v>21661954</v>
          </cell>
          <cell r="C35010">
            <v>44315</v>
          </cell>
        </row>
        <row r="35011">
          <cell r="A35011" t="str">
            <v>IGL21APR395PE</v>
          </cell>
          <cell r="B35011">
            <v>21662210</v>
          </cell>
          <cell r="C35011">
            <v>44315</v>
          </cell>
        </row>
        <row r="35012">
          <cell r="A35012" t="str">
            <v>IGL21APR400CE</v>
          </cell>
          <cell r="B35012">
            <v>21662466</v>
          </cell>
          <cell r="C35012">
            <v>44315</v>
          </cell>
        </row>
        <row r="35013">
          <cell r="A35013" t="str">
            <v>IGL21APR400PE</v>
          </cell>
          <cell r="B35013">
            <v>21662722</v>
          </cell>
          <cell r="C35013">
            <v>44315</v>
          </cell>
        </row>
        <row r="35014">
          <cell r="A35014" t="str">
            <v>IGL21APR405CE</v>
          </cell>
          <cell r="B35014">
            <v>21662978</v>
          </cell>
          <cell r="C35014">
            <v>44315</v>
          </cell>
        </row>
        <row r="35015">
          <cell r="A35015" t="str">
            <v>IGL21APR405PE</v>
          </cell>
          <cell r="B35015">
            <v>21663234</v>
          </cell>
          <cell r="C35015">
            <v>44315</v>
          </cell>
        </row>
        <row r="35016">
          <cell r="A35016" t="str">
            <v>IGL21APR410CE</v>
          </cell>
          <cell r="B35016">
            <v>21663490</v>
          </cell>
          <cell r="C35016">
            <v>44315</v>
          </cell>
        </row>
        <row r="35017">
          <cell r="A35017" t="str">
            <v>IGL21APR410PE</v>
          </cell>
          <cell r="B35017">
            <v>21663746</v>
          </cell>
          <cell r="C35017">
            <v>44315</v>
          </cell>
        </row>
        <row r="35018">
          <cell r="A35018" t="str">
            <v>IGL21APR415CE</v>
          </cell>
          <cell r="B35018">
            <v>21664514</v>
          </cell>
          <cell r="C35018">
            <v>44315</v>
          </cell>
        </row>
        <row r="35019">
          <cell r="A35019" t="str">
            <v>IGL21APR415PE</v>
          </cell>
          <cell r="B35019">
            <v>21664770</v>
          </cell>
          <cell r="C35019">
            <v>44315</v>
          </cell>
        </row>
        <row r="35020">
          <cell r="A35020" t="str">
            <v>IGL21APR420CE</v>
          </cell>
          <cell r="B35020">
            <v>21665026</v>
          </cell>
          <cell r="C35020">
            <v>44315</v>
          </cell>
        </row>
        <row r="35021">
          <cell r="A35021" t="str">
            <v>IGL21APR420PE</v>
          </cell>
          <cell r="B35021">
            <v>21665282</v>
          </cell>
          <cell r="C35021">
            <v>44315</v>
          </cell>
        </row>
        <row r="35022">
          <cell r="A35022" t="str">
            <v>IGL21APR425CE</v>
          </cell>
          <cell r="B35022">
            <v>21665538</v>
          </cell>
          <cell r="C35022">
            <v>44315</v>
          </cell>
        </row>
        <row r="35023">
          <cell r="A35023" t="str">
            <v>IGL21APR425PE</v>
          </cell>
          <cell r="B35023">
            <v>21665794</v>
          </cell>
          <cell r="C35023">
            <v>44315</v>
          </cell>
        </row>
        <row r="35024">
          <cell r="A35024" t="str">
            <v>IGL21APR430CE</v>
          </cell>
          <cell r="B35024">
            <v>21666050</v>
          </cell>
          <cell r="C35024">
            <v>44315</v>
          </cell>
        </row>
        <row r="35025">
          <cell r="A35025" t="str">
            <v>IGL21APR430PE</v>
          </cell>
          <cell r="B35025">
            <v>21666306</v>
          </cell>
          <cell r="C35025">
            <v>44315</v>
          </cell>
        </row>
        <row r="35026">
          <cell r="A35026" t="str">
            <v>IGL21APR435CE</v>
          </cell>
          <cell r="B35026">
            <v>21666562</v>
          </cell>
          <cell r="C35026">
            <v>44315</v>
          </cell>
        </row>
        <row r="35027">
          <cell r="A35027" t="str">
            <v>IGL21APR435PE</v>
          </cell>
          <cell r="B35027">
            <v>21666818</v>
          </cell>
          <cell r="C35027">
            <v>44315</v>
          </cell>
        </row>
        <row r="35028">
          <cell r="A35028" t="str">
            <v>IGL21APR440CE</v>
          </cell>
          <cell r="B35028">
            <v>21667074</v>
          </cell>
          <cell r="C35028">
            <v>44315</v>
          </cell>
        </row>
        <row r="35029">
          <cell r="A35029" t="str">
            <v>IGL21APR440PE</v>
          </cell>
          <cell r="B35029">
            <v>21667330</v>
          </cell>
          <cell r="C35029">
            <v>44315</v>
          </cell>
        </row>
        <row r="35030">
          <cell r="A35030" t="str">
            <v>IGL21APR445CE</v>
          </cell>
          <cell r="B35030">
            <v>21667586</v>
          </cell>
          <cell r="C35030">
            <v>44315</v>
          </cell>
        </row>
        <row r="35031">
          <cell r="A35031" t="str">
            <v>IGL21APR445PE</v>
          </cell>
          <cell r="B35031">
            <v>21673474</v>
          </cell>
          <cell r="C35031">
            <v>44315</v>
          </cell>
        </row>
        <row r="35032">
          <cell r="A35032" t="str">
            <v>IGL21APR450CE</v>
          </cell>
          <cell r="B35032">
            <v>21673730</v>
          </cell>
          <cell r="C35032">
            <v>44315</v>
          </cell>
        </row>
        <row r="35033">
          <cell r="A35033" t="str">
            <v>IGL21APR450PE</v>
          </cell>
          <cell r="B35033">
            <v>21673986</v>
          </cell>
          <cell r="C35033">
            <v>44315</v>
          </cell>
        </row>
        <row r="35034">
          <cell r="A35034" t="str">
            <v>IGL21APR455CE</v>
          </cell>
          <cell r="B35034">
            <v>21674242</v>
          </cell>
          <cell r="C35034">
            <v>44315</v>
          </cell>
        </row>
        <row r="35035">
          <cell r="A35035" t="str">
            <v>IGL21APR455PE</v>
          </cell>
          <cell r="B35035">
            <v>21674498</v>
          </cell>
          <cell r="C35035">
            <v>44315</v>
          </cell>
        </row>
        <row r="35036">
          <cell r="A35036" t="str">
            <v>IGL21APR460CE</v>
          </cell>
          <cell r="B35036">
            <v>21674754</v>
          </cell>
          <cell r="C35036">
            <v>44315</v>
          </cell>
        </row>
        <row r="35037">
          <cell r="A35037" t="str">
            <v>IGL21APR460PE</v>
          </cell>
          <cell r="B35037">
            <v>21675010</v>
          </cell>
          <cell r="C35037">
            <v>44315</v>
          </cell>
        </row>
        <row r="35038">
          <cell r="A35038" t="str">
            <v>IGL21APR465CE</v>
          </cell>
          <cell r="B35038">
            <v>21675266</v>
          </cell>
          <cell r="C35038">
            <v>44315</v>
          </cell>
        </row>
        <row r="35039">
          <cell r="A35039" t="str">
            <v>IGL21APR465PE</v>
          </cell>
          <cell r="B35039">
            <v>21675522</v>
          </cell>
          <cell r="C35039">
            <v>44315</v>
          </cell>
        </row>
        <row r="35040">
          <cell r="A35040" t="str">
            <v>IGL21APR470CE</v>
          </cell>
          <cell r="B35040">
            <v>21675778</v>
          </cell>
          <cell r="C35040">
            <v>44315</v>
          </cell>
        </row>
        <row r="35041">
          <cell r="A35041" t="str">
            <v>IGL21APR470PE</v>
          </cell>
          <cell r="B35041">
            <v>21676034</v>
          </cell>
          <cell r="C35041">
            <v>44315</v>
          </cell>
        </row>
        <row r="35042">
          <cell r="A35042" t="str">
            <v>IGL21APR475CE</v>
          </cell>
          <cell r="B35042">
            <v>21676290</v>
          </cell>
          <cell r="C35042">
            <v>44315</v>
          </cell>
        </row>
        <row r="35043">
          <cell r="A35043" t="str">
            <v>IGL21APR475PE</v>
          </cell>
          <cell r="B35043">
            <v>21676546</v>
          </cell>
          <cell r="C35043">
            <v>44315</v>
          </cell>
        </row>
        <row r="35044">
          <cell r="A35044" t="str">
            <v>IGL21APR480CE</v>
          </cell>
          <cell r="B35044">
            <v>21676802</v>
          </cell>
          <cell r="C35044">
            <v>44315</v>
          </cell>
        </row>
        <row r="35045">
          <cell r="A35045" t="str">
            <v>IGL21APR480PE</v>
          </cell>
          <cell r="B35045">
            <v>21677058</v>
          </cell>
          <cell r="C35045">
            <v>44315</v>
          </cell>
        </row>
        <row r="35046">
          <cell r="A35046" t="str">
            <v>IGL21APR485CE</v>
          </cell>
          <cell r="B35046">
            <v>21677314</v>
          </cell>
          <cell r="C35046">
            <v>44315</v>
          </cell>
        </row>
        <row r="35047">
          <cell r="A35047" t="str">
            <v>IGL21APR485PE</v>
          </cell>
          <cell r="B35047">
            <v>21677570</v>
          </cell>
          <cell r="C35047">
            <v>44315</v>
          </cell>
        </row>
        <row r="35048">
          <cell r="A35048" t="str">
            <v>IGL21APR490CE</v>
          </cell>
          <cell r="B35048">
            <v>21677826</v>
          </cell>
          <cell r="C35048">
            <v>44315</v>
          </cell>
        </row>
        <row r="35049">
          <cell r="A35049" t="str">
            <v>IGL21APR490PE</v>
          </cell>
          <cell r="B35049">
            <v>21678082</v>
          </cell>
          <cell r="C35049">
            <v>44315</v>
          </cell>
        </row>
        <row r="35050">
          <cell r="A35050" t="str">
            <v>IGL21APR495CE</v>
          </cell>
          <cell r="B35050">
            <v>21678338</v>
          </cell>
          <cell r="C35050">
            <v>44315</v>
          </cell>
        </row>
        <row r="35051">
          <cell r="A35051" t="str">
            <v>IGL21APR495PE</v>
          </cell>
          <cell r="B35051">
            <v>21678594</v>
          </cell>
          <cell r="C35051">
            <v>44315</v>
          </cell>
        </row>
        <row r="35052">
          <cell r="A35052" t="str">
            <v>IGL21APR500CE</v>
          </cell>
          <cell r="B35052">
            <v>21678850</v>
          </cell>
          <cell r="C35052">
            <v>44315</v>
          </cell>
        </row>
        <row r="35053">
          <cell r="A35053" t="str">
            <v>IGL21APR500PE</v>
          </cell>
          <cell r="B35053">
            <v>21679106</v>
          </cell>
          <cell r="C35053">
            <v>44315</v>
          </cell>
        </row>
        <row r="35054">
          <cell r="A35054" t="str">
            <v>IGL21APR505CE</v>
          </cell>
          <cell r="B35054">
            <v>21679362</v>
          </cell>
          <cell r="C35054">
            <v>44315</v>
          </cell>
        </row>
        <row r="35055">
          <cell r="A35055" t="str">
            <v>IGL21APR505PE</v>
          </cell>
          <cell r="B35055">
            <v>21679618</v>
          </cell>
          <cell r="C35055">
            <v>44315</v>
          </cell>
        </row>
        <row r="35056">
          <cell r="A35056" t="str">
            <v>IGL21APR510CE</v>
          </cell>
          <cell r="B35056">
            <v>21679874</v>
          </cell>
          <cell r="C35056">
            <v>44315</v>
          </cell>
        </row>
        <row r="35057">
          <cell r="A35057" t="str">
            <v>IGL21APR510PE</v>
          </cell>
          <cell r="B35057">
            <v>21680130</v>
          </cell>
          <cell r="C35057">
            <v>44315</v>
          </cell>
        </row>
        <row r="35058">
          <cell r="A35058" t="str">
            <v>IGL21APR515CE</v>
          </cell>
          <cell r="B35058">
            <v>21680386</v>
          </cell>
          <cell r="C35058">
            <v>44315</v>
          </cell>
        </row>
        <row r="35059">
          <cell r="A35059" t="str">
            <v>IGL21APR515PE</v>
          </cell>
          <cell r="B35059">
            <v>21680642</v>
          </cell>
          <cell r="C35059">
            <v>44315</v>
          </cell>
        </row>
        <row r="35060">
          <cell r="A35060" t="str">
            <v>IGL21APR520CE</v>
          </cell>
          <cell r="B35060">
            <v>21680898</v>
          </cell>
          <cell r="C35060">
            <v>44315</v>
          </cell>
        </row>
        <row r="35061">
          <cell r="A35061" t="str">
            <v>IGL21APR520PE</v>
          </cell>
          <cell r="B35061">
            <v>21681154</v>
          </cell>
          <cell r="C35061">
            <v>44315</v>
          </cell>
        </row>
        <row r="35062">
          <cell r="A35062" t="str">
            <v>IGL21APR525CE</v>
          </cell>
          <cell r="B35062">
            <v>21681410</v>
          </cell>
          <cell r="C35062">
            <v>44315</v>
          </cell>
        </row>
        <row r="35063">
          <cell r="A35063" t="str">
            <v>IGL21APR525PE</v>
          </cell>
          <cell r="B35063">
            <v>21681666</v>
          </cell>
          <cell r="C35063">
            <v>44315</v>
          </cell>
        </row>
        <row r="35064">
          <cell r="A35064" t="str">
            <v>IGL21APR530CE</v>
          </cell>
          <cell r="B35064">
            <v>21681922</v>
          </cell>
          <cell r="C35064">
            <v>44315</v>
          </cell>
        </row>
        <row r="35065">
          <cell r="A35065" t="str">
            <v>IGL21APR530PE</v>
          </cell>
          <cell r="B35065">
            <v>21682178</v>
          </cell>
          <cell r="C35065">
            <v>44315</v>
          </cell>
        </row>
        <row r="35066">
          <cell r="A35066" t="str">
            <v>IGL21APR535CE</v>
          </cell>
          <cell r="B35066">
            <v>21682434</v>
          </cell>
          <cell r="C35066">
            <v>44315</v>
          </cell>
        </row>
        <row r="35067">
          <cell r="A35067" t="str">
            <v>IGL21APR535PE</v>
          </cell>
          <cell r="B35067">
            <v>21682690</v>
          </cell>
          <cell r="C35067">
            <v>44315</v>
          </cell>
        </row>
        <row r="35068">
          <cell r="A35068" t="str">
            <v>IGL21APR540CE</v>
          </cell>
          <cell r="B35068">
            <v>21682946</v>
          </cell>
          <cell r="C35068">
            <v>44315</v>
          </cell>
        </row>
        <row r="35069">
          <cell r="A35069" t="str">
            <v>IGL21APR540PE</v>
          </cell>
          <cell r="B35069">
            <v>21683202</v>
          </cell>
          <cell r="C35069">
            <v>44315</v>
          </cell>
        </row>
        <row r="35070">
          <cell r="A35070" t="str">
            <v>IGL21APR545CE</v>
          </cell>
          <cell r="B35070">
            <v>21683458</v>
          </cell>
          <cell r="C35070">
            <v>44315</v>
          </cell>
        </row>
        <row r="35071">
          <cell r="A35071" t="str">
            <v>IGL21APR545PE</v>
          </cell>
          <cell r="B35071">
            <v>21683714</v>
          </cell>
          <cell r="C35071">
            <v>44315</v>
          </cell>
        </row>
        <row r="35072">
          <cell r="A35072" t="str">
            <v>IGL21APR550CE</v>
          </cell>
          <cell r="B35072">
            <v>21683970</v>
          </cell>
          <cell r="C35072">
            <v>44315</v>
          </cell>
        </row>
        <row r="35073">
          <cell r="A35073" t="str">
            <v>IGL21APR550PE</v>
          </cell>
          <cell r="B35073">
            <v>21684226</v>
          </cell>
          <cell r="C35073">
            <v>44315</v>
          </cell>
        </row>
        <row r="35074">
          <cell r="A35074" t="str">
            <v>IGL21APR555CE</v>
          </cell>
          <cell r="B35074">
            <v>21684482</v>
          </cell>
          <cell r="C35074">
            <v>44315</v>
          </cell>
        </row>
        <row r="35075">
          <cell r="A35075" t="str">
            <v>IGL21APR555PE</v>
          </cell>
          <cell r="B35075">
            <v>21684738</v>
          </cell>
          <cell r="C35075">
            <v>44315</v>
          </cell>
        </row>
        <row r="35076">
          <cell r="A35076" t="str">
            <v>IGL21APR560CE</v>
          </cell>
          <cell r="B35076">
            <v>21684994</v>
          </cell>
          <cell r="C35076">
            <v>44315</v>
          </cell>
        </row>
        <row r="35077">
          <cell r="A35077" t="str">
            <v>IGL21APR560PE</v>
          </cell>
          <cell r="B35077">
            <v>21685250</v>
          </cell>
          <cell r="C35077">
            <v>44315</v>
          </cell>
        </row>
        <row r="35078">
          <cell r="A35078" t="str">
            <v>IGL21APR565CE</v>
          </cell>
          <cell r="B35078">
            <v>21685506</v>
          </cell>
          <cell r="C35078">
            <v>44315</v>
          </cell>
        </row>
        <row r="35079">
          <cell r="A35079" t="str">
            <v>IGL21APR565PE</v>
          </cell>
          <cell r="B35079">
            <v>21685762</v>
          </cell>
          <cell r="C35079">
            <v>44315</v>
          </cell>
        </row>
        <row r="35080">
          <cell r="A35080" t="str">
            <v>IGL21APR570CE</v>
          </cell>
          <cell r="B35080">
            <v>21686018</v>
          </cell>
          <cell r="C35080">
            <v>44315</v>
          </cell>
        </row>
        <row r="35081">
          <cell r="A35081" t="str">
            <v>IGL21APR570PE</v>
          </cell>
          <cell r="B35081">
            <v>21686274</v>
          </cell>
          <cell r="C35081">
            <v>44315</v>
          </cell>
        </row>
        <row r="35082">
          <cell r="A35082" t="str">
            <v>IGL21APR575CE</v>
          </cell>
          <cell r="B35082">
            <v>21686530</v>
          </cell>
          <cell r="C35082">
            <v>44315</v>
          </cell>
        </row>
        <row r="35083">
          <cell r="A35083" t="str">
            <v>IGL21APR575PE</v>
          </cell>
          <cell r="B35083">
            <v>21686786</v>
          </cell>
          <cell r="C35083">
            <v>44315</v>
          </cell>
        </row>
        <row r="35084">
          <cell r="A35084" t="str">
            <v>IGL21APR580CE</v>
          </cell>
          <cell r="B35084">
            <v>21687554</v>
          </cell>
          <cell r="C35084">
            <v>44315</v>
          </cell>
        </row>
        <row r="35085">
          <cell r="A35085" t="str">
            <v>IGL21APR580PE</v>
          </cell>
          <cell r="B35085">
            <v>21687810</v>
          </cell>
          <cell r="C35085">
            <v>44315</v>
          </cell>
        </row>
        <row r="35086">
          <cell r="A35086" t="str">
            <v>IGL21APR585CE</v>
          </cell>
          <cell r="B35086">
            <v>21688066</v>
          </cell>
          <cell r="C35086">
            <v>44315</v>
          </cell>
        </row>
        <row r="35087">
          <cell r="A35087" t="str">
            <v>IGL21APR585PE</v>
          </cell>
          <cell r="B35087">
            <v>21688322</v>
          </cell>
          <cell r="C35087">
            <v>44315</v>
          </cell>
        </row>
        <row r="35088">
          <cell r="A35088" t="str">
            <v>IGL21APR590CE</v>
          </cell>
          <cell r="B35088">
            <v>21688578</v>
          </cell>
          <cell r="C35088">
            <v>44315</v>
          </cell>
        </row>
        <row r="35089">
          <cell r="A35089" t="str">
            <v>IGL21APR590PE</v>
          </cell>
          <cell r="B35089">
            <v>21688834</v>
          </cell>
          <cell r="C35089">
            <v>44315</v>
          </cell>
        </row>
        <row r="35090">
          <cell r="A35090" t="str">
            <v>IGL21APR595CE</v>
          </cell>
          <cell r="B35090">
            <v>21689090</v>
          </cell>
          <cell r="C35090">
            <v>44315</v>
          </cell>
        </row>
        <row r="35091">
          <cell r="A35091" t="str">
            <v>IGL21APR595PE</v>
          </cell>
          <cell r="B35091">
            <v>21689346</v>
          </cell>
          <cell r="C35091">
            <v>44315</v>
          </cell>
        </row>
        <row r="35092">
          <cell r="A35092" t="str">
            <v>IGL21APR600CE</v>
          </cell>
          <cell r="B35092">
            <v>21691138</v>
          </cell>
          <cell r="C35092">
            <v>44315</v>
          </cell>
        </row>
        <row r="35093">
          <cell r="A35093" t="str">
            <v>IGL21APR600PE</v>
          </cell>
          <cell r="B35093">
            <v>21691394</v>
          </cell>
          <cell r="C35093">
            <v>44315</v>
          </cell>
        </row>
        <row r="35094">
          <cell r="A35094" t="str">
            <v>IGL21APR605CE</v>
          </cell>
          <cell r="B35094">
            <v>21691650</v>
          </cell>
          <cell r="C35094">
            <v>44315</v>
          </cell>
        </row>
        <row r="35095">
          <cell r="A35095" t="str">
            <v>IGL21APR605PE</v>
          </cell>
          <cell r="B35095">
            <v>21691906</v>
          </cell>
          <cell r="C35095">
            <v>44315</v>
          </cell>
        </row>
        <row r="35096">
          <cell r="A35096" t="str">
            <v>IGL21APR610CE</v>
          </cell>
          <cell r="B35096">
            <v>21692162</v>
          </cell>
          <cell r="C35096">
            <v>44315</v>
          </cell>
        </row>
        <row r="35097">
          <cell r="A35097" t="str">
            <v>IGL21APR610PE</v>
          </cell>
          <cell r="B35097">
            <v>21692418</v>
          </cell>
          <cell r="C35097">
            <v>44315</v>
          </cell>
        </row>
        <row r="35098">
          <cell r="A35098" t="str">
            <v>IGL21APR615CE</v>
          </cell>
          <cell r="B35098">
            <v>21692674</v>
          </cell>
          <cell r="C35098">
            <v>44315</v>
          </cell>
        </row>
        <row r="35099">
          <cell r="A35099" t="str">
            <v>IGL21APR615PE</v>
          </cell>
          <cell r="B35099">
            <v>21692930</v>
          </cell>
          <cell r="C35099">
            <v>44315</v>
          </cell>
        </row>
        <row r="35100">
          <cell r="A35100" t="str">
            <v>IGL21APR620CE</v>
          </cell>
          <cell r="B35100">
            <v>21693186</v>
          </cell>
          <cell r="C35100">
            <v>44315</v>
          </cell>
        </row>
        <row r="35101">
          <cell r="A35101" t="str">
            <v>IGL21APR620PE</v>
          </cell>
          <cell r="B35101">
            <v>21693442</v>
          </cell>
          <cell r="C35101">
            <v>44315</v>
          </cell>
        </row>
        <row r="35102">
          <cell r="A35102" t="str">
            <v>IGL21APR625CE</v>
          </cell>
          <cell r="B35102">
            <v>21693698</v>
          </cell>
          <cell r="C35102">
            <v>44315</v>
          </cell>
        </row>
        <row r="35103">
          <cell r="A35103" t="str">
            <v>IGL21APR625PE</v>
          </cell>
          <cell r="B35103">
            <v>21693954</v>
          </cell>
          <cell r="C35103">
            <v>44315</v>
          </cell>
        </row>
        <row r="35104">
          <cell r="A35104" t="str">
            <v>IGL21APR630CE</v>
          </cell>
          <cell r="B35104">
            <v>21694210</v>
          </cell>
          <cell r="C35104">
            <v>44315</v>
          </cell>
        </row>
        <row r="35105">
          <cell r="A35105" t="str">
            <v>IGL21APR630PE</v>
          </cell>
          <cell r="B35105">
            <v>21694466</v>
          </cell>
          <cell r="C35105">
            <v>44315</v>
          </cell>
        </row>
        <row r="35106">
          <cell r="A35106" t="str">
            <v>IGL21APR635CE</v>
          </cell>
          <cell r="B35106">
            <v>21694722</v>
          </cell>
          <cell r="C35106">
            <v>44315</v>
          </cell>
        </row>
        <row r="35107">
          <cell r="A35107" t="str">
            <v>IGL21APR635PE</v>
          </cell>
          <cell r="B35107">
            <v>21694978</v>
          </cell>
          <cell r="C35107">
            <v>44315</v>
          </cell>
        </row>
        <row r="35108">
          <cell r="A35108" t="str">
            <v>IGL21APR640CE</v>
          </cell>
          <cell r="B35108">
            <v>21695234</v>
          </cell>
          <cell r="C35108">
            <v>44315</v>
          </cell>
        </row>
        <row r="35109">
          <cell r="A35109" t="str">
            <v>IGL21APR640PE</v>
          </cell>
          <cell r="B35109">
            <v>21695490</v>
          </cell>
          <cell r="C35109">
            <v>44315</v>
          </cell>
        </row>
        <row r="35110">
          <cell r="A35110" t="str">
            <v>IGL21APR645CE</v>
          </cell>
          <cell r="B35110">
            <v>21695746</v>
          </cell>
          <cell r="C35110">
            <v>44315</v>
          </cell>
        </row>
        <row r="35111">
          <cell r="A35111" t="str">
            <v>IGL21APR645PE</v>
          </cell>
          <cell r="B35111">
            <v>21696002</v>
          </cell>
          <cell r="C35111">
            <v>44315</v>
          </cell>
        </row>
        <row r="35112">
          <cell r="A35112" t="str">
            <v>IGL21APR650CE</v>
          </cell>
          <cell r="B35112">
            <v>21696258</v>
          </cell>
          <cell r="C35112">
            <v>44315</v>
          </cell>
        </row>
        <row r="35113">
          <cell r="A35113" t="str">
            <v>IGL21APR650PE</v>
          </cell>
          <cell r="B35113">
            <v>21696514</v>
          </cell>
          <cell r="C35113">
            <v>44315</v>
          </cell>
        </row>
        <row r="35114">
          <cell r="A35114" t="str">
            <v>IGL21APR655CE</v>
          </cell>
          <cell r="B35114">
            <v>21696770</v>
          </cell>
          <cell r="C35114">
            <v>44315</v>
          </cell>
        </row>
        <row r="35115">
          <cell r="A35115" t="str">
            <v>IGL21APR655PE</v>
          </cell>
          <cell r="B35115">
            <v>21697026</v>
          </cell>
          <cell r="C35115">
            <v>44315</v>
          </cell>
        </row>
        <row r="35116">
          <cell r="A35116" t="str">
            <v>IGL21APR660CE</v>
          </cell>
          <cell r="B35116">
            <v>21697282</v>
          </cell>
          <cell r="C35116">
            <v>44315</v>
          </cell>
        </row>
        <row r="35117">
          <cell r="A35117" t="str">
            <v>IGL21APR660PE</v>
          </cell>
          <cell r="B35117">
            <v>21697538</v>
          </cell>
          <cell r="C35117">
            <v>44315</v>
          </cell>
        </row>
        <row r="35118">
          <cell r="A35118" t="str">
            <v>IGL21APR665CE</v>
          </cell>
          <cell r="B35118">
            <v>21697794</v>
          </cell>
          <cell r="C35118">
            <v>44315</v>
          </cell>
        </row>
        <row r="35119">
          <cell r="A35119" t="str">
            <v>IGL21APR665PE</v>
          </cell>
          <cell r="B35119">
            <v>21698050</v>
          </cell>
          <cell r="C35119">
            <v>44315</v>
          </cell>
        </row>
        <row r="35120">
          <cell r="A35120" t="str">
            <v>IGL21APR670CE</v>
          </cell>
          <cell r="B35120">
            <v>21698306</v>
          </cell>
          <cell r="C35120">
            <v>44315</v>
          </cell>
        </row>
        <row r="35121">
          <cell r="A35121" t="str">
            <v>IGL21APR670PE</v>
          </cell>
          <cell r="B35121">
            <v>21698562</v>
          </cell>
          <cell r="C35121">
            <v>44315</v>
          </cell>
        </row>
        <row r="35122">
          <cell r="A35122" t="str">
            <v>INDIGO21FEB1000CE</v>
          </cell>
          <cell r="B35122">
            <v>23510530</v>
          </cell>
          <cell r="C35122">
            <v>44252</v>
          </cell>
        </row>
        <row r="35123">
          <cell r="A35123" t="str">
            <v>INDIGO21FEB1000PE</v>
          </cell>
          <cell r="B35123">
            <v>23510786</v>
          </cell>
          <cell r="C35123">
            <v>44252</v>
          </cell>
        </row>
        <row r="35124">
          <cell r="A35124" t="str">
            <v>INDIGO21FEB1050CE</v>
          </cell>
          <cell r="B35124">
            <v>23511042</v>
          </cell>
          <cell r="C35124">
            <v>44252</v>
          </cell>
        </row>
        <row r="35125">
          <cell r="A35125" t="str">
            <v>INDIGO21FEB1050PE</v>
          </cell>
          <cell r="B35125">
            <v>23511298</v>
          </cell>
          <cell r="C35125">
            <v>44252</v>
          </cell>
        </row>
        <row r="35126">
          <cell r="A35126" t="str">
            <v>INDIGO21FEB1100CE</v>
          </cell>
          <cell r="B35126">
            <v>23511554</v>
          </cell>
          <cell r="C35126">
            <v>44252</v>
          </cell>
        </row>
        <row r="35127">
          <cell r="A35127" t="str">
            <v>INDIGO21FEB1100PE</v>
          </cell>
          <cell r="B35127">
            <v>23511810</v>
          </cell>
          <cell r="C35127">
            <v>44252</v>
          </cell>
        </row>
        <row r="35128">
          <cell r="A35128" t="str">
            <v>INDIGO21FEB1150CE</v>
          </cell>
          <cell r="B35128">
            <v>23512066</v>
          </cell>
          <cell r="C35128">
            <v>44252</v>
          </cell>
        </row>
        <row r="35129">
          <cell r="A35129" t="str">
            <v>INDIGO21FEB1150PE</v>
          </cell>
          <cell r="B35129">
            <v>23512322</v>
          </cell>
          <cell r="C35129">
            <v>44252</v>
          </cell>
        </row>
        <row r="35130">
          <cell r="A35130" t="str">
            <v>INDIGO21FEB1180CE</v>
          </cell>
          <cell r="B35130">
            <v>18473986</v>
          </cell>
          <cell r="C35130">
            <v>44252</v>
          </cell>
        </row>
        <row r="35131">
          <cell r="A35131" t="str">
            <v>INDIGO21FEB1180PE</v>
          </cell>
          <cell r="B35131">
            <v>18474242</v>
          </cell>
          <cell r="C35131">
            <v>44252</v>
          </cell>
        </row>
        <row r="35132">
          <cell r="A35132" t="str">
            <v>INDIGO21FEB1200CE</v>
          </cell>
          <cell r="B35132">
            <v>23512578</v>
          </cell>
          <cell r="C35132">
            <v>44252</v>
          </cell>
        </row>
        <row r="35133">
          <cell r="A35133" t="str">
            <v>INDIGO21FEB1200PE</v>
          </cell>
          <cell r="B35133">
            <v>23512834</v>
          </cell>
          <cell r="C35133">
            <v>44252</v>
          </cell>
        </row>
        <row r="35134">
          <cell r="A35134" t="str">
            <v>INDIGO21FEB1220CE</v>
          </cell>
          <cell r="B35134">
            <v>18474498</v>
          </cell>
          <cell r="C35134">
            <v>44252</v>
          </cell>
        </row>
        <row r="35135">
          <cell r="A35135" t="str">
            <v>INDIGO21FEB1220PE</v>
          </cell>
          <cell r="B35135">
            <v>18474754</v>
          </cell>
          <cell r="C35135">
            <v>44252</v>
          </cell>
        </row>
        <row r="35136">
          <cell r="A35136" t="str">
            <v>INDIGO21FEB1240CE</v>
          </cell>
          <cell r="B35136">
            <v>18475010</v>
          </cell>
          <cell r="C35136">
            <v>44252</v>
          </cell>
        </row>
        <row r="35137">
          <cell r="A35137" t="str">
            <v>INDIGO21FEB1240PE</v>
          </cell>
          <cell r="B35137">
            <v>18475266</v>
          </cell>
          <cell r="C35137">
            <v>44252</v>
          </cell>
        </row>
        <row r="35138">
          <cell r="A35138" t="str">
            <v>INDIGO21FEB1250CE</v>
          </cell>
          <cell r="B35138">
            <v>23513090</v>
          </cell>
          <cell r="C35138">
            <v>44252</v>
          </cell>
        </row>
        <row r="35139">
          <cell r="A35139" t="str">
            <v>INDIGO21FEB1250PE</v>
          </cell>
          <cell r="B35139">
            <v>23513346</v>
          </cell>
          <cell r="C35139">
            <v>44252</v>
          </cell>
        </row>
        <row r="35140">
          <cell r="A35140" t="str">
            <v>INDIGO21FEB1260CE</v>
          </cell>
          <cell r="B35140">
            <v>18475522</v>
          </cell>
          <cell r="C35140">
            <v>44252</v>
          </cell>
        </row>
        <row r="35141">
          <cell r="A35141" t="str">
            <v>INDIGO21FEB1260PE</v>
          </cell>
          <cell r="B35141">
            <v>18475778</v>
          </cell>
          <cell r="C35141">
            <v>44252</v>
          </cell>
        </row>
        <row r="35142">
          <cell r="A35142" t="str">
            <v>INDIGO21FEB1280CE</v>
          </cell>
          <cell r="B35142">
            <v>18476034</v>
          </cell>
          <cell r="C35142">
            <v>44252</v>
          </cell>
        </row>
        <row r="35143">
          <cell r="A35143" t="str">
            <v>INDIGO21FEB1280PE</v>
          </cell>
          <cell r="B35143">
            <v>18476546</v>
          </cell>
          <cell r="C35143">
            <v>44252</v>
          </cell>
        </row>
        <row r="35144">
          <cell r="A35144" t="str">
            <v>INDIGO21FEB1300CE</v>
          </cell>
          <cell r="B35144">
            <v>23513602</v>
          </cell>
          <cell r="C35144">
            <v>44252</v>
          </cell>
        </row>
        <row r="35145">
          <cell r="A35145" t="str">
            <v>INDIGO21FEB1300PE</v>
          </cell>
          <cell r="B35145">
            <v>23513858</v>
          </cell>
          <cell r="C35145">
            <v>44252</v>
          </cell>
        </row>
        <row r="35146">
          <cell r="A35146" t="str">
            <v>INDIGO21FEB1320CE</v>
          </cell>
          <cell r="B35146">
            <v>18476802</v>
          </cell>
          <cell r="C35146">
            <v>44252</v>
          </cell>
        </row>
        <row r="35147">
          <cell r="A35147" t="str">
            <v>INDIGO21FEB1320PE</v>
          </cell>
          <cell r="B35147">
            <v>18477058</v>
          </cell>
          <cell r="C35147">
            <v>44252</v>
          </cell>
        </row>
        <row r="35148">
          <cell r="A35148" t="str">
            <v>INDIGO21FEB1340CE</v>
          </cell>
          <cell r="B35148">
            <v>18477314</v>
          </cell>
          <cell r="C35148">
            <v>44252</v>
          </cell>
        </row>
        <row r="35149">
          <cell r="A35149" t="str">
            <v>INDIGO21FEB1340PE</v>
          </cell>
          <cell r="B35149">
            <v>18477570</v>
          </cell>
          <cell r="C35149">
            <v>44252</v>
          </cell>
        </row>
        <row r="35150">
          <cell r="A35150" t="str">
            <v>INDIGO21FEB1350CE</v>
          </cell>
          <cell r="B35150">
            <v>23514114</v>
          </cell>
          <cell r="C35150">
            <v>44252</v>
          </cell>
        </row>
        <row r="35151">
          <cell r="A35151" t="str">
            <v>INDIGO21FEB1350PE</v>
          </cell>
          <cell r="B35151">
            <v>23514370</v>
          </cell>
          <cell r="C35151">
            <v>44252</v>
          </cell>
        </row>
        <row r="35152">
          <cell r="A35152" t="str">
            <v>INDIGO21FEB1360CE</v>
          </cell>
          <cell r="B35152">
            <v>18477826</v>
          </cell>
          <cell r="C35152">
            <v>44252</v>
          </cell>
        </row>
        <row r="35153">
          <cell r="A35153" t="str">
            <v>INDIGO21FEB1360PE</v>
          </cell>
          <cell r="B35153">
            <v>18478082</v>
          </cell>
          <cell r="C35153">
            <v>44252</v>
          </cell>
        </row>
        <row r="35154">
          <cell r="A35154" t="str">
            <v>INDIGO21FEB1380CE</v>
          </cell>
          <cell r="B35154">
            <v>18478338</v>
          </cell>
          <cell r="C35154">
            <v>44252</v>
          </cell>
        </row>
        <row r="35155">
          <cell r="A35155" t="str">
            <v>INDIGO21FEB1380PE</v>
          </cell>
          <cell r="B35155">
            <v>18478594</v>
          </cell>
          <cell r="C35155">
            <v>44252</v>
          </cell>
        </row>
        <row r="35156">
          <cell r="A35156" t="str">
            <v>INDIGO21FEB1400CE</v>
          </cell>
          <cell r="B35156">
            <v>23514626</v>
          </cell>
          <cell r="C35156">
            <v>44252</v>
          </cell>
        </row>
        <row r="35157">
          <cell r="A35157" t="str">
            <v>INDIGO21FEB1400PE</v>
          </cell>
          <cell r="B35157">
            <v>23514882</v>
          </cell>
          <cell r="C35157">
            <v>44252</v>
          </cell>
        </row>
        <row r="35158">
          <cell r="A35158" t="str">
            <v>INDIGO21FEB1420CE</v>
          </cell>
          <cell r="B35158">
            <v>18478850</v>
          </cell>
          <cell r="C35158">
            <v>44252</v>
          </cell>
        </row>
        <row r="35159">
          <cell r="A35159" t="str">
            <v>INDIGO21FEB1420PE</v>
          </cell>
          <cell r="B35159">
            <v>18513410</v>
          </cell>
          <cell r="C35159">
            <v>44252</v>
          </cell>
        </row>
        <row r="35160">
          <cell r="A35160" t="str">
            <v>INDIGO21FEB1440CE</v>
          </cell>
          <cell r="B35160">
            <v>18513666</v>
          </cell>
          <cell r="C35160">
            <v>44252</v>
          </cell>
        </row>
        <row r="35161">
          <cell r="A35161" t="str">
            <v>INDIGO21FEB1440PE</v>
          </cell>
          <cell r="B35161">
            <v>18542082</v>
          </cell>
          <cell r="C35161">
            <v>44252</v>
          </cell>
        </row>
        <row r="35162">
          <cell r="A35162" t="str">
            <v>INDIGO21FEB1450CE</v>
          </cell>
          <cell r="B35162">
            <v>23515138</v>
          </cell>
          <cell r="C35162">
            <v>44252</v>
          </cell>
        </row>
        <row r="35163">
          <cell r="A35163" t="str">
            <v>INDIGO21FEB1450PE</v>
          </cell>
          <cell r="B35163">
            <v>23515394</v>
          </cell>
          <cell r="C35163">
            <v>44252</v>
          </cell>
        </row>
        <row r="35164">
          <cell r="A35164" t="str">
            <v>INDIGO21FEB1460CE</v>
          </cell>
          <cell r="B35164">
            <v>18545410</v>
          </cell>
          <cell r="C35164">
            <v>44252</v>
          </cell>
        </row>
        <row r="35165">
          <cell r="A35165" t="str">
            <v>INDIGO21FEB1460PE</v>
          </cell>
          <cell r="B35165">
            <v>18545666</v>
          </cell>
          <cell r="C35165">
            <v>44252</v>
          </cell>
        </row>
        <row r="35166">
          <cell r="A35166" t="str">
            <v>INDIGO21FEB1480CE</v>
          </cell>
          <cell r="B35166">
            <v>18545922</v>
          </cell>
          <cell r="C35166">
            <v>44252</v>
          </cell>
        </row>
        <row r="35167">
          <cell r="A35167" t="str">
            <v>INDIGO21FEB1480PE</v>
          </cell>
          <cell r="B35167">
            <v>18547714</v>
          </cell>
          <cell r="C35167">
            <v>44252</v>
          </cell>
        </row>
        <row r="35168">
          <cell r="A35168" t="str">
            <v>INDIGO21FEB1500CE</v>
          </cell>
          <cell r="B35168">
            <v>23515650</v>
          </cell>
          <cell r="C35168">
            <v>44252</v>
          </cell>
        </row>
        <row r="35169">
          <cell r="A35169" t="str">
            <v>INDIGO21FEB1500PE</v>
          </cell>
          <cell r="B35169">
            <v>23515906</v>
          </cell>
          <cell r="C35169">
            <v>44252</v>
          </cell>
        </row>
        <row r="35170">
          <cell r="A35170" t="str">
            <v>INDIGO21FEB1520CE</v>
          </cell>
          <cell r="B35170">
            <v>18547970</v>
          </cell>
          <cell r="C35170">
            <v>44252</v>
          </cell>
        </row>
        <row r="35171">
          <cell r="A35171" t="str">
            <v>INDIGO21FEB1520PE</v>
          </cell>
          <cell r="B35171">
            <v>18548226</v>
          </cell>
          <cell r="C35171">
            <v>44252</v>
          </cell>
        </row>
        <row r="35172">
          <cell r="A35172" t="str">
            <v>INDIGO21FEB1540CE</v>
          </cell>
          <cell r="B35172">
            <v>18548482</v>
          </cell>
          <cell r="C35172">
            <v>44252</v>
          </cell>
        </row>
        <row r="35173">
          <cell r="A35173" t="str">
            <v>INDIGO21FEB1540PE</v>
          </cell>
          <cell r="B35173">
            <v>18548738</v>
          </cell>
          <cell r="C35173">
            <v>44252</v>
          </cell>
        </row>
        <row r="35174">
          <cell r="A35174" t="str">
            <v>INDIGO21FEB1550CE</v>
          </cell>
          <cell r="B35174">
            <v>23516162</v>
          </cell>
          <cell r="C35174">
            <v>44252</v>
          </cell>
        </row>
        <row r="35175">
          <cell r="A35175" t="str">
            <v>INDIGO21FEB1550PE</v>
          </cell>
          <cell r="B35175">
            <v>23516418</v>
          </cell>
          <cell r="C35175">
            <v>44252</v>
          </cell>
        </row>
        <row r="35176">
          <cell r="A35176" t="str">
            <v>INDIGO21FEB1560CE</v>
          </cell>
          <cell r="B35176">
            <v>18548994</v>
          </cell>
          <cell r="C35176">
            <v>44252</v>
          </cell>
        </row>
        <row r="35177">
          <cell r="A35177" t="str">
            <v>INDIGO21FEB1560PE</v>
          </cell>
          <cell r="B35177">
            <v>18618114</v>
          </cell>
          <cell r="C35177">
            <v>44252</v>
          </cell>
        </row>
        <row r="35178">
          <cell r="A35178" t="str">
            <v>INDIGO21FEB1580CE</v>
          </cell>
          <cell r="B35178">
            <v>18618370</v>
          </cell>
          <cell r="C35178">
            <v>44252</v>
          </cell>
        </row>
        <row r="35179">
          <cell r="A35179" t="str">
            <v>INDIGO21FEB1580PE</v>
          </cell>
          <cell r="B35179">
            <v>18625026</v>
          </cell>
          <cell r="C35179">
            <v>44252</v>
          </cell>
        </row>
        <row r="35180">
          <cell r="A35180" t="str">
            <v>INDIGO21FEB1600CE</v>
          </cell>
          <cell r="B35180">
            <v>23516674</v>
          </cell>
          <cell r="C35180">
            <v>44252</v>
          </cell>
        </row>
        <row r="35181">
          <cell r="A35181" t="str">
            <v>INDIGO21FEB1600PE</v>
          </cell>
          <cell r="B35181">
            <v>23516930</v>
          </cell>
          <cell r="C35181">
            <v>44252</v>
          </cell>
        </row>
        <row r="35182">
          <cell r="A35182" t="str">
            <v>INDIGO21FEB1620CE</v>
          </cell>
          <cell r="B35182">
            <v>18625282</v>
          </cell>
          <cell r="C35182">
            <v>44252</v>
          </cell>
        </row>
        <row r="35183">
          <cell r="A35183" t="str">
            <v>INDIGO21FEB1620PE</v>
          </cell>
          <cell r="B35183">
            <v>18625538</v>
          </cell>
          <cell r="C35183">
            <v>44252</v>
          </cell>
        </row>
        <row r="35184">
          <cell r="A35184" t="str">
            <v>INDIGO21FEB1640CE</v>
          </cell>
          <cell r="B35184">
            <v>18625794</v>
          </cell>
          <cell r="C35184">
            <v>44252</v>
          </cell>
        </row>
        <row r="35185">
          <cell r="A35185" t="str">
            <v>INDIGO21FEB1640PE</v>
          </cell>
          <cell r="B35185">
            <v>18626050</v>
          </cell>
          <cell r="C35185">
            <v>44252</v>
          </cell>
        </row>
        <row r="35186">
          <cell r="A35186" t="str">
            <v>INDIGO21FEB1650CE</v>
          </cell>
          <cell r="B35186">
            <v>23517186</v>
          </cell>
          <cell r="C35186">
            <v>44252</v>
          </cell>
        </row>
        <row r="35187">
          <cell r="A35187" t="str">
            <v>INDIGO21FEB1650PE</v>
          </cell>
          <cell r="B35187">
            <v>23517442</v>
          </cell>
          <cell r="C35187">
            <v>44252</v>
          </cell>
        </row>
        <row r="35188">
          <cell r="A35188" t="str">
            <v>INDIGO21FEB1660CE</v>
          </cell>
          <cell r="B35188">
            <v>18626306</v>
          </cell>
          <cell r="C35188">
            <v>44252</v>
          </cell>
        </row>
        <row r="35189">
          <cell r="A35189" t="str">
            <v>INDIGO21FEB1660PE</v>
          </cell>
          <cell r="B35189">
            <v>18626562</v>
          </cell>
          <cell r="C35189">
            <v>44252</v>
          </cell>
        </row>
        <row r="35190">
          <cell r="A35190" t="str">
            <v>INDIGO21FEB1680CE</v>
          </cell>
          <cell r="B35190">
            <v>18626818</v>
          </cell>
          <cell r="C35190">
            <v>44252</v>
          </cell>
        </row>
        <row r="35191">
          <cell r="A35191" t="str">
            <v>INDIGO21FEB1680PE</v>
          </cell>
          <cell r="B35191">
            <v>18627074</v>
          </cell>
          <cell r="C35191">
            <v>44252</v>
          </cell>
        </row>
        <row r="35192">
          <cell r="A35192" t="str">
            <v>INDIGO21FEB1700CE</v>
          </cell>
          <cell r="B35192">
            <v>23517698</v>
          </cell>
          <cell r="C35192">
            <v>44252</v>
          </cell>
        </row>
        <row r="35193">
          <cell r="A35193" t="str">
            <v>INDIGO21FEB1700PE</v>
          </cell>
          <cell r="B35193">
            <v>23517954</v>
          </cell>
          <cell r="C35193">
            <v>44252</v>
          </cell>
        </row>
        <row r="35194">
          <cell r="A35194" t="str">
            <v>INDIGO21FEB1720CE</v>
          </cell>
          <cell r="B35194">
            <v>18628610</v>
          </cell>
          <cell r="C35194">
            <v>44252</v>
          </cell>
        </row>
        <row r="35195">
          <cell r="A35195" t="str">
            <v>INDIGO21FEB1720PE</v>
          </cell>
          <cell r="B35195">
            <v>18628866</v>
          </cell>
          <cell r="C35195">
            <v>44252</v>
          </cell>
        </row>
        <row r="35196">
          <cell r="A35196" t="str">
            <v>INDIGO21FEB1740CE</v>
          </cell>
          <cell r="B35196">
            <v>18629122</v>
          </cell>
          <cell r="C35196">
            <v>44252</v>
          </cell>
        </row>
        <row r="35197">
          <cell r="A35197" t="str">
            <v>INDIGO21FEB1740PE</v>
          </cell>
          <cell r="B35197">
            <v>18629378</v>
          </cell>
          <cell r="C35197">
            <v>44252</v>
          </cell>
        </row>
        <row r="35198">
          <cell r="A35198" t="str">
            <v>INDIGO21FEB1750CE</v>
          </cell>
          <cell r="B35198">
            <v>23518210</v>
          </cell>
          <cell r="C35198">
            <v>44252</v>
          </cell>
        </row>
        <row r="35199">
          <cell r="A35199" t="str">
            <v>INDIGO21FEB1750PE</v>
          </cell>
          <cell r="B35199">
            <v>23518466</v>
          </cell>
          <cell r="C35199">
            <v>44252</v>
          </cell>
        </row>
        <row r="35200">
          <cell r="A35200" t="str">
            <v>INDIGO21FEB1760CE</v>
          </cell>
          <cell r="B35200">
            <v>18629634</v>
          </cell>
          <cell r="C35200">
            <v>44252</v>
          </cell>
        </row>
        <row r="35201">
          <cell r="A35201" t="str">
            <v>INDIGO21FEB1760PE</v>
          </cell>
          <cell r="B35201">
            <v>18629890</v>
          </cell>
          <cell r="C35201">
            <v>44252</v>
          </cell>
        </row>
        <row r="35202">
          <cell r="A35202" t="str">
            <v>INDIGO21FEB1780CE</v>
          </cell>
          <cell r="B35202">
            <v>18630146</v>
          </cell>
          <cell r="C35202">
            <v>44252</v>
          </cell>
        </row>
        <row r="35203">
          <cell r="A35203" t="str">
            <v>INDIGO21FEB1780PE</v>
          </cell>
          <cell r="B35203">
            <v>18630402</v>
          </cell>
          <cell r="C35203">
            <v>44252</v>
          </cell>
        </row>
        <row r="35204">
          <cell r="A35204" t="str">
            <v>INDIGO21FEB1800CE</v>
          </cell>
          <cell r="B35204">
            <v>23518722</v>
          </cell>
          <cell r="C35204">
            <v>44252</v>
          </cell>
        </row>
        <row r="35205">
          <cell r="A35205" t="str">
            <v>INDIGO21FEB1800PE</v>
          </cell>
          <cell r="B35205">
            <v>23518978</v>
          </cell>
          <cell r="C35205">
            <v>44252</v>
          </cell>
        </row>
        <row r="35206">
          <cell r="A35206" t="str">
            <v>INDIGO21FEB1820CE</v>
          </cell>
          <cell r="B35206">
            <v>18630658</v>
          </cell>
          <cell r="C35206">
            <v>44252</v>
          </cell>
        </row>
        <row r="35207">
          <cell r="A35207" t="str">
            <v>INDIGO21FEB1820PE</v>
          </cell>
          <cell r="B35207">
            <v>18630914</v>
          </cell>
          <cell r="C35207">
            <v>44252</v>
          </cell>
        </row>
        <row r="35208">
          <cell r="A35208" t="str">
            <v>INDIGO21FEB1840CE</v>
          </cell>
          <cell r="B35208">
            <v>18631170</v>
          </cell>
          <cell r="C35208">
            <v>44252</v>
          </cell>
        </row>
        <row r="35209">
          <cell r="A35209" t="str">
            <v>INDIGO21FEB1840PE</v>
          </cell>
          <cell r="B35209">
            <v>18631426</v>
          </cell>
          <cell r="C35209">
            <v>44252</v>
          </cell>
        </row>
        <row r="35210">
          <cell r="A35210" t="str">
            <v>INDIGO21FEB1850CE</v>
          </cell>
          <cell r="B35210">
            <v>23519234</v>
          </cell>
          <cell r="C35210">
            <v>44252</v>
          </cell>
        </row>
        <row r="35211">
          <cell r="A35211" t="str">
            <v>INDIGO21FEB1850PE</v>
          </cell>
          <cell r="B35211">
            <v>23519490</v>
          </cell>
          <cell r="C35211">
            <v>44252</v>
          </cell>
        </row>
        <row r="35212">
          <cell r="A35212" t="str">
            <v>INDIGO21FEB1860CE</v>
          </cell>
          <cell r="B35212">
            <v>18631682</v>
          </cell>
          <cell r="C35212">
            <v>44252</v>
          </cell>
        </row>
        <row r="35213">
          <cell r="A35213" t="str">
            <v>INDIGO21FEB1860PE</v>
          </cell>
          <cell r="B35213">
            <v>18631938</v>
          </cell>
          <cell r="C35213">
            <v>44252</v>
          </cell>
        </row>
        <row r="35214">
          <cell r="A35214" t="str">
            <v>INDIGO21FEB1880CE</v>
          </cell>
          <cell r="B35214">
            <v>18632194</v>
          </cell>
          <cell r="C35214">
            <v>44252</v>
          </cell>
        </row>
        <row r="35215">
          <cell r="A35215" t="str">
            <v>INDIGO21FEB1880PE</v>
          </cell>
          <cell r="B35215">
            <v>18632450</v>
          </cell>
          <cell r="C35215">
            <v>44252</v>
          </cell>
        </row>
        <row r="35216">
          <cell r="A35216" t="str">
            <v>INDIGO21FEB1900CE</v>
          </cell>
          <cell r="B35216">
            <v>23519746</v>
          </cell>
          <cell r="C35216">
            <v>44252</v>
          </cell>
        </row>
        <row r="35217">
          <cell r="A35217" t="str">
            <v>INDIGO21FEB1900PE</v>
          </cell>
          <cell r="B35217">
            <v>23520002</v>
          </cell>
          <cell r="C35217">
            <v>44252</v>
          </cell>
        </row>
        <row r="35218">
          <cell r="A35218" t="str">
            <v>INDIGO21FEB1920CE</v>
          </cell>
          <cell r="B35218">
            <v>18632706</v>
          </cell>
          <cell r="C35218">
            <v>44252</v>
          </cell>
        </row>
        <row r="35219">
          <cell r="A35219" t="str">
            <v>INDIGO21FEB1920PE</v>
          </cell>
          <cell r="B35219">
            <v>18632962</v>
          </cell>
          <cell r="C35219">
            <v>44252</v>
          </cell>
        </row>
        <row r="35220">
          <cell r="A35220" t="str">
            <v>INDIGO21FEB1940CE</v>
          </cell>
          <cell r="B35220">
            <v>18633218</v>
          </cell>
          <cell r="C35220">
            <v>44252</v>
          </cell>
        </row>
        <row r="35221">
          <cell r="A35221" t="str">
            <v>INDIGO21FEB1940PE</v>
          </cell>
          <cell r="B35221">
            <v>18633474</v>
          </cell>
          <cell r="C35221">
            <v>44252</v>
          </cell>
        </row>
        <row r="35222">
          <cell r="A35222" t="str">
            <v>INDIGO21FEB1950CE</v>
          </cell>
          <cell r="B35222">
            <v>23520258</v>
          </cell>
          <cell r="C35222">
            <v>44252</v>
          </cell>
        </row>
        <row r="35223">
          <cell r="A35223" t="str">
            <v>INDIGO21FEB1950PE</v>
          </cell>
          <cell r="B35223">
            <v>23520514</v>
          </cell>
          <cell r="C35223">
            <v>44252</v>
          </cell>
        </row>
        <row r="35224">
          <cell r="A35224" t="str">
            <v>INDIGO21FEB1960CE</v>
          </cell>
          <cell r="B35224">
            <v>18633730</v>
          </cell>
          <cell r="C35224">
            <v>44252</v>
          </cell>
        </row>
        <row r="35225">
          <cell r="A35225" t="str">
            <v>INDIGO21FEB1960PE</v>
          </cell>
          <cell r="B35225">
            <v>18633986</v>
          </cell>
          <cell r="C35225">
            <v>44252</v>
          </cell>
        </row>
        <row r="35226">
          <cell r="A35226" t="str">
            <v>INDIGO21FEB1980CE</v>
          </cell>
          <cell r="B35226">
            <v>18634242</v>
          </cell>
          <cell r="C35226">
            <v>44252</v>
          </cell>
        </row>
        <row r="35227">
          <cell r="A35227" t="str">
            <v>INDIGO21FEB1980PE</v>
          </cell>
          <cell r="B35227">
            <v>18634498</v>
          </cell>
          <cell r="C35227">
            <v>44252</v>
          </cell>
        </row>
        <row r="35228">
          <cell r="A35228" t="str">
            <v>INDIGO21FEB2000CE</v>
          </cell>
          <cell r="B35228">
            <v>23520770</v>
          </cell>
          <cell r="C35228">
            <v>44252</v>
          </cell>
        </row>
        <row r="35229">
          <cell r="A35229" t="str">
            <v>INDIGO21FEB2000PE</v>
          </cell>
          <cell r="B35229">
            <v>23521026</v>
          </cell>
          <cell r="C35229">
            <v>44252</v>
          </cell>
        </row>
        <row r="35230">
          <cell r="A35230" t="str">
            <v>INDIGO21FEB2020CE</v>
          </cell>
          <cell r="B35230">
            <v>18635266</v>
          </cell>
          <cell r="C35230">
            <v>44252</v>
          </cell>
        </row>
        <row r="35231">
          <cell r="A35231" t="str">
            <v>INDIGO21FEB2020PE</v>
          </cell>
          <cell r="B35231">
            <v>18635522</v>
          </cell>
          <cell r="C35231">
            <v>44252</v>
          </cell>
        </row>
        <row r="35232">
          <cell r="A35232" t="str">
            <v>INDIGO21FEB2040CE</v>
          </cell>
          <cell r="B35232">
            <v>18635778</v>
          </cell>
          <cell r="C35232">
            <v>44252</v>
          </cell>
        </row>
        <row r="35233">
          <cell r="A35233" t="str">
            <v>INDIGO21FEB2040PE</v>
          </cell>
          <cell r="B35233">
            <v>18636034</v>
          </cell>
          <cell r="C35233">
            <v>44252</v>
          </cell>
        </row>
        <row r="35234">
          <cell r="A35234" t="str">
            <v>INDIGO21FEB2050CE</v>
          </cell>
          <cell r="B35234">
            <v>23521282</v>
          </cell>
          <cell r="C35234">
            <v>44252</v>
          </cell>
        </row>
        <row r="35235">
          <cell r="A35235" t="str">
            <v>INDIGO21FEB2050PE</v>
          </cell>
          <cell r="B35235">
            <v>23521538</v>
          </cell>
          <cell r="C35235">
            <v>44252</v>
          </cell>
        </row>
        <row r="35236">
          <cell r="A35236" t="str">
            <v>INDIGO21FEB2060CE</v>
          </cell>
          <cell r="B35236">
            <v>18636290</v>
          </cell>
          <cell r="C35236">
            <v>44252</v>
          </cell>
        </row>
        <row r="35237">
          <cell r="A35237" t="str">
            <v>INDIGO21FEB2060PE</v>
          </cell>
          <cell r="B35237">
            <v>18636546</v>
          </cell>
          <cell r="C35237">
            <v>44252</v>
          </cell>
        </row>
        <row r="35238">
          <cell r="A35238" t="str">
            <v>INDIGO21FEB2080CE</v>
          </cell>
          <cell r="B35238">
            <v>18636802</v>
          </cell>
          <cell r="C35238">
            <v>44252</v>
          </cell>
        </row>
        <row r="35239">
          <cell r="A35239" t="str">
            <v>INDIGO21FEB2080PE</v>
          </cell>
          <cell r="B35239">
            <v>18643714</v>
          </cell>
          <cell r="C35239">
            <v>44252</v>
          </cell>
        </row>
        <row r="35240">
          <cell r="A35240" t="str">
            <v>INDIGO21FEB2100CE</v>
          </cell>
          <cell r="B35240">
            <v>23521794</v>
          </cell>
          <cell r="C35240">
            <v>44252</v>
          </cell>
        </row>
        <row r="35241">
          <cell r="A35241" t="str">
            <v>INDIGO21FEB2100PE</v>
          </cell>
          <cell r="B35241">
            <v>23522050</v>
          </cell>
          <cell r="C35241">
            <v>44252</v>
          </cell>
        </row>
        <row r="35242">
          <cell r="A35242" t="str">
            <v>INDIGO21FEB950CE</v>
          </cell>
          <cell r="B35242">
            <v>23510018</v>
          </cell>
          <cell r="C35242">
            <v>44252</v>
          </cell>
        </row>
        <row r="35243">
          <cell r="A35243" t="str">
            <v>INDIGO21FEB950PE</v>
          </cell>
          <cell r="B35243">
            <v>23510274</v>
          </cell>
          <cell r="C35243">
            <v>44252</v>
          </cell>
        </row>
        <row r="35244">
          <cell r="A35244" t="str">
            <v>INDIGO21MAR1040CE</v>
          </cell>
          <cell r="B35244">
            <v>18680066</v>
          </cell>
          <cell r="C35244">
            <v>44280</v>
          </cell>
        </row>
        <row r="35245">
          <cell r="A35245" t="str">
            <v>INDIGO21MAR1040PE</v>
          </cell>
          <cell r="B35245">
            <v>18712066</v>
          </cell>
          <cell r="C35245">
            <v>44280</v>
          </cell>
        </row>
        <row r="35246">
          <cell r="A35246" t="str">
            <v>INDIGO21MAR1060CE</v>
          </cell>
          <cell r="B35246">
            <v>18712322</v>
          </cell>
          <cell r="C35246">
            <v>44280</v>
          </cell>
        </row>
        <row r="35247">
          <cell r="A35247" t="str">
            <v>INDIGO21MAR1060PE</v>
          </cell>
          <cell r="B35247">
            <v>18712578</v>
          </cell>
          <cell r="C35247">
            <v>44280</v>
          </cell>
        </row>
        <row r="35248">
          <cell r="A35248" t="str">
            <v>INDIGO21MAR1080CE</v>
          </cell>
          <cell r="B35248">
            <v>18712834</v>
          </cell>
          <cell r="C35248">
            <v>44280</v>
          </cell>
        </row>
        <row r="35249">
          <cell r="A35249" t="str">
            <v>INDIGO21MAR1080PE</v>
          </cell>
          <cell r="B35249">
            <v>18713090</v>
          </cell>
          <cell r="C35249">
            <v>44280</v>
          </cell>
        </row>
        <row r="35250">
          <cell r="A35250" t="str">
            <v>INDIGO21MAR1100CE</v>
          </cell>
          <cell r="B35250">
            <v>18713346</v>
          </cell>
          <cell r="C35250">
            <v>44280</v>
          </cell>
        </row>
        <row r="35251">
          <cell r="A35251" t="str">
            <v>INDIGO21MAR1100PE</v>
          </cell>
          <cell r="B35251">
            <v>18713602</v>
          </cell>
          <cell r="C35251">
            <v>44280</v>
          </cell>
        </row>
        <row r="35252">
          <cell r="A35252" t="str">
            <v>INDIGO21MAR1120CE</v>
          </cell>
          <cell r="B35252">
            <v>18713858</v>
          </cell>
          <cell r="C35252">
            <v>44280</v>
          </cell>
        </row>
        <row r="35253">
          <cell r="A35253" t="str">
            <v>INDIGO21MAR1120PE</v>
          </cell>
          <cell r="B35253">
            <v>18714114</v>
          </cell>
          <cell r="C35253">
            <v>44280</v>
          </cell>
        </row>
        <row r="35254">
          <cell r="A35254" t="str">
            <v>INDIGO21MAR1140CE</v>
          </cell>
          <cell r="B35254">
            <v>18714370</v>
          </cell>
          <cell r="C35254">
            <v>44280</v>
          </cell>
        </row>
        <row r="35255">
          <cell r="A35255" t="str">
            <v>INDIGO21MAR1140PE</v>
          </cell>
          <cell r="B35255">
            <v>18714626</v>
          </cell>
          <cell r="C35255">
            <v>44280</v>
          </cell>
        </row>
        <row r="35256">
          <cell r="A35256" t="str">
            <v>INDIGO21MAR1160CE</v>
          </cell>
          <cell r="B35256">
            <v>18714882</v>
          </cell>
          <cell r="C35256">
            <v>44280</v>
          </cell>
        </row>
        <row r="35257">
          <cell r="A35257" t="str">
            <v>INDIGO21MAR1160PE</v>
          </cell>
          <cell r="B35257">
            <v>18715138</v>
          </cell>
          <cell r="C35257">
            <v>44280</v>
          </cell>
        </row>
        <row r="35258">
          <cell r="A35258" t="str">
            <v>INDIGO21MAR1180CE</v>
          </cell>
          <cell r="B35258">
            <v>18715394</v>
          </cell>
          <cell r="C35258">
            <v>44280</v>
          </cell>
        </row>
        <row r="35259">
          <cell r="A35259" t="str">
            <v>INDIGO21MAR1180PE</v>
          </cell>
          <cell r="B35259">
            <v>18715650</v>
          </cell>
          <cell r="C35259">
            <v>44280</v>
          </cell>
        </row>
        <row r="35260">
          <cell r="A35260" t="str">
            <v>INDIGO21MAR1200CE</v>
          </cell>
          <cell r="B35260">
            <v>18716930</v>
          </cell>
          <cell r="C35260">
            <v>44280</v>
          </cell>
        </row>
        <row r="35261">
          <cell r="A35261" t="str">
            <v>INDIGO21MAR1200PE</v>
          </cell>
          <cell r="B35261">
            <v>18717186</v>
          </cell>
          <cell r="C35261">
            <v>44280</v>
          </cell>
        </row>
        <row r="35262">
          <cell r="A35262" t="str">
            <v>INDIGO21MAR1220CE</v>
          </cell>
          <cell r="B35262">
            <v>18717442</v>
          </cell>
          <cell r="C35262">
            <v>44280</v>
          </cell>
        </row>
        <row r="35263">
          <cell r="A35263" t="str">
            <v>INDIGO21MAR1220PE</v>
          </cell>
          <cell r="B35263">
            <v>18717698</v>
          </cell>
          <cell r="C35263">
            <v>44280</v>
          </cell>
        </row>
        <row r="35264">
          <cell r="A35264" t="str">
            <v>INDIGO21MAR1240CE</v>
          </cell>
          <cell r="B35264">
            <v>18717954</v>
          </cell>
          <cell r="C35264">
            <v>44280</v>
          </cell>
        </row>
        <row r="35265">
          <cell r="A35265" t="str">
            <v>INDIGO21MAR1240PE</v>
          </cell>
          <cell r="B35265">
            <v>18718210</v>
          </cell>
          <cell r="C35265">
            <v>44280</v>
          </cell>
        </row>
        <row r="35266">
          <cell r="A35266" t="str">
            <v>INDIGO21MAR1260CE</v>
          </cell>
          <cell r="B35266">
            <v>18718466</v>
          </cell>
          <cell r="C35266">
            <v>44280</v>
          </cell>
        </row>
        <row r="35267">
          <cell r="A35267" t="str">
            <v>INDIGO21MAR1260PE</v>
          </cell>
          <cell r="B35267">
            <v>18718722</v>
          </cell>
          <cell r="C35267">
            <v>44280</v>
          </cell>
        </row>
        <row r="35268">
          <cell r="A35268" t="str">
            <v>INDIGO21MAR1280CE</v>
          </cell>
          <cell r="B35268">
            <v>18718978</v>
          </cell>
          <cell r="C35268">
            <v>44280</v>
          </cell>
        </row>
        <row r="35269">
          <cell r="A35269" t="str">
            <v>INDIGO21MAR1280PE</v>
          </cell>
          <cell r="B35269">
            <v>18723074</v>
          </cell>
          <cell r="C35269">
            <v>44280</v>
          </cell>
        </row>
        <row r="35270">
          <cell r="A35270" t="str">
            <v>INDIGO21MAR1300CE</v>
          </cell>
          <cell r="B35270">
            <v>18723330</v>
          </cell>
          <cell r="C35270">
            <v>44280</v>
          </cell>
        </row>
        <row r="35271">
          <cell r="A35271" t="str">
            <v>INDIGO21MAR1300PE</v>
          </cell>
          <cell r="B35271">
            <v>18723586</v>
          </cell>
          <cell r="C35271">
            <v>44280</v>
          </cell>
        </row>
        <row r="35272">
          <cell r="A35272" t="str">
            <v>INDIGO21MAR1320CE</v>
          </cell>
          <cell r="B35272">
            <v>18723842</v>
          </cell>
          <cell r="C35272">
            <v>44280</v>
          </cell>
        </row>
        <row r="35273">
          <cell r="A35273" t="str">
            <v>INDIGO21MAR1320PE</v>
          </cell>
          <cell r="B35273">
            <v>18726914</v>
          </cell>
          <cell r="C35273">
            <v>44280</v>
          </cell>
        </row>
        <row r="35274">
          <cell r="A35274" t="str">
            <v>INDIGO21MAR1340CE</v>
          </cell>
          <cell r="B35274">
            <v>18727170</v>
          </cell>
          <cell r="C35274">
            <v>44280</v>
          </cell>
        </row>
        <row r="35275">
          <cell r="A35275" t="str">
            <v>INDIGO21MAR1340PE</v>
          </cell>
          <cell r="B35275">
            <v>18761986</v>
          </cell>
          <cell r="C35275">
            <v>44280</v>
          </cell>
        </row>
        <row r="35276">
          <cell r="A35276" t="str">
            <v>INDIGO21MAR1360CE</v>
          </cell>
          <cell r="B35276">
            <v>18762242</v>
          </cell>
          <cell r="C35276">
            <v>44280</v>
          </cell>
        </row>
        <row r="35277">
          <cell r="A35277" t="str">
            <v>INDIGO21MAR1360PE</v>
          </cell>
          <cell r="B35277">
            <v>18762498</v>
          </cell>
          <cell r="C35277">
            <v>44280</v>
          </cell>
        </row>
        <row r="35278">
          <cell r="A35278" t="str">
            <v>INDIGO21MAR1380CE</v>
          </cell>
          <cell r="B35278">
            <v>18762754</v>
          </cell>
          <cell r="C35278">
            <v>44280</v>
          </cell>
        </row>
        <row r="35279">
          <cell r="A35279" t="str">
            <v>INDIGO21MAR1380PE</v>
          </cell>
          <cell r="B35279">
            <v>18763010</v>
          </cell>
          <cell r="C35279">
            <v>44280</v>
          </cell>
        </row>
        <row r="35280">
          <cell r="A35280" t="str">
            <v>INDIGO21MAR1400CE</v>
          </cell>
          <cell r="B35280">
            <v>18763266</v>
          </cell>
          <cell r="C35280">
            <v>44280</v>
          </cell>
        </row>
        <row r="35281">
          <cell r="A35281" t="str">
            <v>INDIGO21MAR1400PE</v>
          </cell>
          <cell r="B35281">
            <v>18763522</v>
          </cell>
          <cell r="C35281">
            <v>44280</v>
          </cell>
        </row>
        <row r="35282">
          <cell r="A35282" t="str">
            <v>INDIGO21MAR1420CE</v>
          </cell>
          <cell r="B35282">
            <v>18763778</v>
          </cell>
          <cell r="C35282">
            <v>44280</v>
          </cell>
        </row>
        <row r="35283">
          <cell r="A35283" t="str">
            <v>INDIGO21MAR1420PE</v>
          </cell>
          <cell r="B35283">
            <v>18764034</v>
          </cell>
          <cell r="C35283">
            <v>44280</v>
          </cell>
        </row>
        <row r="35284">
          <cell r="A35284" t="str">
            <v>INDIGO21MAR1440CE</v>
          </cell>
          <cell r="B35284">
            <v>18764290</v>
          </cell>
          <cell r="C35284">
            <v>44280</v>
          </cell>
        </row>
        <row r="35285">
          <cell r="A35285" t="str">
            <v>INDIGO21MAR1440PE</v>
          </cell>
          <cell r="B35285">
            <v>18764546</v>
          </cell>
          <cell r="C35285">
            <v>44280</v>
          </cell>
        </row>
        <row r="35286">
          <cell r="A35286" t="str">
            <v>INDIGO21MAR1460CE</v>
          </cell>
          <cell r="B35286">
            <v>18764802</v>
          </cell>
          <cell r="C35286">
            <v>44280</v>
          </cell>
        </row>
        <row r="35287">
          <cell r="A35287" t="str">
            <v>INDIGO21MAR1460PE</v>
          </cell>
          <cell r="B35287">
            <v>18766082</v>
          </cell>
          <cell r="C35287">
            <v>44280</v>
          </cell>
        </row>
        <row r="35288">
          <cell r="A35288" t="str">
            <v>INDIGO21MAR1480CE</v>
          </cell>
          <cell r="B35288">
            <v>18766338</v>
          </cell>
          <cell r="C35288">
            <v>44280</v>
          </cell>
        </row>
        <row r="35289">
          <cell r="A35289" t="str">
            <v>INDIGO21MAR1480PE</v>
          </cell>
          <cell r="B35289">
            <v>18767874</v>
          </cell>
          <cell r="C35289">
            <v>44280</v>
          </cell>
        </row>
        <row r="35290">
          <cell r="A35290" t="str">
            <v>INDIGO21MAR1500CE</v>
          </cell>
          <cell r="B35290">
            <v>18768130</v>
          </cell>
          <cell r="C35290">
            <v>44280</v>
          </cell>
        </row>
        <row r="35291">
          <cell r="A35291" t="str">
            <v>INDIGO21MAR1500PE</v>
          </cell>
          <cell r="B35291">
            <v>18768386</v>
          </cell>
          <cell r="C35291">
            <v>44280</v>
          </cell>
        </row>
        <row r="35292">
          <cell r="A35292" t="str">
            <v>INDIGO21MAR1520CE</v>
          </cell>
          <cell r="B35292">
            <v>18768642</v>
          </cell>
          <cell r="C35292">
            <v>44280</v>
          </cell>
        </row>
        <row r="35293">
          <cell r="A35293" t="str">
            <v>INDIGO21MAR1520PE</v>
          </cell>
          <cell r="B35293">
            <v>18768898</v>
          </cell>
          <cell r="C35293">
            <v>44280</v>
          </cell>
        </row>
        <row r="35294">
          <cell r="A35294" t="str">
            <v>INDIGO21MAR1540CE</v>
          </cell>
          <cell r="B35294">
            <v>18769154</v>
          </cell>
          <cell r="C35294">
            <v>44280</v>
          </cell>
        </row>
        <row r="35295">
          <cell r="A35295" t="str">
            <v>INDIGO21MAR1540PE</v>
          </cell>
          <cell r="B35295">
            <v>18769410</v>
          </cell>
          <cell r="C35295">
            <v>44280</v>
          </cell>
        </row>
        <row r="35296">
          <cell r="A35296" t="str">
            <v>INDIGO21MAR1560CE</v>
          </cell>
          <cell r="B35296">
            <v>18769666</v>
          </cell>
          <cell r="C35296">
            <v>44280</v>
          </cell>
        </row>
        <row r="35297">
          <cell r="A35297" t="str">
            <v>INDIGO21MAR1560PE</v>
          </cell>
          <cell r="B35297">
            <v>18769922</v>
          </cell>
          <cell r="C35297">
            <v>44280</v>
          </cell>
        </row>
        <row r="35298">
          <cell r="A35298" t="str">
            <v>INDIGO21MAR1580CE</v>
          </cell>
          <cell r="B35298">
            <v>18770178</v>
          </cell>
          <cell r="C35298">
            <v>44280</v>
          </cell>
        </row>
        <row r="35299">
          <cell r="A35299" t="str">
            <v>INDIGO21MAR1580PE</v>
          </cell>
          <cell r="B35299">
            <v>18770434</v>
          </cell>
          <cell r="C35299">
            <v>44280</v>
          </cell>
        </row>
        <row r="35300">
          <cell r="A35300" t="str">
            <v>INDIGO21MAR1600CE</v>
          </cell>
          <cell r="B35300">
            <v>18770690</v>
          </cell>
          <cell r="C35300">
            <v>44280</v>
          </cell>
        </row>
        <row r="35301">
          <cell r="A35301" t="str">
            <v>INDIGO21MAR1600PE</v>
          </cell>
          <cell r="B35301">
            <v>18770946</v>
          </cell>
          <cell r="C35301">
            <v>44280</v>
          </cell>
        </row>
        <row r="35302">
          <cell r="A35302" t="str">
            <v>INDIGO21MAR1620CE</v>
          </cell>
          <cell r="B35302">
            <v>18771202</v>
          </cell>
          <cell r="C35302">
            <v>44280</v>
          </cell>
        </row>
        <row r="35303">
          <cell r="A35303" t="str">
            <v>INDIGO21MAR1620PE</v>
          </cell>
          <cell r="B35303">
            <v>18771458</v>
          </cell>
          <cell r="C35303">
            <v>44280</v>
          </cell>
        </row>
        <row r="35304">
          <cell r="A35304" t="str">
            <v>INDIGO21MAR1640CE</v>
          </cell>
          <cell r="B35304">
            <v>18771714</v>
          </cell>
          <cell r="C35304">
            <v>44280</v>
          </cell>
        </row>
        <row r="35305">
          <cell r="A35305" t="str">
            <v>INDIGO21MAR1640PE</v>
          </cell>
          <cell r="B35305">
            <v>18771970</v>
          </cell>
          <cell r="C35305">
            <v>44280</v>
          </cell>
        </row>
        <row r="35306">
          <cell r="A35306" t="str">
            <v>INDIGO21MAR1660CE</v>
          </cell>
          <cell r="B35306">
            <v>18772226</v>
          </cell>
          <cell r="C35306">
            <v>44280</v>
          </cell>
        </row>
        <row r="35307">
          <cell r="A35307" t="str">
            <v>INDIGO21MAR1660PE</v>
          </cell>
          <cell r="B35307">
            <v>18772482</v>
          </cell>
          <cell r="C35307">
            <v>44280</v>
          </cell>
        </row>
        <row r="35308">
          <cell r="A35308" t="str">
            <v>INDIGO21MAR1680CE</v>
          </cell>
          <cell r="B35308">
            <v>18772738</v>
          </cell>
          <cell r="C35308">
            <v>44280</v>
          </cell>
        </row>
        <row r="35309">
          <cell r="A35309" t="str">
            <v>INDIGO21MAR1680PE</v>
          </cell>
          <cell r="B35309">
            <v>18772994</v>
          </cell>
          <cell r="C35309">
            <v>44280</v>
          </cell>
        </row>
        <row r="35310">
          <cell r="A35310" t="str">
            <v>INDIGO21MAR1700CE</v>
          </cell>
          <cell r="B35310">
            <v>18773250</v>
          </cell>
          <cell r="C35310">
            <v>44280</v>
          </cell>
        </row>
        <row r="35311">
          <cell r="A35311" t="str">
            <v>INDIGO21MAR1700PE</v>
          </cell>
          <cell r="B35311">
            <v>18773506</v>
          </cell>
          <cell r="C35311">
            <v>44280</v>
          </cell>
        </row>
        <row r="35312">
          <cell r="A35312" t="str">
            <v>INDIGO21MAR1720CE</v>
          </cell>
          <cell r="B35312">
            <v>18773762</v>
          </cell>
          <cell r="C35312">
            <v>44280</v>
          </cell>
        </row>
        <row r="35313">
          <cell r="A35313" t="str">
            <v>INDIGO21MAR1720PE</v>
          </cell>
          <cell r="B35313">
            <v>18774018</v>
          </cell>
          <cell r="C35313">
            <v>44280</v>
          </cell>
        </row>
        <row r="35314">
          <cell r="A35314" t="str">
            <v>INDIGO21MAR1740CE</v>
          </cell>
          <cell r="B35314">
            <v>18774274</v>
          </cell>
          <cell r="C35314">
            <v>44280</v>
          </cell>
        </row>
        <row r="35315">
          <cell r="A35315" t="str">
            <v>INDIGO21MAR1740PE</v>
          </cell>
          <cell r="B35315">
            <v>18774530</v>
          </cell>
          <cell r="C35315">
            <v>44280</v>
          </cell>
        </row>
        <row r="35316">
          <cell r="A35316" t="str">
            <v>INDIGO21MAR1760CE</v>
          </cell>
          <cell r="B35316">
            <v>18774786</v>
          </cell>
          <cell r="C35316">
            <v>44280</v>
          </cell>
        </row>
        <row r="35317">
          <cell r="A35317" t="str">
            <v>INDIGO21MAR1760PE</v>
          </cell>
          <cell r="B35317">
            <v>18775042</v>
          </cell>
          <cell r="C35317">
            <v>44280</v>
          </cell>
        </row>
        <row r="35318">
          <cell r="A35318" t="str">
            <v>INDIGO21MAR1780CE</v>
          </cell>
          <cell r="B35318">
            <v>18775298</v>
          </cell>
          <cell r="C35318">
            <v>44280</v>
          </cell>
        </row>
        <row r="35319">
          <cell r="A35319" t="str">
            <v>INDIGO21MAR1780PE</v>
          </cell>
          <cell r="B35319">
            <v>18775554</v>
          </cell>
          <cell r="C35319">
            <v>44280</v>
          </cell>
        </row>
        <row r="35320">
          <cell r="A35320" t="str">
            <v>INDIGO21MAR1800CE</v>
          </cell>
          <cell r="B35320">
            <v>18775810</v>
          </cell>
          <cell r="C35320">
            <v>44280</v>
          </cell>
        </row>
        <row r="35321">
          <cell r="A35321" t="str">
            <v>INDIGO21MAR1800PE</v>
          </cell>
          <cell r="B35321">
            <v>18776066</v>
          </cell>
          <cell r="C35321">
            <v>44280</v>
          </cell>
        </row>
        <row r="35322">
          <cell r="A35322" t="str">
            <v>INDIGO21MAR1820CE</v>
          </cell>
          <cell r="B35322">
            <v>18776322</v>
          </cell>
          <cell r="C35322">
            <v>44280</v>
          </cell>
        </row>
        <row r="35323">
          <cell r="A35323" t="str">
            <v>INDIGO21MAR1820PE</v>
          </cell>
          <cell r="B35323">
            <v>18776578</v>
          </cell>
          <cell r="C35323">
            <v>44280</v>
          </cell>
        </row>
        <row r="35324">
          <cell r="A35324" t="str">
            <v>INDIGO21MAR1840CE</v>
          </cell>
          <cell r="B35324">
            <v>18776834</v>
          </cell>
          <cell r="C35324">
            <v>44280</v>
          </cell>
        </row>
        <row r="35325">
          <cell r="A35325" t="str">
            <v>INDIGO21MAR1840PE</v>
          </cell>
          <cell r="B35325">
            <v>18867458</v>
          </cell>
          <cell r="C35325">
            <v>44280</v>
          </cell>
        </row>
        <row r="35326">
          <cell r="A35326" t="str">
            <v>INDIGO21MAR1860CE</v>
          </cell>
          <cell r="B35326">
            <v>18867714</v>
          </cell>
          <cell r="C35326">
            <v>44280</v>
          </cell>
        </row>
        <row r="35327">
          <cell r="A35327" t="str">
            <v>INDIGO21MAR1860PE</v>
          </cell>
          <cell r="B35327">
            <v>18867970</v>
          </cell>
          <cell r="C35327">
            <v>44280</v>
          </cell>
        </row>
        <row r="35328">
          <cell r="A35328" t="str">
            <v>INDIGO21MAR1880CE</v>
          </cell>
          <cell r="B35328">
            <v>18868226</v>
          </cell>
          <cell r="C35328">
            <v>44280</v>
          </cell>
        </row>
        <row r="35329">
          <cell r="A35329" t="str">
            <v>INDIGO21MAR1880PE</v>
          </cell>
          <cell r="B35329">
            <v>18868482</v>
          </cell>
          <cell r="C35329">
            <v>44280</v>
          </cell>
        </row>
        <row r="35330">
          <cell r="A35330" t="str">
            <v>INDIGO21MAR1900CE</v>
          </cell>
          <cell r="B35330">
            <v>18869762</v>
          </cell>
          <cell r="C35330">
            <v>44280</v>
          </cell>
        </row>
        <row r="35331">
          <cell r="A35331" t="str">
            <v>INDIGO21MAR1900PE</v>
          </cell>
          <cell r="B35331">
            <v>18870018</v>
          </cell>
          <cell r="C35331">
            <v>44280</v>
          </cell>
        </row>
        <row r="35332">
          <cell r="A35332" t="str">
            <v>INDIGO21MAR1920CE</v>
          </cell>
          <cell r="B35332">
            <v>18872322</v>
          </cell>
          <cell r="C35332">
            <v>44280</v>
          </cell>
        </row>
        <row r="35333">
          <cell r="A35333" t="str">
            <v>INDIGO21MAR1920PE</v>
          </cell>
          <cell r="B35333">
            <v>18890754</v>
          </cell>
          <cell r="C35333">
            <v>44280</v>
          </cell>
        </row>
        <row r="35334">
          <cell r="A35334" t="str">
            <v>INDIGO21MAR1940CE</v>
          </cell>
          <cell r="B35334">
            <v>18891010</v>
          </cell>
          <cell r="C35334">
            <v>44280</v>
          </cell>
        </row>
        <row r="35335">
          <cell r="A35335" t="str">
            <v>INDIGO21MAR1940PE</v>
          </cell>
          <cell r="B35335">
            <v>18891266</v>
          </cell>
          <cell r="C35335">
            <v>44280</v>
          </cell>
        </row>
        <row r="35336">
          <cell r="A35336" t="str">
            <v>INDIGO21MAR1960CE</v>
          </cell>
          <cell r="B35336">
            <v>18891522</v>
          </cell>
          <cell r="C35336">
            <v>44280</v>
          </cell>
        </row>
        <row r="35337">
          <cell r="A35337" t="str">
            <v>INDIGO21MAR1960PE</v>
          </cell>
          <cell r="B35337">
            <v>18891778</v>
          </cell>
          <cell r="C35337">
            <v>44280</v>
          </cell>
        </row>
        <row r="35338">
          <cell r="A35338" t="str">
            <v>INDIGO21MAR1980CE</v>
          </cell>
          <cell r="B35338">
            <v>18892034</v>
          </cell>
          <cell r="C35338">
            <v>44280</v>
          </cell>
        </row>
        <row r="35339">
          <cell r="A35339" t="str">
            <v>INDIGO21MAR1980PE</v>
          </cell>
          <cell r="B35339">
            <v>18919682</v>
          </cell>
          <cell r="C35339">
            <v>44280</v>
          </cell>
        </row>
        <row r="35340">
          <cell r="A35340" t="str">
            <v>INDIGO21MAR2000CE</v>
          </cell>
          <cell r="B35340">
            <v>18919938</v>
          </cell>
          <cell r="C35340">
            <v>44280</v>
          </cell>
        </row>
        <row r="35341">
          <cell r="A35341" t="str">
            <v>INDIGO21MAR2000PE</v>
          </cell>
          <cell r="B35341">
            <v>18920194</v>
          </cell>
          <cell r="C35341">
            <v>44280</v>
          </cell>
        </row>
        <row r="35342">
          <cell r="A35342" t="str">
            <v>INDIGO21MAR2020CE</v>
          </cell>
          <cell r="B35342">
            <v>18920450</v>
          </cell>
          <cell r="C35342">
            <v>44280</v>
          </cell>
        </row>
        <row r="35343">
          <cell r="A35343" t="str">
            <v>INDIGO21MAR2020PE</v>
          </cell>
          <cell r="B35343">
            <v>18920706</v>
          </cell>
          <cell r="C35343">
            <v>44280</v>
          </cell>
        </row>
        <row r="35344">
          <cell r="A35344" t="str">
            <v>INDIGO21MAR2040CE</v>
          </cell>
          <cell r="B35344">
            <v>18920962</v>
          </cell>
          <cell r="C35344">
            <v>44280</v>
          </cell>
        </row>
        <row r="35345">
          <cell r="A35345" t="str">
            <v>INDIGO21MAR2040PE</v>
          </cell>
          <cell r="B35345">
            <v>18921218</v>
          </cell>
          <cell r="C35345">
            <v>44280</v>
          </cell>
        </row>
        <row r="35346">
          <cell r="A35346" t="str">
            <v>INDIGO21MAR2060CE</v>
          </cell>
          <cell r="B35346">
            <v>18921474</v>
          </cell>
          <cell r="C35346">
            <v>44280</v>
          </cell>
        </row>
        <row r="35347">
          <cell r="A35347" t="str">
            <v>INDIGO21MAR2060PE</v>
          </cell>
          <cell r="B35347">
            <v>18921730</v>
          </cell>
          <cell r="C35347">
            <v>44280</v>
          </cell>
        </row>
        <row r="35348">
          <cell r="A35348" t="str">
            <v>INDIGO21MAR2080CE</v>
          </cell>
          <cell r="B35348">
            <v>18921986</v>
          </cell>
          <cell r="C35348">
            <v>44280</v>
          </cell>
        </row>
        <row r="35349">
          <cell r="A35349" t="str">
            <v>INDIGO21MAR2080PE</v>
          </cell>
          <cell r="B35349">
            <v>18922242</v>
          </cell>
          <cell r="C35349">
            <v>44280</v>
          </cell>
        </row>
        <row r="35350">
          <cell r="A35350" t="str">
            <v>INDIGO21MAR2100CE</v>
          </cell>
          <cell r="B35350">
            <v>18922498</v>
          </cell>
          <cell r="C35350">
            <v>44280</v>
          </cell>
        </row>
        <row r="35351">
          <cell r="A35351" t="str">
            <v>INDIGO21MAR2100PE</v>
          </cell>
          <cell r="B35351">
            <v>18922754</v>
          </cell>
          <cell r="C35351">
            <v>44280</v>
          </cell>
        </row>
        <row r="35352">
          <cell r="A35352" t="str">
            <v>INDIGO21APR1040CE</v>
          </cell>
          <cell r="B35352">
            <v>21725186</v>
          </cell>
          <cell r="C35352">
            <v>44315</v>
          </cell>
        </row>
        <row r="35353">
          <cell r="A35353" t="str">
            <v>INDIGO21APR1040PE</v>
          </cell>
          <cell r="B35353">
            <v>21725442</v>
          </cell>
          <cell r="C35353">
            <v>44315</v>
          </cell>
        </row>
        <row r="35354">
          <cell r="A35354" t="str">
            <v>INDIGO21APR1060CE</v>
          </cell>
          <cell r="B35354">
            <v>21726210</v>
          </cell>
          <cell r="C35354">
            <v>44315</v>
          </cell>
        </row>
        <row r="35355">
          <cell r="A35355" t="str">
            <v>INDIGO21APR1060PE</v>
          </cell>
          <cell r="B35355">
            <v>21726466</v>
          </cell>
          <cell r="C35355">
            <v>44315</v>
          </cell>
        </row>
        <row r="35356">
          <cell r="A35356" t="str">
            <v>INDIGO21APR1080CE</v>
          </cell>
          <cell r="B35356">
            <v>21726722</v>
          </cell>
          <cell r="C35356">
            <v>44315</v>
          </cell>
        </row>
        <row r="35357">
          <cell r="A35357" t="str">
            <v>INDIGO21APR1080PE</v>
          </cell>
          <cell r="B35357">
            <v>21726978</v>
          </cell>
          <cell r="C35357">
            <v>44315</v>
          </cell>
        </row>
        <row r="35358">
          <cell r="A35358" t="str">
            <v>INDIGO21APR1100CE</v>
          </cell>
          <cell r="B35358">
            <v>21727234</v>
          </cell>
          <cell r="C35358">
            <v>44315</v>
          </cell>
        </row>
        <row r="35359">
          <cell r="A35359" t="str">
            <v>INDIGO21APR1100PE</v>
          </cell>
          <cell r="B35359">
            <v>21727490</v>
          </cell>
          <cell r="C35359">
            <v>44315</v>
          </cell>
        </row>
        <row r="35360">
          <cell r="A35360" t="str">
            <v>INDIGO21APR1120CE</v>
          </cell>
          <cell r="B35360">
            <v>21727746</v>
          </cell>
          <cell r="C35360">
            <v>44315</v>
          </cell>
        </row>
        <row r="35361">
          <cell r="A35361" t="str">
            <v>INDIGO21APR1120PE</v>
          </cell>
          <cell r="B35361">
            <v>21728002</v>
          </cell>
          <cell r="C35361">
            <v>44315</v>
          </cell>
        </row>
        <row r="35362">
          <cell r="A35362" t="str">
            <v>INDIGO21APR1140CE</v>
          </cell>
          <cell r="B35362">
            <v>21728258</v>
          </cell>
          <cell r="C35362">
            <v>44315</v>
          </cell>
        </row>
        <row r="35363">
          <cell r="A35363" t="str">
            <v>INDIGO21APR1140PE</v>
          </cell>
          <cell r="B35363">
            <v>21728514</v>
          </cell>
          <cell r="C35363">
            <v>44315</v>
          </cell>
        </row>
        <row r="35364">
          <cell r="A35364" t="str">
            <v>INDIGO21APR1160CE</v>
          </cell>
          <cell r="B35364">
            <v>21728770</v>
          </cell>
          <cell r="C35364">
            <v>44315</v>
          </cell>
        </row>
        <row r="35365">
          <cell r="A35365" t="str">
            <v>INDIGO21APR1160PE</v>
          </cell>
          <cell r="B35365">
            <v>21729026</v>
          </cell>
          <cell r="C35365">
            <v>44315</v>
          </cell>
        </row>
        <row r="35366">
          <cell r="A35366" t="str">
            <v>INDIGO21APR1180CE</v>
          </cell>
          <cell r="B35366">
            <v>21729282</v>
          </cell>
          <cell r="C35366">
            <v>44315</v>
          </cell>
        </row>
        <row r="35367">
          <cell r="A35367" t="str">
            <v>INDIGO21APR1180PE</v>
          </cell>
          <cell r="B35367">
            <v>21729538</v>
          </cell>
          <cell r="C35367">
            <v>44315</v>
          </cell>
        </row>
        <row r="35368">
          <cell r="A35368" t="str">
            <v>INDIGO21APR1200CE</v>
          </cell>
          <cell r="B35368">
            <v>21729794</v>
          </cell>
          <cell r="C35368">
            <v>44315</v>
          </cell>
        </row>
        <row r="35369">
          <cell r="A35369" t="str">
            <v>INDIGO21APR1200PE</v>
          </cell>
          <cell r="B35369">
            <v>21730306</v>
          </cell>
          <cell r="C35369">
            <v>44315</v>
          </cell>
        </row>
        <row r="35370">
          <cell r="A35370" t="str">
            <v>INDIGO21APR1220CE</v>
          </cell>
          <cell r="B35370">
            <v>21730562</v>
          </cell>
          <cell r="C35370">
            <v>44315</v>
          </cell>
        </row>
        <row r="35371">
          <cell r="A35371" t="str">
            <v>INDIGO21APR1220PE</v>
          </cell>
          <cell r="B35371">
            <v>21730818</v>
          </cell>
          <cell r="C35371">
            <v>44315</v>
          </cell>
        </row>
        <row r="35372">
          <cell r="A35372" t="str">
            <v>INDIGO21APR1240CE</v>
          </cell>
          <cell r="B35372">
            <v>21731074</v>
          </cell>
          <cell r="C35372">
            <v>44315</v>
          </cell>
        </row>
        <row r="35373">
          <cell r="A35373" t="str">
            <v>INDIGO21APR1240PE</v>
          </cell>
          <cell r="B35373">
            <v>21731330</v>
          </cell>
          <cell r="C35373">
            <v>44315</v>
          </cell>
        </row>
        <row r="35374">
          <cell r="A35374" t="str">
            <v>INDIGO21APR1260CE</v>
          </cell>
          <cell r="B35374">
            <v>21731586</v>
          </cell>
          <cell r="C35374">
            <v>44315</v>
          </cell>
        </row>
        <row r="35375">
          <cell r="A35375" t="str">
            <v>INDIGO21APR1260PE</v>
          </cell>
          <cell r="B35375">
            <v>21731842</v>
          </cell>
          <cell r="C35375">
            <v>44315</v>
          </cell>
        </row>
        <row r="35376">
          <cell r="A35376" t="str">
            <v>INDIGO21APR1280CE</v>
          </cell>
          <cell r="B35376">
            <v>21732098</v>
          </cell>
          <cell r="C35376">
            <v>44315</v>
          </cell>
        </row>
        <row r="35377">
          <cell r="A35377" t="str">
            <v>INDIGO21APR1280PE</v>
          </cell>
          <cell r="B35377">
            <v>21732354</v>
          </cell>
          <cell r="C35377">
            <v>44315</v>
          </cell>
        </row>
        <row r="35378">
          <cell r="A35378" t="str">
            <v>INDIGO21APR1300CE</v>
          </cell>
          <cell r="B35378">
            <v>21733890</v>
          </cell>
          <cell r="C35378">
            <v>44315</v>
          </cell>
        </row>
        <row r="35379">
          <cell r="A35379" t="str">
            <v>INDIGO21APR1300PE</v>
          </cell>
          <cell r="B35379">
            <v>21734146</v>
          </cell>
          <cell r="C35379">
            <v>44315</v>
          </cell>
        </row>
        <row r="35380">
          <cell r="A35380" t="str">
            <v>INDIGO21APR1320CE</v>
          </cell>
          <cell r="B35380">
            <v>21734402</v>
          </cell>
          <cell r="C35380">
            <v>44315</v>
          </cell>
        </row>
        <row r="35381">
          <cell r="A35381" t="str">
            <v>INDIGO21APR1320PE</v>
          </cell>
          <cell r="B35381">
            <v>21734658</v>
          </cell>
          <cell r="C35381">
            <v>44315</v>
          </cell>
        </row>
        <row r="35382">
          <cell r="A35382" t="str">
            <v>INDIGO21APR1340CE</v>
          </cell>
          <cell r="B35382">
            <v>21734914</v>
          </cell>
          <cell r="C35382">
            <v>44315</v>
          </cell>
        </row>
        <row r="35383">
          <cell r="A35383" t="str">
            <v>INDIGO21APR1340PE</v>
          </cell>
          <cell r="B35383">
            <v>21735170</v>
          </cell>
          <cell r="C35383">
            <v>44315</v>
          </cell>
        </row>
        <row r="35384">
          <cell r="A35384" t="str">
            <v>INDIGO21APR1360CE</v>
          </cell>
          <cell r="B35384">
            <v>21735426</v>
          </cell>
          <cell r="C35384">
            <v>44315</v>
          </cell>
        </row>
        <row r="35385">
          <cell r="A35385" t="str">
            <v>INDIGO21APR1360PE</v>
          </cell>
          <cell r="B35385">
            <v>21735682</v>
          </cell>
          <cell r="C35385">
            <v>44315</v>
          </cell>
        </row>
        <row r="35386">
          <cell r="A35386" t="str">
            <v>INDIGO21APR1380CE</v>
          </cell>
          <cell r="B35386">
            <v>21735938</v>
          </cell>
          <cell r="C35386">
            <v>44315</v>
          </cell>
        </row>
        <row r="35387">
          <cell r="A35387" t="str">
            <v>INDIGO21APR1380PE</v>
          </cell>
          <cell r="B35387">
            <v>21736194</v>
          </cell>
          <cell r="C35387">
            <v>44315</v>
          </cell>
        </row>
        <row r="35388">
          <cell r="A35388" t="str">
            <v>INDIGO21APR1400CE</v>
          </cell>
          <cell r="B35388">
            <v>21736450</v>
          </cell>
          <cell r="C35388">
            <v>44315</v>
          </cell>
        </row>
        <row r="35389">
          <cell r="A35389" t="str">
            <v>INDIGO21APR1400PE</v>
          </cell>
          <cell r="B35389">
            <v>21736706</v>
          </cell>
          <cell r="C35389">
            <v>44315</v>
          </cell>
        </row>
        <row r="35390">
          <cell r="A35390" t="str">
            <v>INDIGO21APR1420CE</v>
          </cell>
          <cell r="B35390">
            <v>21736962</v>
          </cell>
          <cell r="C35390">
            <v>44315</v>
          </cell>
        </row>
        <row r="35391">
          <cell r="A35391" t="str">
            <v>INDIGO21APR1420PE</v>
          </cell>
          <cell r="B35391">
            <v>21737218</v>
          </cell>
          <cell r="C35391">
            <v>44315</v>
          </cell>
        </row>
        <row r="35392">
          <cell r="A35392" t="str">
            <v>INDIGO21APR1440CE</v>
          </cell>
          <cell r="B35392">
            <v>21737474</v>
          </cell>
          <cell r="C35392">
            <v>44315</v>
          </cell>
        </row>
        <row r="35393">
          <cell r="A35393" t="str">
            <v>INDIGO21APR1440PE</v>
          </cell>
          <cell r="B35393">
            <v>21737730</v>
          </cell>
          <cell r="C35393">
            <v>44315</v>
          </cell>
        </row>
        <row r="35394">
          <cell r="A35394" t="str">
            <v>INDIGO21APR1460CE</v>
          </cell>
          <cell r="B35394">
            <v>21737986</v>
          </cell>
          <cell r="C35394">
            <v>44315</v>
          </cell>
        </row>
        <row r="35395">
          <cell r="A35395" t="str">
            <v>INDIGO21APR1460PE</v>
          </cell>
          <cell r="B35395">
            <v>21760770</v>
          </cell>
          <cell r="C35395">
            <v>44315</v>
          </cell>
        </row>
        <row r="35396">
          <cell r="A35396" t="str">
            <v>INDIGO21APR1480CE</v>
          </cell>
          <cell r="B35396">
            <v>21761026</v>
          </cell>
          <cell r="C35396">
            <v>44315</v>
          </cell>
        </row>
        <row r="35397">
          <cell r="A35397" t="str">
            <v>INDIGO21APR1480PE</v>
          </cell>
          <cell r="B35397">
            <v>21761282</v>
          </cell>
          <cell r="C35397">
            <v>44315</v>
          </cell>
        </row>
        <row r="35398">
          <cell r="A35398" t="str">
            <v>INDIGO21APR1500CE</v>
          </cell>
          <cell r="B35398">
            <v>21761538</v>
          </cell>
          <cell r="C35398">
            <v>44315</v>
          </cell>
        </row>
        <row r="35399">
          <cell r="A35399" t="str">
            <v>INDIGO21APR1500PE</v>
          </cell>
          <cell r="B35399">
            <v>21761794</v>
          </cell>
          <cell r="C35399">
            <v>44315</v>
          </cell>
        </row>
        <row r="35400">
          <cell r="A35400" t="str">
            <v>INDIGO21APR1520CE</v>
          </cell>
          <cell r="B35400">
            <v>21762050</v>
          </cell>
          <cell r="C35400">
            <v>44315</v>
          </cell>
        </row>
        <row r="35401">
          <cell r="A35401" t="str">
            <v>INDIGO21APR1520PE</v>
          </cell>
          <cell r="B35401">
            <v>21762306</v>
          </cell>
          <cell r="C35401">
            <v>44315</v>
          </cell>
        </row>
        <row r="35402">
          <cell r="A35402" t="str">
            <v>INDIGO21APR1540CE</v>
          </cell>
          <cell r="B35402">
            <v>21762562</v>
          </cell>
          <cell r="C35402">
            <v>44315</v>
          </cell>
        </row>
        <row r="35403">
          <cell r="A35403" t="str">
            <v>INDIGO21APR1540PE</v>
          </cell>
          <cell r="B35403">
            <v>21762818</v>
          </cell>
          <cell r="C35403">
            <v>44315</v>
          </cell>
        </row>
        <row r="35404">
          <cell r="A35404" t="str">
            <v>INDIGO21APR1560CE</v>
          </cell>
          <cell r="B35404">
            <v>21763074</v>
          </cell>
          <cell r="C35404">
            <v>44315</v>
          </cell>
        </row>
        <row r="35405">
          <cell r="A35405" t="str">
            <v>INDIGO21APR1560PE</v>
          </cell>
          <cell r="B35405">
            <v>21763330</v>
          </cell>
          <cell r="C35405">
            <v>44315</v>
          </cell>
        </row>
        <row r="35406">
          <cell r="A35406" t="str">
            <v>INDIGO21APR1580CE</v>
          </cell>
          <cell r="B35406">
            <v>21763586</v>
          </cell>
          <cell r="C35406">
            <v>44315</v>
          </cell>
        </row>
        <row r="35407">
          <cell r="A35407" t="str">
            <v>INDIGO21APR1580PE</v>
          </cell>
          <cell r="B35407">
            <v>21763842</v>
          </cell>
          <cell r="C35407">
            <v>44315</v>
          </cell>
        </row>
        <row r="35408">
          <cell r="A35408" t="str">
            <v>INDIGO21APR1600CE</v>
          </cell>
          <cell r="B35408">
            <v>21764098</v>
          </cell>
          <cell r="C35408">
            <v>44315</v>
          </cell>
        </row>
        <row r="35409">
          <cell r="A35409" t="str">
            <v>INDIGO21APR1600PE</v>
          </cell>
          <cell r="B35409">
            <v>21764354</v>
          </cell>
          <cell r="C35409">
            <v>44315</v>
          </cell>
        </row>
        <row r="35410">
          <cell r="A35410" t="str">
            <v>INDIGO21APR1620CE</v>
          </cell>
          <cell r="B35410">
            <v>21764610</v>
          </cell>
          <cell r="C35410">
            <v>44315</v>
          </cell>
        </row>
        <row r="35411">
          <cell r="A35411" t="str">
            <v>INDIGO21APR1620PE</v>
          </cell>
          <cell r="B35411">
            <v>21764866</v>
          </cell>
          <cell r="C35411">
            <v>44315</v>
          </cell>
        </row>
        <row r="35412">
          <cell r="A35412" t="str">
            <v>INDIGO21APR1640CE</v>
          </cell>
          <cell r="B35412">
            <v>21765122</v>
          </cell>
          <cell r="C35412">
            <v>44315</v>
          </cell>
        </row>
        <row r="35413">
          <cell r="A35413" t="str">
            <v>INDIGO21APR1640PE</v>
          </cell>
          <cell r="B35413">
            <v>21765378</v>
          </cell>
          <cell r="C35413">
            <v>44315</v>
          </cell>
        </row>
        <row r="35414">
          <cell r="A35414" t="str">
            <v>INDIGO21APR1660CE</v>
          </cell>
          <cell r="B35414">
            <v>21765634</v>
          </cell>
          <cell r="C35414">
            <v>44315</v>
          </cell>
        </row>
        <row r="35415">
          <cell r="A35415" t="str">
            <v>INDIGO21APR1660PE</v>
          </cell>
          <cell r="B35415">
            <v>21765890</v>
          </cell>
          <cell r="C35415">
            <v>44315</v>
          </cell>
        </row>
        <row r="35416">
          <cell r="A35416" t="str">
            <v>INDIGO21APR1680CE</v>
          </cell>
          <cell r="B35416">
            <v>21778434</v>
          </cell>
          <cell r="C35416">
            <v>44315</v>
          </cell>
        </row>
        <row r="35417">
          <cell r="A35417" t="str">
            <v>INDIGO21APR1680PE</v>
          </cell>
          <cell r="B35417">
            <v>21778690</v>
          </cell>
          <cell r="C35417">
            <v>44315</v>
          </cell>
        </row>
        <row r="35418">
          <cell r="A35418" t="str">
            <v>INDIGO21APR1700CE</v>
          </cell>
          <cell r="B35418">
            <v>21778946</v>
          </cell>
          <cell r="C35418">
            <v>44315</v>
          </cell>
        </row>
        <row r="35419">
          <cell r="A35419" t="str">
            <v>INDIGO21APR1700PE</v>
          </cell>
          <cell r="B35419">
            <v>21779202</v>
          </cell>
          <cell r="C35419">
            <v>44315</v>
          </cell>
        </row>
        <row r="35420">
          <cell r="A35420" t="str">
            <v>INDIGO21APR1720CE</v>
          </cell>
          <cell r="B35420">
            <v>21779458</v>
          </cell>
          <cell r="C35420">
            <v>44315</v>
          </cell>
        </row>
        <row r="35421">
          <cell r="A35421" t="str">
            <v>INDIGO21APR1720PE</v>
          </cell>
          <cell r="B35421">
            <v>21779714</v>
          </cell>
          <cell r="C35421">
            <v>44315</v>
          </cell>
        </row>
        <row r="35422">
          <cell r="A35422" t="str">
            <v>INDIGO21APR1740CE</v>
          </cell>
          <cell r="B35422">
            <v>21779970</v>
          </cell>
          <cell r="C35422">
            <v>44315</v>
          </cell>
        </row>
        <row r="35423">
          <cell r="A35423" t="str">
            <v>INDIGO21APR1740PE</v>
          </cell>
          <cell r="B35423">
            <v>21780226</v>
          </cell>
          <cell r="C35423">
            <v>44315</v>
          </cell>
        </row>
        <row r="35424">
          <cell r="A35424" t="str">
            <v>INDIGO21APR1760CE</v>
          </cell>
          <cell r="B35424">
            <v>21780482</v>
          </cell>
          <cell r="C35424">
            <v>44315</v>
          </cell>
        </row>
        <row r="35425">
          <cell r="A35425" t="str">
            <v>INDIGO21APR1760PE</v>
          </cell>
          <cell r="B35425">
            <v>21780738</v>
          </cell>
          <cell r="C35425">
            <v>44315</v>
          </cell>
        </row>
        <row r="35426">
          <cell r="A35426" t="str">
            <v>INDIGO21APR1780CE</v>
          </cell>
          <cell r="B35426">
            <v>21780994</v>
          </cell>
          <cell r="C35426">
            <v>44315</v>
          </cell>
        </row>
        <row r="35427">
          <cell r="A35427" t="str">
            <v>INDIGO21APR1780PE</v>
          </cell>
          <cell r="B35427">
            <v>21781250</v>
          </cell>
          <cell r="C35427">
            <v>44315</v>
          </cell>
        </row>
        <row r="35428">
          <cell r="A35428" t="str">
            <v>INDIGO21APR1800CE</v>
          </cell>
          <cell r="B35428">
            <v>21781506</v>
          </cell>
          <cell r="C35428">
            <v>44315</v>
          </cell>
        </row>
        <row r="35429">
          <cell r="A35429" t="str">
            <v>INDIGO21APR1800PE</v>
          </cell>
          <cell r="B35429">
            <v>21781762</v>
          </cell>
          <cell r="C35429">
            <v>44315</v>
          </cell>
        </row>
        <row r="35430">
          <cell r="A35430" t="str">
            <v>INDIGO21APR1820CE</v>
          </cell>
          <cell r="B35430">
            <v>21782018</v>
          </cell>
          <cell r="C35430">
            <v>44315</v>
          </cell>
        </row>
        <row r="35431">
          <cell r="A35431" t="str">
            <v>INDIGO21APR1820PE</v>
          </cell>
          <cell r="B35431">
            <v>21782274</v>
          </cell>
          <cell r="C35431">
            <v>44315</v>
          </cell>
        </row>
        <row r="35432">
          <cell r="A35432" t="str">
            <v>INDIGO21APR1840CE</v>
          </cell>
          <cell r="B35432">
            <v>21782530</v>
          </cell>
          <cell r="C35432">
            <v>44315</v>
          </cell>
        </row>
        <row r="35433">
          <cell r="A35433" t="str">
            <v>INDIGO21APR1840PE</v>
          </cell>
          <cell r="B35433">
            <v>21782786</v>
          </cell>
          <cell r="C35433">
            <v>44315</v>
          </cell>
        </row>
        <row r="35434">
          <cell r="A35434" t="str">
            <v>INDIGO21APR1860CE</v>
          </cell>
          <cell r="B35434">
            <v>21783042</v>
          </cell>
          <cell r="C35434">
            <v>44315</v>
          </cell>
        </row>
        <row r="35435">
          <cell r="A35435" t="str">
            <v>INDIGO21APR1860PE</v>
          </cell>
          <cell r="B35435">
            <v>21783298</v>
          </cell>
          <cell r="C35435">
            <v>44315</v>
          </cell>
        </row>
        <row r="35436">
          <cell r="A35436" t="str">
            <v>INDIGO21APR1880CE</v>
          </cell>
          <cell r="B35436">
            <v>21783554</v>
          </cell>
          <cell r="C35436">
            <v>44315</v>
          </cell>
        </row>
        <row r="35437">
          <cell r="A35437" t="str">
            <v>INDIGO21APR1880PE</v>
          </cell>
          <cell r="B35437">
            <v>21783810</v>
          </cell>
          <cell r="C35437">
            <v>44315</v>
          </cell>
        </row>
        <row r="35438">
          <cell r="A35438" t="str">
            <v>INDIGO21APR1900CE</v>
          </cell>
          <cell r="B35438">
            <v>21784066</v>
          </cell>
          <cell r="C35438">
            <v>44315</v>
          </cell>
        </row>
        <row r="35439">
          <cell r="A35439" t="str">
            <v>INDIGO21APR1900PE</v>
          </cell>
          <cell r="B35439">
            <v>21784322</v>
          </cell>
          <cell r="C35439">
            <v>44315</v>
          </cell>
        </row>
        <row r="35440">
          <cell r="A35440" t="str">
            <v>INDIGO21APR1920CE</v>
          </cell>
          <cell r="B35440">
            <v>21784578</v>
          </cell>
          <cell r="C35440">
            <v>44315</v>
          </cell>
        </row>
        <row r="35441">
          <cell r="A35441" t="str">
            <v>INDIGO21APR1920PE</v>
          </cell>
          <cell r="B35441">
            <v>21784834</v>
          </cell>
          <cell r="C35441">
            <v>44315</v>
          </cell>
        </row>
        <row r="35442">
          <cell r="A35442" t="str">
            <v>INDIGO21APR1940CE</v>
          </cell>
          <cell r="B35442">
            <v>21785090</v>
          </cell>
          <cell r="C35442">
            <v>44315</v>
          </cell>
        </row>
        <row r="35443">
          <cell r="A35443" t="str">
            <v>INDIGO21APR1940PE</v>
          </cell>
          <cell r="B35443">
            <v>21785346</v>
          </cell>
          <cell r="C35443">
            <v>44315</v>
          </cell>
        </row>
        <row r="35444">
          <cell r="A35444" t="str">
            <v>INDIGO21APR1960CE</v>
          </cell>
          <cell r="B35444">
            <v>21785602</v>
          </cell>
          <cell r="C35444">
            <v>44315</v>
          </cell>
        </row>
        <row r="35445">
          <cell r="A35445" t="str">
            <v>INDIGO21APR1960PE</v>
          </cell>
          <cell r="B35445">
            <v>21785858</v>
          </cell>
          <cell r="C35445">
            <v>44315</v>
          </cell>
        </row>
        <row r="35446">
          <cell r="A35446" t="str">
            <v>INDIGO21APR1980CE</v>
          </cell>
          <cell r="B35446">
            <v>21786114</v>
          </cell>
          <cell r="C35446">
            <v>44315</v>
          </cell>
        </row>
        <row r="35447">
          <cell r="A35447" t="str">
            <v>INDIGO21APR1980PE</v>
          </cell>
          <cell r="B35447">
            <v>21786370</v>
          </cell>
          <cell r="C35447">
            <v>44315</v>
          </cell>
        </row>
        <row r="35448">
          <cell r="A35448" t="str">
            <v>INDIGO21APR2000CE</v>
          </cell>
          <cell r="B35448">
            <v>21786626</v>
          </cell>
          <cell r="C35448">
            <v>44315</v>
          </cell>
        </row>
        <row r="35449">
          <cell r="A35449" t="str">
            <v>INDIGO21APR2000PE</v>
          </cell>
          <cell r="B35449">
            <v>21786882</v>
          </cell>
          <cell r="C35449">
            <v>44315</v>
          </cell>
        </row>
        <row r="35450">
          <cell r="A35450" t="str">
            <v>INDIGO21APR2020CE</v>
          </cell>
          <cell r="B35450">
            <v>21787138</v>
          </cell>
          <cell r="C35450">
            <v>44315</v>
          </cell>
        </row>
        <row r="35451">
          <cell r="A35451" t="str">
            <v>INDIGO21APR2020PE</v>
          </cell>
          <cell r="B35451">
            <v>21787394</v>
          </cell>
          <cell r="C35451">
            <v>44315</v>
          </cell>
        </row>
        <row r="35452">
          <cell r="A35452" t="str">
            <v>INDIGO21APR2040CE</v>
          </cell>
          <cell r="B35452">
            <v>21787650</v>
          </cell>
          <cell r="C35452">
            <v>44315</v>
          </cell>
        </row>
        <row r="35453">
          <cell r="A35453" t="str">
            <v>INDIGO21APR2040PE</v>
          </cell>
          <cell r="B35453">
            <v>21787906</v>
          </cell>
          <cell r="C35453">
            <v>44315</v>
          </cell>
        </row>
        <row r="35454">
          <cell r="A35454" t="str">
            <v>INDIGO21APR2060CE</v>
          </cell>
          <cell r="B35454">
            <v>21788162</v>
          </cell>
          <cell r="C35454">
            <v>44315</v>
          </cell>
        </row>
        <row r="35455">
          <cell r="A35455" t="str">
            <v>INDIGO21APR2060PE</v>
          </cell>
          <cell r="B35455">
            <v>21788418</v>
          </cell>
          <cell r="C35455">
            <v>44315</v>
          </cell>
        </row>
        <row r="35456">
          <cell r="A35456" t="str">
            <v>INDIGO21APR2080CE</v>
          </cell>
          <cell r="B35456">
            <v>21788674</v>
          </cell>
          <cell r="C35456">
            <v>44315</v>
          </cell>
        </row>
        <row r="35457">
          <cell r="A35457" t="str">
            <v>INDIGO21APR2080PE</v>
          </cell>
          <cell r="B35457">
            <v>21788930</v>
          </cell>
          <cell r="C35457">
            <v>44315</v>
          </cell>
        </row>
        <row r="35458">
          <cell r="A35458" t="str">
            <v>INDIGO21APR2100CE</v>
          </cell>
          <cell r="B35458">
            <v>21789186</v>
          </cell>
          <cell r="C35458">
            <v>44315</v>
          </cell>
        </row>
        <row r="35459">
          <cell r="A35459" t="str">
            <v>INDIGO21APR2100PE</v>
          </cell>
          <cell r="B35459">
            <v>21789442</v>
          </cell>
          <cell r="C35459">
            <v>44315</v>
          </cell>
        </row>
        <row r="35460">
          <cell r="A35460" t="str">
            <v>INDUSINDBK21FEB1000CE</v>
          </cell>
          <cell r="B35460">
            <v>23533570</v>
          </cell>
          <cell r="C35460">
            <v>44252</v>
          </cell>
        </row>
        <row r="35461">
          <cell r="A35461" t="str">
            <v>INDUSINDBK21FEB1000PE</v>
          </cell>
          <cell r="B35461">
            <v>23533826</v>
          </cell>
          <cell r="C35461">
            <v>44252</v>
          </cell>
        </row>
        <row r="35462">
          <cell r="A35462" t="str">
            <v>INDUSINDBK21FEB1020CE</v>
          </cell>
          <cell r="B35462">
            <v>23534082</v>
          </cell>
          <cell r="C35462">
            <v>44252</v>
          </cell>
        </row>
        <row r="35463">
          <cell r="A35463" t="str">
            <v>INDUSINDBK21FEB1020PE</v>
          </cell>
          <cell r="B35463">
            <v>23534338</v>
          </cell>
          <cell r="C35463">
            <v>44252</v>
          </cell>
        </row>
        <row r="35464">
          <cell r="A35464" t="str">
            <v>INDUSINDBK21FEB1040CE</v>
          </cell>
          <cell r="B35464">
            <v>23534594</v>
          </cell>
          <cell r="C35464">
            <v>44252</v>
          </cell>
        </row>
        <row r="35465">
          <cell r="A35465" t="str">
            <v>INDUSINDBK21FEB1040PE</v>
          </cell>
          <cell r="B35465">
            <v>23534850</v>
          </cell>
          <cell r="C35465">
            <v>44252</v>
          </cell>
        </row>
        <row r="35466">
          <cell r="A35466" t="str">
            <v>INDUSINDBK21FEB1060CE</v>
          </cell>
          <cell r="B35466">
            <v>23535106</v>
          </cell>
          <cell r="C35466">
            <v>44252</v>
          </cell>
        </row>
        <row r="35467">
          <cell r="A35467" t="str">
            <v>INDUSINDBK21FEB1060PE</v>
          </cell>
          <cell r="B35467">
            <v>23535362</v>
          </cell>
          <cell r="C35467">
            <v>44252</v>
          </cell>
        </row>
        <row r="35468">
          <cell r="A35468" t="str">
            <v>INDUSINDBK21FEB1080CE</v>
          </cell>
          <cell r="B35468">
            <v>23535618</v>
          </cell>
          <cell r="C35468">
            <v>44252</v>
          </cell>
        </row>
        <row r="35469">
          <cell r="A35469" t="str">
            <v>INDUSINDBK21FEB1080PE</v>
          </cell>
          <cell r="B35469">
            <v>23535874</v>
          </cell>
          <cell r="C35469">
            <v>44252</v>
          </cell>
        </row>
        <row r="35470">
          <cell r="A35470" t="str">
            <v>INDUSINDBK21FEB1100CE</v>
          </cell>
          <cell r="B35470">
            <v>23536130</v>
          </cell>
          <cell r="C35470">
            <v>44252</v>
          </cell>
        </row>
        <row r="35471">
          <cell r="A35471" t="str">
            <v>INDUSINDBK21FEB1100PE</v>
          </cell>
          <cell r="B35471">
            <v>23536386</v>
          </cell>
          <cell r="C35471">
            <v>44252</v>
          </cell>
        </row>
        <row r="35472">
          <cell r="A35472" t="str">
            <v>INDUSINDBK21FEB1120CE</v>
          </cell>
          <cell r="B35472">
            <v>23536642</v>
          </cell>
          <cell r="C35472">
            <v>44252</v>
          </cell>
        </row>
        <row r="35473">
          <cell r="A35473" t="str">
            <v>INDUSINDBK21FEB1120PE</v>
          </cell>
          <cell r="B35473">
            <v>23536898</v>
          </cell>
          <cell r="C35473">
            <v>44252</v>
          </cell>
        </row>
        <row r="35474">
          <cell r="A35474" t="str">
            <v>INDUSINDBK21FEB1140CE</v>
          </cell>
          <cell r="B35474">
            <v>23537154</v>
          </cell>
          <cell r="C35474">
            <v>44252</v>
          </cell>
        </row>
        <row r="35475">
          <cell r="A35475" t="str">
            <v>INDUSINDBK21FEB1140PE</v>
          </cell>
          <cell r="B35475">
            <v>23537410</v>
          </cell>
          <cell r="C35475">
            <v>44252</v>
          </cell>
        </row>
        <row r="35476">
          <cell r="A35476" t="str">
            <v>INDUSINDBK21FEB1160CE</v>
          </cell>
          <cell r="B35476">
            <v>9686530</v>
          </cell>
          <cell r="C35476">
            <v>44252</v>
          </cell>
        </row>
        <row r="35477">
          <cell r="A35477" t="str">
            <v>INDUSINDBK21FEB1160PE</v>
          </cell>
          <cell r="B35477">
            <v>9686786</v>
          </cell>
          <cell r="C35477">
            <v>44252</v>
          </cell>
        </row>
        <row r="35478">
          <cell r="A35478" t="str">
            <v>INDUSINDBK21FEB1180CE</v>
          </cell>
          <cell r="B35478">
            <v>9690114</v>
          </cell>
          <cell r="C35478">
            <v>44252</v>
          </cell>
        </row>
        <row r="35479">
          <cell r="A35479" t="str">
            <v>INDUSINDBK21FEB1180PE</v>
          </cell>
          <cell r="B35479">
            <v>9690370</v>
          </cell>
          <cell r="C35479">
            <v>44252</v>
          </cell>
        </row>
        <row r="35480">
          <cell r="A35480" t="str">
            <v>INDUSINDBK21FEB1200CE</v>
          </cell>
          <cell r="B35480">
            <v>10278914</v>
          </cell>
          <cell r="C35480">
            <v>44252</v>
          </cell>
        </row>
        <row r="35481">
          <cell r="A35481" t="str">
            <v>INDUSINDBK21FEB1200PE</v>
          </cell>
          <cell r="B35481">
            <v>10279170</v>
          </cell>
          <cell r="C35481">
            <v>44252</v>
          </cell>
        </row>
        <row r="35482">
          <cell r="A35482" t="str">
            <v>INDUSINDBK21FEB1220CE</v>
          </cell>
          <cell r="B35482">
            <v>10858498</v>
          </cell>
          <cell r="C35482">
            <v>44252</v>
          </cell>
        </row>
        <row r="35483">
          <cell r="A35483" t="str">
            <v>INDUSINDBK21FEB1220PE</v>
          </cell>
          <cell r="B35483">
            <v>10858754</v>
          </cell>
          <cell r="C35483">
            <v>44252</v>
          </cell>
        </row>
        <row r="35484">
          <cell r="A35484" t="str">
            <v>INDUSINDBK21FEB1240CE</v>
          </cell>
          <cell r="B35484">
            <v>18995202</v>
          </cell>
          <cell r="C35484">
            <v>44252</v>
          </cell>
        </row>
        <row r="35485">
          <cell r="A35485" t="str">
            <v>INDUSINDBK21FEB1240PE</v>
          </cell>
          <cell r="B35485">
            <v>18995458</v>
          </cell>
          <cell r="C35485">
            <v>44252</v>
          </cell>
        </row>
        <row r="35486">
          <cell r="A35486" t="str">
            <v>INDUSINDBK21FEB1260CE</v>
          </cell>
          <cell r="B35486">
            <v>18995714</v>
          </cell>
          <cell r="C35486">
            <v>44252</v>
          </cell>
        </row>
        <row r="35487">
          <cell r="A35487" t="str">
            <v>INDUSINDBK21FEB1260PE</v>
          </cell>
          <cell r="B35487">
            <v>18995970</v>
          </cell>
          <cell r="C35487">
            <v>44252</v>
          </cell>
        </row>
        <row r="35488">
          <cell r="A35488" t="str">
            <v>INDUSINDBK21FEB1280CE</v>
          </cell>
          <cell r="B35488">
            <v>18996226</v>
          </cell>
          <cell r="C35488">
            <v>44252</v>
          </cell>
        </row>
        <row r="35489">
          <cell r="A35489" t="str">
            <v>INDUSINDBK21FEB1280PE</v>
          </cell>
          <cell r="B35489">
            <v>18996482</v>
          </cell>
          <cell r="C35489">
            <v>44252</v>
          </cell>
        </row>
        <row r="35490">
          <cell r="A35490" t="str">
            <v>INDUSINDBK21FEB580CE</v>
          </cell>
          <cell r="B35490">
            <v>23522818</v>
          </cell>
          <cell r="C35490">
            <v>44252</v>
          </cell>
        </row>
        <row r="35491">
          <cell r="A35491" t="str">
            <v>INDUSINDBK21FEB580PE</v>
          </cell>
          <cell r="B35491">
            <v>23523074</v>
          </cell>
          <cell r="C35491">
            <v>44252</v>
          </cell>
        </row>
        <row r="35492">
          <cell r="A35492" t="str">
            <v>INDUSINDBK21FEB600CE</v>
          </cell>
          <cell r="B35492">
            <v>23523330</v>
          </cell>
          <cell r="C35492">
            <v>44252</v>
          </cell>
        </row>
        <row r="35493">
          <cell r="A35493" t="str">
            <v>INDUSINDBK21FEB600PE</v>
          </cell>
          <cell r="B35493">
            <v>23523586</v>
          </cell>
          <cell r="C35493">
            <v>44252</v>
          </cell>
        </row>
        <row r="35494">
          <cell r="A35494" t="str">
            <v>INDUSINDBK21FEB620CE</v>
          </cell>
          <cell r="B35494">
            <v>23523842</v>
          </cell>
          <cell r="C35494">
            <v>44252</v>
          </cell>
        </row>
        <row r="35495">
          <cell r="A35495" t="str">
            <v>INDUSINDBK21FEB620PE</v>
          </cell>
          <cell r="B35495">
            <v>23524098</v>
          </cell>
          <cell r="C35495">
            <v>44252</v>
          </cell>
        </row>
        <row r="35496">
          <cell r="A35496" t="str">
            <v>INDUSINDBK21FEB640CE</v>
          </cell>
          <cell r="B35496">
            <v>23524354</v>
          </cell>
          <cell r="C35496">
            <v>44252</v>
          </cell>
        </row>
        <row r="35497">
          <cell r="A35497" t="str">
            <v>INDUSINDBK21FEB640PE</v>
          </cell>
          <cell r="B35497">
            <v>23524610</v>
          </cell>
          <cell r="C35497">
            <v>44252</v>
          </cell>
        </row>
        <row r="35498">
          <cell r="A35498" t="str">
            <v>INDUSINDBK21FEB660CE</v>
          </cell>
          <cell r="B35498">
            <v>23524866</v>
          </cell>
          <cell r="C35498">
            <v>44252</v>
          </cell>
        </row>
        <row r="35499">
          <cell r="A35499" t="str">
            <v>INDUSINDBK21FEB660PE</v>
          </cell>
          <cell r="B35499">
            <v>23525122</v>
          </cell>
          <cell r="C35499">
            <v>44252</v>
          </cell>
        </row>
        <row r="35500">
          <cell r="A35500" t="str">
            <v>INDUSINDBK21FEB680CE</v>
          </cell>
          <cell r="B35500">
            <v>23525378</v>
          </cell>
          <cell r="C35500">
            <v>44252</v>
          </cell>
        </row>
        <row r="35501">
          <cell r="A35501" t="str">
            <v>INDUSINDBK21FEB680PE</v>
          </cell>
          <cell r="B35501">
            <v>23525634</v>
          </cell>
          <cell r="C35501">
            <v>44252</v>
          </cell>
        </row>
        <row r="35502">
          <cell r="A35502" t="str">
            <v>INDUSINDBK21FEB700CE</v>
          </cell>
          <cell r="B35502">
            <v>23525890</v>
          </cell>
          <cell r="C35502">
            <v>44252</v>
          </cell>
        </row>
        <row r="35503">
          <cell r="A35503" t="str">
            <v>INDUSINDBK21FEB700PE</v>
          </cell>
          <cell r="B35503">
            <v>23526146</v>
          </cell>
          <cell r="C35503">
            <v>44252</v>
          </cell>
        </row>
        <row r="35504">
          <cell r="A35504" t="str">
            <v>INDUSINDBK21FEB720CE</v>
          </cell>
          <cell r="B35504">
            <v>23526402</v>
          </cell>
          <cell r="C35504">
            <v>44252</v>
          </cell>
        </row>
        <row r="35505">
          <cell r="A35505" t="str">
            <v>INDUSINDBK21FEB720PE</v>
          </cell>
          <cell r="B35505">
            <v>23526658</v>
          </cell>
          <cell r="C35505">
            <v>44252</v>
          </cell>
        </row>
        <row r="35506">
          <cell r="A35506" t="str">
            <v>INDUSINDBK21FEB740CE</v>
          </cell>
          <cell r="B35506">
            <v>23526914</v>
          </cell>
          <cell r="C35506">
            <v>44252</v>
          </cell>
        </row>
        <row r="35507">
          <cell r="A35507" t="str">
            <v>INDUSINDBK21FEB740PE</v>
          </cell>
          <cell r="B35507">
            <v>23527170</v>
          </cell>
          <cell r="C35507">
            <v>44252</v>
          </cell>
        </row>
        <row r="35508">
          <cell r="A35508" t="str">
            <v>INDUSINDBK21FEB760CE</v>
          </cell>
          <cell r="B35508">
            <v>23527426</v>
          </cell>
          <cell r="C35508">
            <v>44252</v>
          </cell>
        </row>
        <row r="35509">
          <cell r="A35509" t="str">
            <v>INDUSINDBK21FEB760PE</v>
          </cell>
          <cell r="B35509">
            <v>23527682</v>
          </cell>
          <cell r="C35509">
            <v>44252</v>
          </cell>
        </row>
        <row r="35510">
          <cell r="A35510" t="str">
            <v>INDUSINDBK21FEB780CE</v>
          </cell>
          <cell r="B35510">
            <v>23527938</v>
          </cell>
          <cell r="C35510">
            <v>44252</v>
          </cell>
        </row>
        <row r="35511">
          <cell r="A35511" t="str">
            <v>INDUSINDBK21FEB780PE</v>
          </cell>
          <cell r="B35511">
            <v>23528194</v>
          </cell>
          <cell r="C35511">
            <v>44252</v>
          </cell>
        </row>
        <row r="35512">
          <cell r="A35512" t="str">
            <v>INDUSINDBK21FEB800CE</v>
          </cell>
          <cell r="B35512">
            <v>23528450</v>
          </cell>
          <cell r="C35512">
            <v>44252</v>
          </cell>
        </row>
        <row r="35513">
          <cell r="A35513" t="str">
            <v>INDUSINDBK21FEB800PE</v>
          </cell>
          <cell r="B35513">
            <v>23528706</v>
          </cell>
          <cell r="C35513">
            <v>44252</v>
          </cell>
        </row>
        <row r="35514">
          <cell r="A35514" t="str">
            <v>INDUSINDBK21FEB820CE</v>
          </cell>
          <cell r="B35514">
            <v>23528962</v>
          </cell>
          <cell r="C35514">
            <v>44252</v>
          </cell>
        </row>
        <row r="35515">
          <cell r="A35515" t="str">
            <v>INDUSINDBK21FEB820PE</v>
          </cell>
          <cell r="B35515">
            <v>23529218</v>
          </cell>
          <cell r="C35515">
            <v>44252</v>
          </cell>
        </row>
        <row r="35516">
          <cell r="A35516" t="str">
            <v>INDUSINDBK21FEB840CE</v>
          </cell>
          <cell r="B35516">
            <v>23529474</v>
          </cell>
          <cell r="C35516">
            <v>44252</v>
          </cell>
        </row>
        <row r="35517">
          <cell r="A35517" t="str">
            <v>INDUSINDBK21FEB840PE</v>
          </cell>
          <cell r="B35517">
            <v>23529730</v>
          </cell>
          <cell r="C35517">
            <v>44252</v>
          </cell>
        </row>
        <row r="35518">
          <cell r="A35518" t="str">
            <v>INDUSINDBK21FEB860CE</v>
          </cell>
          <cell r="B35518">
            <v>23529986</v>
          </cell>
          <cell r="C35518">
            <v>44252</v>
          </cell>
        </row>
        <row r="35519">
          <cell r="A35519" t="str">
            <v>INDUSINDBK21FEB860PE</v>
          </cell>
          <cell r="B35519">
            <v>23530242</v>
          </cell>
          <cell r="C35519">
            <v>44252</v>
          </cell>
        </row>
        <row r="35520">
          <cell r="A35520" t="str">
            <v>INDUSINDBK21FEB880CE</v>
          </cell>
          <cell r="B35520">
            <v>23530498</v>
          </cell>
          <cell r="C35520">
            <v>44252</v>
          </cell>
        </row>
        <row r="35521">
          <cell r="A35521" t="str">
            <v>INDUSINDBK21FEB880PE</v>
          </cell>
          <cell r="B35521">
            <v>23530754</v>
          </cell>
          <cell r="C35521">
            <v>44252</v>
          </cell>
        </row>
        <row r="35522">
          <cell r="A35522" t="str">
            <v>INDUSINDBK21FEB900CE</v>
          </cell>
          <cell r="B35522">
            <v>23531010</v>
          </cell>
          <cell r="C35522">
            <v>44252</v>
          </cell>
        </row>
        <row r="35523">
          <cell r="A35523" t="str">
            <v>INDUSINDBK21FEB900PE</v>
          </cell>
          <cell r="B35523">
            <v>23531266</v>
          </cell>
          <cell r="C35523">
            <v>44252</v>
          </cell>
        </row>
        <row r="35524">
          <cell r="A35524" t="str">
            <v>INDUSINDBK21FEB920CE</v>
          </cell>
          <cell r="B35524">
            <v>23531522</v>
          </cell>
          <cell r="C35524">
            <v>44252</v>
          </cell>
        </row>
        <row r="35525">
          <cell r="A35525" t="str">
            <v>INDUSINDBK21FEB920PE</v>
          </cell>
          <cell r="B35525">
            <v>23531778</v>
          </cell>
          <cell r="C35525">
            <v>44252</v>
          </cell>
        </row>
        <row r="35526">
          <cell r="A35526" t="str">
            <v>INDUSINDBK21FEB940CE</v>
          </cell>
          <cell r="B35526">
            <v>23532034</v>
          </cell>
          <cell r="C35526">
            <v>44252</v>
          </cell>
        </row>
        <row r="35527">
          <cell r="A35527" t="str">
            <v>INDUSINDBK21FEB940PE</v>
          </cell>
          <cell r="B35527">
            <v>23532290</v>
          </cell>
          <cell r="C35527">
            <v>44252</v>
          </cell>
        </row>
        <row r="35528">
          <cell r="A35528" t="str">
            <v>INDUSINDBK21FEB960CE</v>
          </cell>
          <cell r="B35528">
            <v>23532546</v>
          </cell>
          <cell r="C35528">
            <v>44252</v>
          </cell>
        </row>
        <row r="35529">
          <cell r="A35529" t="str">
            <v>INDUSINDBK21FEB960PE</v>
          </cell>
          <cell r="B35529">
            <v>23532802</v>
          </cell>
          <cell r="C35529">
            <v>44252</v>
          </cell>
        </row>
        <row r="35530">
          <cell r="A35530" t="str">
            <v>INDUSINDBK21FEB980CE</v>
          </cell>
          <cell r="B35530">
            <v>23533058</v>
          </cell>
          <cell r="C35530">
            <v>44252</v>
          </cell>
        </row>
        <row r="35531">
          <cell r="A35531" t="str">
            <v>INDUSINDBK21FEB980PE</v>
          </cell>
          <cell r="B35531">
            <v>23533314</v>
          </cell>
          <cell r="C35531">
            <v>44252</v>
          </cell>
        </row>
        <row r="35532">
          <cell r="A35532" t="str">
            <v>INDUSINDBK21MAR1000CE</v>
          </cell>
          <cell r="B35532">
            <v>19023106</v>
          </cell>
          <cell r="C35532">
            <v>44280</v>
          </cell>
        </row>
        <row r="35533">
          <cell r="A35533" t="str">
            <v>INDUSINDBK21MAR1000PE</v>
          </cell>
          <cell r="B35533">
            <v>19023362</v>
          </cell>
          <cell r="C35533">
            <v>44280</v>
          </cell>
        </row>
        <row r="35534">
          <cell r="A35534" t="str">
            <v>INDUSINDBK21MAR1020CE</v>
          </cell>
          <cell r="B35534">
            <v>19023618</v>
          </cell>
          <cell r="C35534">
            <v>44280</v>
          </cell>
        </row>
        <row r="35535">
          <cell r="A35535" t="str">
            <v>INDUSINDBK21MAR1020PE</v>
          </cell>
          <cell r="B35535">
            <v>19023874</v>
          </cell>
          <cell r="C35535">
            <v>44280</v>
          </cell>
        </row>
        <row r="35536">
          <cell r="A35536" t="str">
            <v>INDUSINDBK21MAR1040CE</v>
          </cell>
          <cell r="B35536">
            <v>19024130</v>
          </cell>
          <cell r="C35536">
            <v>44280</v>
          </cell>
        </row>
        <row r="35537">
          <cell r="A35537" t="str">
            <v>INDUSINDBK21MAR1040PE</v>
          </cell>
          <cell r="B35537">
            <v>19024386</v>
          </cell>
          <cell r="C35537">
            <v>44280</v>
          </cell>
        </row>
        <row r="35538">
          <cell r="A35538" t="str">
            <v>INDUSINDBK21MAR1060CE</v>
          </cell>
          <cell r="B35538">
            <v>19024642</v>
          </cell>
          <cell r="C35538">
            <v>44280</v>
          </cell>
        </row>
        <row r="35539">
          <cell r="A35539" t="str">
            <v>INDUSINDBK21MAR1060PE</v>
          </cell>
          <cell r="B35539">
            <v>19024898</v>
          </cell>
          <cell r="C35539">
            <v>44280</v>
          </cell>
        </row>
        <row r="35540">
          <cell r="A35540" t="str">
            <v>INDUSINDBK21MAR1080CE</v>
          </cell>
          <cell r="B35540">
            <v>19025666</v>
          </cell>
          <cell r="C35540">
            <v>44280</v>
          </cell>
        </row>
        <row r="35541">
          <cell r="A35541" t="str">
            <v>INDUSINDBK21MAR1080PE</v>
          </cell>
          <cell r="B35541">
            <v>19026434</v>
          </cell>
          <cell r="C35541">
            <v>44280</v>
          </cell>
        </row>
        <row r="35542">
          <cell r="A35542" t="str">
            <v>INDUSINDBK21MAR1100CE</v>
          </cell>
          <cell r="B35542">
            <v>19026690</v>
          </cell>
          <cell r="C35542">
            <v>44280</v>
          </cell>
        </row>
        <row r="35543">
          <cell r="A35543" t="str">
            <v>INDUSINDBK21MAR1100PE</v>
          </cell>
          <cell r="B35543">
            <v>19026946</v>
          </cell>
          <cell r="C35543">
            <v>44280</v>
          </cell>
        </row>
        <row r="35544">
          <cell r="A35544" t="str">
            <v>INDUSINDBK21MAR1120CE</v>
          </cell>
          <cell r="B35544">
            <v>19027458</v>
          </cell>
          <cell r="C35544">
            <v>44280</v>
          </cell>
        </row>
        <row r="35545">
          <cell r="A35545" t="str">
            <v>INDUSINDBK21MAR1120PE</v>
          </cell>
          <cell r="B35545">
            <v>19027714</v>
          </cell>
          <cell r="C35545">
            <v>44280</v>
          </cell>
        </row>
        <row r="35546">
          <cell r="A35546" t="str">
            <v>INDUSINDBK21MAR1140CE</v>
          </cell>
          <cell r="B35546">
            <v>19027970</v>
          </cell>
          <cell r="C35546">
            <v>44280</v>
          </cell>
        </row>
        <row r="35547">
          <cell r="A35547" t="str">
            <v>INDUSINDBK21MAR1140PE</v>
          </cell>
          <cell r="B35547">
            <v>19028226</v>
          </cell>
          <cell r="C35547">
            <v>44280</v>
          </cell>
        </row>
        <row r="35548">
          <cell r="A35548" t="str">
            <v>INDUSINDBK21MAR1160CE</v>
          </cell>
          <cell r="B35548">
            <v>19028482</v>
          </cell>
          <cell r="C35548">
            <v>44280</v>
          </cell>
        </row>
        <row r="35549">
          <cell r="A35549" t="str">
            <v>INDUSINDBK21MAR1160PE</v>
          </cell>
          <cell r="B35549">
            <v>19028738</v>
          </cell>
          <cell r="C35549">
            <v>44280</v>
          </cell>
        </row>
        <row r="35550">
          <cell r="A35550" t="str">
            <v>INDUSINDBK21MAR1180CE</v>
          </cell>
          <cell r="B35550">
            <v>19028994</v>
          </cell>
          <cell r="C35550">
            <v>44280</v>
          </cell>
        </row>
        <row r="35551">
          <cell r="A35551" t="str">
            <v>INDUSINDBK21MAR1180PE</v>
          </cell>
          <cell r="B35551">
            <v>19029250</v>
          </cell>
          <cell r="C35551">
            <v>44280</v>
          </cell>
        </row>
        <row r="35552">
          <cell r="A35552" t="str">
            <v>INDUSINDBK21MAR1200CE</v>
          </cell>
          <cell r="B35552">
            <v>19029506</v>
          </cell>
          <cell r="C35552">
            <v>44280</v>
          </cell>
        </row>
        <row r="35553">
          <cell r="A35553" t="str">
            <v>INDUSINDBK21MAR1200PE</v>
          </cell>
          <cell r="B35553">
            <v>19029762</v>
          </cell>
          <cell r="C35553">
            <v>44280</v>
          </cell>
        </row>
        <row r="35554">
          <cell r="A35554" t="str">
            <v>INDUSINDBK21MAR1220CE</v>
          </cell>
          <cell r="B35554">
            <v>19030018</v>
          </cell>
          <cell r="C35554">
            <v>44280</v>
          </cell>
        </row>
        <row r="35555">
          <cell r="A35555" t="str">
            <v>INDUSINDBK21MAR1220PE</v>
          </cell>
          <cell r="B35555">
            <v>19032834</v>
          </cell>
          <cell r="C35555">
            <v>44280</v>
          </cell>
        </row>
        <row r="35556">
          <cell r="A35556" t="str">
            <v>INDUSINDBK21MAR1240CE</v>
          </cell>
          <cell r="B35556">
            <v>19033346</v>
          </cell>
          <cell r="C35556">
            <v>44280</v>
          </cell>
        </row>
        <row r="35557">
          <cell r="A35557" t="str">
            <v>INDUSINDBK21MAR1240PE</v>
          </cell>
          <cell r="B35557">
            <v>19033602</v>
          </cell>
          <cell r="C35557">
            <v>44280</v>
          </cell>
        </row>
        <row r="35558">
          <cell r="A35558" t="str">
            <v>INDUSINDBK21MAR1260CE</v>
          </cell>
          <cell r="B35558">
            <v>19034370</v>
          </cell>
          <cell r="C35558">
            <v>44280</v>
          </cell>
        </row>
        <row r="35559">
          <cell r="A35559" t="str">
            <v>INDUSINDBK21MAR1260PE</v>
          </cell>
          <cell r="B35559">
            <v>19034626</v>
          </cell>
          <cell r="C35559">
            <v>44280</v>
          </cell>
        </row>
        <row r="35560">
          <cell r="A35560" t="str">
            <v>INDUSINDBK21MAR1280CE</v>
          </cell>
          <cell r="B35560">
            <v>19034882</v>
          </cell>
          <cell r="C35560">
            <v>44280</v>
          </cell>
        </row>
        <row r="35561">
          <cell r="A35561" t="str">
            <v>INDUSINDBK21MAR1280PE</v>
          </cell>
          <cell r="B35561">
            <v>19035138</v>
          </cell>
          <cell r="C35561">
            <v>44280</v>
          </cell>
        </row>
        <row r="35562">
          <cell r="A35562" t="str">
            <v>INDUSINDBK21MAR580CE</v>
          </cell>
          <cell r="B35562">
            <v>18999298</v>
          </cell>
          <cell r="C35562">
            <v>44280</v>
          </cell>
        </row>
        <row r="35563">
          <cell r="A35563" t="str">
            <v>INDUSINDBK21MAR580PE</v>
          </cell>
          <cell r="B35563">
            <v>18999554</v>
          </cell>
          <cell r="C35563">
            <v>44280</v>
          </cell>
        </row>
        <row r="35564">
          <cell r="A35564" t="str">
            <v>INDUSINDBK21MAR600CE</v>
          </cell>
          <cell r="B35564">
            <v>18999810</v>
          </cell>
          <cell r="C35564">
            <v>44280</v>
          </cell>
        </row>
        <row r="35565">
          <cell r="A35565" t="str">
            <v>INDUSINDBK21MAR600PE</v>
          </cell>
          <cell r="B35565">
            <v>19000066</v>
          </cell>
          <cell r="C35565">
            <v>44280</v>
          </cell>
        </row>
        <row r="35566">
          <cell r="A35566" t="str">
            <v>INDUSINDBK21MAR620CE</v>
          </cell>
          <cell r="B35566">
            <v>19000322</v>
          </cell>
          <cell r="C35566">
            <v>44280</v>
          </cell>
        </row>
        <row r="35567">
          <cell r="A35567" t="str">
            <v>INDUSINDBK21MAR620PE</v>
          </cell>
          <cell r="B35567">
            <v>19000578</v>
          </cell>
          <cell r="C35567">
            <v>44280</v>
          </cell>
        </row>
        <row r="35568">
          <cell r="A35568" t="str">
            <v>INDUSINDBK21MAR640CE</v>
          </cell>
          <cell r="B35568">
            <v>19000834</v>
          </cell>
          <cell r="C35568">
            <v>44280</v>
          </cell>
        </row>
        <row r="35569">
          <cell r="A35569" t="str">
            <v>INDUSINDBK21MAR640PE</v>
          </cell>
          <cell r="B35569">
            <v>19001090</v>
          </cell>
          <cell r="C35569">
            <v>44280</v>
          </cell>
        </row>
        <row r="35570">
          <cell r="A35570" t="str">
            <v>INDUSINDBK21MAR660CE</v>
          </cell>
          <cell r="B35570">
            <v>19001346</v>
          </cell>
          <cell r="C35570">
            <v>44280</v>
          </cell>
        </row>
        <row r="35571">
          <cell r="A35571" t="str">
            <v>INDUSINDBK21MAR660PE</v>
          </cell>
          <cell r="B35571">
            <v>19001602</v>
          </cell>
          <cell r="C35571">
            <v>44280</v>
          </cell>
        </row>
        <row r="35572">
          <cell r="A35572" t="str">
            <v>INDUSINDBK21MAR680CE</v>
          </cell>
          <cell r="B35572">
            <v>19001858</v>
          </cell>
          <cell r="C35572">
            <v>44280</v>
          </cell>
        </row>
        <row r="35573">
          <cell r="A35573" t="str">
            <v>INDUSINDBK21MAR680PE</v>
          </cell>
          <cell r="B35573">
            <v>19002114</v>
          </cell>
          <cell r="C35573">
            <v>44280</v>
          </cell>
        </row>
        <row r="35574">
          <cell r="A35574" t="str">
            <v>INDUSINDBK21MAR700CE</v>
          </cell>
          <cell r="B35574">
            <v>19002370</v>
          </cell>
          <cell r="C35574">
            <v>44280</v>
          </cell>
        </row>
        <row r="35575">
          <cell r="A35575" t="str">
            <v>INDUSINDBK21MAR700PE</v>
          </cell>
          <cell r="B35575">
            <v>19002626</v>
          </cell>
          <cell r="C35575">
            <v>44280</v>
          </cell>
        </row>
        <row r="35576">
          <cell r="A35576" t="str">
            <v>INDUSINDBK21MAR720CE</v>
          </cell>
          <cell r="B35576">
            <v>19002882</v>
          </cell>
          <cell r="C35576">
            <v>44280</v>
          </cell>
        </row>
        <row r="35577">
          <cell r="A35577" t="str">
            <v>INDUSINDBK21MAR720PE</v>
          </cell>
          <cell r="B35577">
            <v>19003138</v>
          </cell>
          <cell r="C35577">
            <v>44280</v>
          </cell>
        </row>
        <row r="35578">
          <cell r="A35578" t="str">
            <v>INDUSINDBK21MAR740CE</v>
          </cell>
          <cell r="B35578">
            <v>19003394</v>
          </cell>
          <cell r="C35578">
            <v>44280</v>
          </cell>
        </row>
        <row r="35579">
          <cell r="A35579" t="str">
            <v>INDUSINDBK21MAR740PE</v>
          </cell>
          <cell r="B35579">
            <v>19003650</v>
          </cell>
          <cell r="C35579">
            <v>44280</v>
          </cell>
        </row>
        <row r="35580">
          <cell r="A35580" t="str">
            <v>INDUSINDBK21MAR760CE</v>
          </cell>
          <cell r="B35580">
            <v>19003906</v>
          </cell>
          <cell r="C35580">
            <v>44280</v>
          </cell>
        </row>
        <row r="35581">
          <cell r="A35581" t="str">
            <v>INDUSINDBK21MAR760PE</v>
          </cell>
          <cell r="B35581">
            <v>19007234</v>
          </cell>
          <cell r="C35581">
            <v>44280</v>
          </cell>
        </row>
        <row r="35582">
          <cell r="A35582" t="str">
            <v>INDUSINDBK21MAR780CE</v>
          </cell>
          <cell r="B35582">
            <v>19007490</v>
          </cell>
          <cell r="C35582">
            <v>44280</v>
          </cell>
        </row>
        <row r="35583">
          <cell r="A35583" t="str">
            <v>INDUSINDBK21MAR780PE</v>
          </cell>
          <cell r="B35583">
            <v>19008770</v>
          </cell>
          <cell r="C35583">
            <v>44280</v>
          </cell>
        </row>
        <row r="35584">
          <cell r="A35584" t="str">
            <v>INDUSINDBK21MAR800CE</v>
          </cell>
          <cell r="B35584">
            <v>19009026</v>
          </cell>
          <cell r="C35584">
            <v>44280</v>
          </cell>
        </row>
        <row r="35585">
          <cell r="A35585" t="str">
            <v>INDUSINDBK21MAR800PE</v>
          </cell>
          <cell r="B35585">
            <v>19009282</v>
          </cell>
          <cell r="C35585">
            <v>44280</v>
          </cell>
        </row>
        <row r="35586">
          <cell r="A35586" t="str">
            <v>INDUSINDBK21MAR820CE</v>
          </cell>
          <cell r="B35586">
            <v>19009538</v>
          </cell>
          <cell r="C35586">
            <v>44280</v>
          </cell>
        </row>
        <row r="35587">
          <cell r="A35587" t="str">
            <v>INDUSINDBK21MAR820PE</v>
          </cell>
          <cell r="B35587">
            <v>19010818</v>
          </cell>
          <cell r="C35587">
            <v>44280</v>
          </cell>
        </row>
        <row r="35588">
          <cell r="A35588" t="str">
            <v>INDUSINDBK21MAR840CE</v>
          </cell>
          <cell r="B35588">
            <v>19011330</v>
          </cell>
          <cell r="C35588">
            <v>44280</v>
          </cell>
        </row>
        <row r="35589">
          <cell r="A35589" t="str">
            <v>INDUSINDBK21MAR840PE</v>
          </cell>
          <cell r="B35589">
            <v>19011586</v>
          </cell>
          <cell r="C35589">
            <v>44280</v>
          </cell>
        </row>
        <row r="35590">
          <cell r="A35590" t="str">
            <v>INDUSINDBK21MAR860CE</v>
          </cell>
          <cell r="B35590">
            <v>19012610</v>
          </cell>
          <cell r="C35590">
            <v>44280</v>
          </cell>
        </row>
        <row r="35591">
          <cell r="A35591" t="str">
            <v>INDUSINDBK21MAR860PE</v>
          </cell>
          <cell r="B35591">
            <v>19012866</v>
          </cell>
          <cell r="C35591">
            <v>44280</v>
          </cell>
        </row>
        <row r="35592">
          <cell r="A35592" t="str">
            <v>INDUSINDBK21MAR880CE</v>
          </cell>
          <cell r="B35592">
            <v>19013122</v>
          </cell>
          <cell r="C35592">
            <v>44280</v>
          </cell>
        </row>
        <row r="35593">
          <cell r="A35593" t="str">
            <v>INDUSINDBK21MAR880PE</v>
          </cell>
          <cell r="B35593">
            <v>19013378</v>
          </cell>
          <cell r="C35593">
            <v>44280</v>
          </cell>
        </row>
        <row r="35594">
          <cell r="A35594" t="str">
            <v>INDUSINDBK21MAR900CE</v>
          </cell>
          <cell r="B35594">
            <v>19013890</v>
          </cell>
          <cell r="C35594">
            <v>44280</v>
          </cell>
        </row>
        <row r="35595">
          <cell r="A35595" t="str">
            <v>INDUSINDBK21MAR900PE</v>
          </cell>
          <cell r="B35595">
            <v>19014146</v>
          </cell>
          <cell r="C35595">
            <v>44280</v>
          </cell>
        </row>
        <row r="35596">
          <cell r="A35596" t="str">
            <v>INDUSINDBK21MAR920CE</v>
          </cell>
          <cell r="B35596">
            <v>19015170</v>
          </cell>
          <cell r="C35596">
            <v>44280</v>
          </cell>
        </row>
        <row r="35597">
          <cell r="A35597" t="str">
            <v>INDUSINDBK21MAR920PE</v>
          </cell>
          <cell r="B35597">
            <v>19015426</v>
          </cell>
          <cell r="C35597">
            <v>44280</v>
          </cell>
        </row>
        <row r="35598">
          <cell r="A35598" t="str">
            <v>INDUSINDBK21MAR940CE</v>
          </cell>
          <cell r="B35598">
            <v>19016706</v>
          </cell>
          <cell r="C35598">
            <v>44280</v>
          </cell>
        </row>
        <row r="35599">
          <cell r="A35599" t="str">
            <v>INDUSINDBK21MAR940PE</v>
          </cell>
          <cell r="B35599">
            <v>19016962</v>
          </cell>
          <cell r="C35599">
            <v>44280</v>
          </cell>
        </row>
        <row r="35600">
          <cell r="A35600" t="str">
            <v>INDUSINDBK21MAR960CE</v>
          </cell>
          <cell r="B35600">
            <v>19021314</v>
          </cell>
          <cell r="C35600">
            <v>44280</v>
          </cell>
        </row>
        <row r="35601">
          <cell r="A35601" t="str">
            <v>INDUSINDBK21MAR960PE</v>
          </cell>
          <cell r="B35601">
            <v>19022338</v>
          </cell>
          <cell r="C35601">
            <v>44280</v>
          </cell>
        </row>
        <row r="35602">
          <cell r="A35602" t="str">
            <v>INDUSINDBK21MAR980CE</v>
          </cell>
          <cell r="B35602">
            <v>19022594</v>
          </cell>
          <cell r="C35602">
            <v>44280</v>
          </cell>
        </row>
        <row r="35603">
          <cell r="A35603" t="str">
            <v>INDUSINDBK21MAR980PE</v>
          </cell>
          <cell r="B35603">
            <v>19022850</v>
          </cell>
          <cell r="C35603">
            <v>44280</v>
          </cell>
        </row>
        <row r="35604">
          <cell r="A35604" t="str">
            <v>INDUSINDBK21APR1000CE</v>
          </cell>
          <cell r="B35604">
            <v>21846786</v>
          </cell>
          <cell r="C35604">
            <v>44315</v>
          </cell>
        </row>
        <row r="35605">
          <cell r="A35605" t="str">
            <v>INDUSINDBK21APR1000PE</v>
          </cell>
          <cell r="B35605">
            <v>21847042</v>
          </cell>
          <cell r="C35605">
            <v>44315</v>
          </cell>
        </row>
        <row r="35606">
          <cell r="A35606" t="str">
            <v>INDUSINDBK21APR1020CE</v>
          </cell>
          <cell r="B35606">
            <v>21847298</v>
          </cell>
          <cell r="C35606">
            <v>44315</v>
          </cell>
        </row>
        <row r="35607">
          <cell r="A35607" t="str">
            <v>INDUSINDBK21APR1020PE</v>
          </cell>
          <cell r="B35607">
            <v>21847554</v>
          </cell>
          <cell r="C35607">
            <v>44315</v>
          </cell>
        </row>
        <row r="35608">
          <cell r="A35608" t="str">
            <v>INDUSINDBK21APR1040CE</v>
          </cell>
          <cell r="B35608">
            <v>21847810</v>
          </cell>
          <cell r="C35608">
            <v>44315</v>
          </cell>
        </row>
        <row r="35609">
          <cell r="A35609" t="str">
            <v>INDUSINDBK21APR1040PE</v>
          </cell>
          <cell r="B35609">
            <v>21848066</v>
          </cell>
          <cell r="C35609">
            <v>44315</v>
          </cell>
        </row>
        <row r="35610">
          <cell r="A35610" t="str">
            <v>INDUSINDBK21APR1060CE</v>
          </cell>
          <cell r="B35610">
            <v>21848322</v>
          </cell>
          <cell r="C35610">
            <v>44315</v>
          </cell>
        </row>
        <row r="35611">
          <cell r="A35611" t="str">
            <v>INDUSINDBK21APR1060PE</v>
          </cell>
          <cell r="B35611">
            <v>21848578</v>
          </cell>
          <cell r="C35611">
            <v>44315</v>
          </cell>
        </row>
        <row r="35612">
          <cell r="A35612" t="str">
            <v>INDUSINDBK21APR1080CE</v>
          </cell>
          <cell r="B35612">
            <v>21848834</v>
          </cell>
          <cell r="C35612">
            <v>44315</v>
          </cell>
        </row>
        <row r="35613">
          <cell r="A35613" t="str">
            <v>INDUSINDBK21APR1080PE</v>
          </cell>
          <cell r="B35613">
            <v>21849090</v>
          </cell>
          <cell r="C35613">
            <v>44315</v>
          </cell>
        </row>
        <row r="35614">
          <cell r="A35614" t="str">
            <v>INDUSINDBK21APR1100CE</v>
          </cell>
          <cell r="B35614">
            <v>21849346</v>
          </cell>
          <cell r="C35614">
            <v>44315</v>
          </cell>
        </row>
        <row r="35615">
          <cell r="A35615" t="str">
            <v>INDUSINDBK21APR1100PE</v>
          </cell>
          <cell r="B35615">
            <v>21849602</v>
          </cell>
          <cell r="C35615">
            <v>44315</v>
          </cell>
        </row>
        <row r="35616">
          <cell r="A35616" t="str">
            <v>INDUSINDBK21APR1120CE</v>
          </cell>
          <cell r="B35616">
            <v>21849858</v>
          </cell>
          <cell r="C35616">
            <v>44315</v>
          </cell>
        </row>
        <row r="35617">
          <cell r="A35617" t="str">
            <v>INDUSINDBK21APR1120PE</v>
          </cell>
          <cell r="B35617">
            <v>21850114</v>
          </cell>
          <cell r="C35617">
            <v>44315</v>
          </cell>
        </row>
        <row r="35618">
          <cell r="A35618" t="str">
            <v>INDUSINDBK21APR1140CE</v>
          </cell>
          <cell r="B35618">
            <v>21850370</v>
          </cell>
          <cell r="C35618">
            <v>44315</v>
          </cell>
        </row>
        <row r="35619">
          <cell r="A35619" t="str">
            <v>INDUSINDBK21APR1140PE</v>
          </cell>
          <cell r="B35619">
            <v>21850626</v>
          </cell>
          <cell r="C35619">
            <v>44315</v>
          </cell>
        </row>
        <row r="35620">
          <cell r="A35620" t="str">
            <v>INDUSINDBK21APR1160CE</v>
          </cell>
          <cell r="B35620">
            <v>21850882</v>
          </cell>
          <cell r="C35620">
            <v>44315</v>
          </cell>
        </row>
        <row r="35621">
          <cell r="A35621" t="str">
            <v>INDUSINDBK21APR1160PE</v>
          </cell>
          <cell r="B35621">
            <v>21851138</v>
          </cell>
          <cell r="C35621">
            <v>44315</v>
          </cell>
        </row>
        <row r="35622">
          <cell r="A35622" t="str">
            <v>INDUSINDBK21APR1180CE</v>
          </cell>
          <cell r="B35622">
            <v>21851394</v>
          </cell>
          <cell r="C35622">
            <v>44315</v>
          </cell>
        </row>
        <row r="35623">
          <cell r="A35623" t="str">
            <v>INDUSINDBK21APR1180PE</v>
          </cell>
          <cell r="B35623">
            <v>21853442</v>
          </cell>
          <cell r="C35623">
            <v>44315</v>
          </cell>
        </row>
        <row r="35624">
          <cell r="A35624" t="str">
            <v>INDUSINDBK21APR1200CE</v>
          </cell>
          <cell r="B35624">
            <v>21853698</v>
          </cell>
          <cell r="C35624">
            <v>44315</v>
          </cell>
        </row>
        <row r="35625">
          <cell r="A35625" t="str">
            <v>INDUSINDBK21APR1200PE</v>
          </cell>
          <cell r="B35625">
            <v>21853954</v>
          </cell>
          <cell r="C35625">
            <v>44315</v>
          </cell>
        </row>
        <row r="35626">
          <cell r="A35626" t="str">
            <v>INDUSINDBK21APR1220CE</v>
          </cell>
          <cell r="B35626">
            <v>9173762</v>
          </cell>
          <cell r="C35626">
            <v>44315</v>
          </cell>
        </row>
        <row r="35627">
          <cell r="A35627" t="str">
            <v>INDUSINDBK21APR1220PE</v>
          </cell>
          <cell r="B35627">
            <v>9175554</v>
          </cell>
          <cell r="C35627">
            <v>44315</v>
          </cell>
        </row>
        <row r="35628">
          <cell r="A35628" t="str">
            <v>INDUSINDBK21APR1240CE</v>
          </cell>
          <cell r="B35628">
            <v>9175810</v>
          </cell>
          <cell r="C35628">
            <v>44315</v>
          </cell>
        </row>
        <row r="35629">
          <cell r="A35629" t="str">
            <v>INDUSINDBK21APR1240PE</v>
          </cell>
          <cell r="B35629">
            <v>9176066</v>
          </cell>
          <cell r="C35629">
            <v>44315</v>
          </cell>
        </row>
        <row r="35630">
          <cell r="A35630" t="str">
            <v>INDUSINDBK21APR1260CE</v>
          </cell>
          <cell r="B35630">
            <v>9727746</v>
          </cell>
          <cell r="C35630">
            <v>44315</v>
          </cell>
        </row>
        <row r="35631">
          <cell r="A35631" t="str">
            <v>INDUSINDBK21APR1260PE</v>
          </cell>
          <cell r="B35631">
            <v>9728002</v>
          </cell>
          <cell r="C35631">
            <v>44315</v>
          </cell>
        </row>
        <row r="35632">
          <cell r="A35632" t="str">
            <v>INDUSINDBK21APR1280CE</v>
          </cell>
          <cell r="B35632">
            <v>9728258</v>
          </cell>
          <cell r="C35632">
            <v>44315</v>
          </cell>
        </row>
        <row r="35633">
          <cell r="A35633" t="str">
            <v>INDUSINDBK21APR1280PE</v>
          </cell>
          <cell r="B35633">
            <v>9730050</v>
          </cell>
          <cell r="C35633">
            <v>44315</v>
          </cell>
        </row>
        <row r="35634">
          <cell r="A35634" t="str">
            <v>INDUSINDBK21APR580CE</v>
          </cell>
          <cell r="B35634">
            <v>21809154</v>
          </cell>
          <cell r="C35634">
            <v>44315</v>
          </cell>
        </row>
        <row r="35635">
          <cell r="A35635" t="str">
            <v>INDUSINDBK21APR580PE</v>
          </cell>
          <cell r="B35635">
            <v>21809410</v>
          </cell>
          <cell r="C35635">
            <v>44315</v>
          </cell>
        </row>
        <row r="35636">
          <cell r="A35636" t="str">
            <v>INDUSINDBK21APR600CE</v>
          </cell>
          <cell r="B35636">
            <v>21809666</v>
          </cell>
          <cell r="C35636">
            <v>44315</v>
          </cell>
        </row>
        <row r="35637">
          <cell r="A35637" t="str">
            <v>INDUSINDBK21APR600PE</v>
          </cell>
          <cell r="B35637">
            <v>21809922</v>
          </cell>
          <cell r="C35637">
            <v>44315</v>
          </cell>
        </row>
        <row r="35638">
          <cell r="A35638" t="str">
            <v>INDUSINDBK21APR620CE</v>
          </cell>
          <cell r="B35638">
            <v>21810178</v>
          </cell>
          <cell r="C35638">
            <v>44315</v>
          </cell>
        </row>
        <row r="35639">
          <cell r="A35639" t="str">
            <v>INDUSINDBK21APR620PE</v>
          </cell>
          <cell r="B35639">
            <v>21810434</v>
          </cell>
          <cell r="C35639">
            <v>44315</v>
          </cell>
        </row>
        <row r="35640">
          <cell r="A35640" t="str">
            <v>INDUSINDBK21APR640CE</v>
          </cell>
          <cell r="B35640">
            <v>21810690</v>
          </cell>
          <cell r="C35640">
            <v>44315</v>
          </cell>
        </row>
        <row r="35641">
          <cell r="A35641" t="str">
            <v>INDUSINDBK21APR640PE</v>
          </cell>
          <cell r="B35641">
            <v>21810946</v>
          </cell>
          <cell r="C35641">
            <v>44315</v>
          </cell>
        </row>
        <row r="35642">
          <cell r="A35642" t="str">
            <v>INDUSINDBK21APR660CE</v>
          </cell>
          <cell r="B35642">
            <v>21811202</v>
          </cell>
          <cell r="C35642">
            <v>44315</v>
          </cell>
        </row>
        <row r="35643">
          <cell r="A35643" t="str">
            <v>INDUSINDBK21APR660PE</v>
          </cell>
          <cell r="B35643">
            <v>21811458</v>
          </cell>
          <cell r="C35643">
            <v>44315</v>
          </cell>
        </row>
        <row r="35644">
          <cell r="A35644" t="str">
            <v>INDUSINDBK21APR680CE</v>
          </cell>
          <cell r="B35644">
            <v>21811714</v>
          </cell>
          <cell r="C35644">
            <v>44315</v>
          </cell>
        </row>
        <row r="35645">
          <cell r="A35645" t="str">
            <v>INDUSINDBK21APR680PE</v>
          </cell>
          <cell r="B35645">
            <v>21811970</v>
          </cell>
          <cell r="C35645">
            <v>44315</v>
          </cell>
        </row>
        <row r="35646">
          <cell r="A35646" t="str">
            <v>INDUSINDBK21APR700CE</v>
          </cell>
          <cell r="B35646">
            <v>21819906</v>
          </cell>
          <cell r="C35646">
            <v>44315</v>
          </cell>
        </row>
        <row r="35647">
          <cell r="A35647" t="str">
            <v>INDUSINDBK21APR700PE</v>
          </cell>
          <cell r="B35647">
            <v>21820162</v>
          </cell>
          <cell r="C35647">
            <v>44315</v>
          </cell>
        </row>
        <row r="35648">
          <cell r="A35648" t="str">
            <v>INDUSINDBK21APR720CE</v>
          </cell>
          <cell r="B35648">
            <v>21820418</v>
          </cell>
          <cell r="C35648">
            <v>44315</v>
          </cell>
        </row>
        <row r="35649">
          <cell r="A35649" t="str">
            <v>INDUSINDBK21APR720PE</v>
          </cell>
          <cell r="B35649">
            <v>21820674</v>
          </cell>
          <cell r="C35649">
            <v>44315</v>
          </cell>
        </row>
        <row r="35650">
          <cell r="A35650" t="str">
            <v>INDUSINDBK21APR740CE</v>
          </cell>
          <cell r="B35650">
            <v>21820930</v>
          </cell>
          <cell r="C35650">
            <v>44315</v>
          </cell>
        </row>
        <row r="35651">
          <cell r="A35651" t="str">
            <v>INDUSINDBK21APR740PE</v>
          </cell>
          <cell r="B35651">
            <v>21821186</v>
          </cell>
          <cell r="C35651">
            <v>44315</v>
          </cell>
        </row>
        <row r="35652">
          <cell r="A35652" t="str">
            <v>INDUSINDBK21APR760CE</v>
          </cell>
          <cell r="B35652">
            <v>21822722</v>
          </cell>
          <cell r="C35652">
            <v>44315</v>
          </cell>
        </row>
        <row r="35653">
          <cell r="A35653" t="str">
            <v>INDUSINDBK21APR760PE</v>
          </cell>
          <cell r="B35653">
            <v>21822978</v>
          </cell>
          <cell r="C35653">
            <v>44315</v>
          </cell>
        </row>
        <row r="35654">
          <cell r="A35654" t="str">
            <v>INDUSINDBK21APR780CE</v>
          </cell>
          <cell r="B35654">
            <v>21832962</v>
          </cell>
          <cell r="C35654">
            <v>44315</v>
          </cell>
        </row>
        <row r="35655">
          <cell r="A35655" t="str">
            <v>INDUSINDBK21APR780PE</v>
          </cell>
          <cell r="B35655">
            <v>21833218</v>
          </cell>
          <cell r="C35655">
            <v>44315</v>
          </cell>
        </row>
        <row r="35656">
          <cell r="A35656" t="str">
            <v>INDUSINDBK21APR800CE</v>
          </cell>
          <cell r="B35656">
            <v>21833474</v>
          </cell>
          <cell r="C35656">
            <v>44315</v>
          </cell>
        </row>
        <row r="35657">
          <cell r="A35657" t="str">
            <v>INDUSINDBK21APR800PE</v>
          </cell>
          <cell r="B35657">
            <v>21833730</v>
          </cell>
          <cell r="C35657">
            <v>44315</v>
          </cell>
        </row>
        <row r="35658">
          <cell r="A35658" t="str">
            <v>INDUSINDBK21APR820CE</v>
          </cell>
          <cell r="B35658">
            <v>21833986</v>
          </cell>
          <cell r="C35658">
            <v>44315</v>
          </cell>
        </row>
        <row r="35659">
          <cell r="A35659" t="str">
            <v>INDUSINDBK21APR820PE</v>
          </cell>
          <cell r="B35659">
            <v>21834242</v>
          </cell>
          <cell r="C35659">
            <v>44315</v>
          </cell>
        </row>
        <row r="35660">
          <cell r="A35660" t="str">
            <v>INDUSINDBK21APR840CE</v>
          </cell>
          <cell r="B35660">
            <v>21834498</v>
          </cell>
          <cell r="C35660">
            <v>44315</v>
          </cell>
        </row>
        <row r="35661">
          <cell r="A35661" t="str">
            <v>INDUSINDBK21APR840PE</v>
          </cell>
          <cell r="B35661">
            <v>21834754</v>
          </cell>
          <cell r="C35661">
            <v>44315</v>
          </cell>
        </row>
        <row r="35662">
          <cell r="A35662" t="str">
            <v>INDUSINDBK21APR860CE</v>
          </cell>
          <cell r="B35662">
            <v>21842178</v>
          </cell>
          <cell r="C35662">
            <v>44315</v>
          </cell>
        </row>
        <row r="35663">
          <cell r="A35663" t="str">
            <v>INDUSINDBK21APR860PE</v>
          </cell>
          <cell r="B35663">
            <v>21842434</v>
          </cell>
          <cell r="C35663">
            <v>44315</v>
          </cell>
        </row>
        <row r="35664">
          <cell r="A35664" t="str">
            <v>INDUSINDBK21APR880CE</v>
          </cell>
          <cell r="B35664">
            <v>21842690</v>
          </cell>
          <cell r="C35664">
            <v>44315</v>
          </cell>
        </row>
        <row r="35665">
          <cell r="A35665" t="str">
            <v>INDUSINDBK21APR880PE</v>
          </cell>
          <cell r="B35665">
            <v>21842946</v>
          </cell>
          <cell r="C35665">
            <v>44315</v>
          </cell>
        </row>
        <row r="35666">
          <cell r="A35666" t="str">
            <v>INDUSINDBK21APR900CE</v>
          </cell>
          <cell r="B35666">
            <v>21843202</v>
          </cell>
          <cell r="C35666">
            <v>44315</v>
          </cell>
        </row>
        <row r="35667">
          <cell r="A35667" t="str">
            <v>INDUSINDBK21APR900PE</v>
          </cell>
          <cell r="B35667">
            <v>21843458</v>
          </cell>
          <cell r="C35667">
            <v>44315</v>
          </cell>
        </row>
        <row r="35668">
          <cell r="A35668" t="str">
            <v>INDUSINDBK21APR920CE</v>
          </cell>
          <cell r="B35668">
            <v>21843714</v>
          </cell>
          <cell r="C35668">
            <v>44315</v>
          </cell>
        </row>
        <row r="35669">
          <cell r="A35669" t="str">
            <v>INDUSINDBK21APR920PE</v>
          </cell>
          <cell r="B35669">
            <v>21843970</v>
          </cell>
          <cell r="C35669">
            <v>44315</v>
          </cell>
        </row>
        <row r="35670">
          <cell r="A35670" t="str">
            <v>INDUSINDBK21APR940CE</v>
          </cell>
          <cell r="B35670">
            <v>21845250</v>
          </cell>
          <cell r="C35670">
            <v>44315</v>
          </cell>
        </row>
        <row r="35671">
          <cell r="A35671" t="str">
            <v>INDUSINDBK21APR940PE</v>
          </cell>
          <cell r="B35671">
            <v>21845506</v>
          </cell>
          <cell r="C35671">
            <v>44315</v>
          </cell>
        </row>
        <row r="35672">
          <cell r="A35672" t="str">
            <v>INDUSINDBK21APR960CE</v>
          </cell>
          <cell r="B35672">
            <v>21845762</v>
          </cell>
          <cell r="C35672">
            <v>44315</v>
          </cell>
        </row>
        <row r="35673">
          <cell r="A35673" t="str">
            <v>INDUSINDBK21APR960PE</v>
          </cell>
          <cell r="B35673">
            <v>21846018</v>
          </cell>
          <cell r="C35673">
            <v>44315</v>
          </cell>
        </row>
        <row r="35674">
          <cell r="A35674" t="str">
            <v>INDUSINDBK21APR980CE</v>
          </cell>
          <cell r="B35674">
            <v>21846274</v>
          </cell>
          <cell r="C35674">
            <v>44315</v>
          </cell>
        </row>
        <row r="35675">
          <cell r="A35675" t="str">
            <v>INDUSINDBK21APR980PE</v>
          </cell>
          <cell r="B35675">
            <v>21846530</v>
          </cell>
          <cell r="C35675">
            <v>44315</v>
          </cell>
        </row>
        <row r="35676">
          <cell r="A35676" t="str">
            <v>INDUSTOWER21FEB112.2CE</v>
          </cell>
          <cell r="B35676">
            <v>23537666</v>
          </cell>
          <cell r="C35676">
            <v>44252</v>
          </cell>
        </row>
        <row r="35677">
          <cell r="A35677" t="str">
            <v>INDUSTOWER21FEB112.2PE</v>
          </cell>
          <cell r="B35677">
            <v>23537922</v>
          </cell>
          <cell r="C35677">
            <v>44252</v>
          </cell>
        </row>
        <row r="35678">
          <cell r="A35678" t="str">
            <v>INDUSTOWER21FEB117.2CE</v>
          </cell>
          <cell r="B35678">
            <v>23538178</v>
          </cell>
          <cell r="C35678">
            <v>44252</v>
          </cell>
        </row>
        <row r="35679">
          <cell r="A35679" t="str">
            <v>INDUSTOWER21FEB117.2PE</v>
          </cell>
          <cell r="B35679">
            <v>23538434</v>
          </cell>
          <cell r="C35679">
            <v>44252</v>
          </cell>
        </row>
        <row r="35680">
          <cell r="A35680" t="str">
            <v>INDUSTOWER21FEB122.2CE</v>
          </cell>
          <cell r="B35680">
            <v>23538690</v>
          </cell>
          <cell r="C35680">
            <v>44252</v>
          </cell>
        </row>
        <row r="35681">
          <cell r="A35681" t="str">
            <v>INDUSTOWER21FEB122.2PE</v>
          </cell>
          <cell r="B35681">
            <v>23538946</v>
          </cell>
          <cell r="C35681">
            <v>44252</v>
          </cell>
        </row>
        <row r="35682">
          <cell r="A35682" t="str">
            <v>INDUSTOWER21FEB127.2CE</v>
          </cell>
          <cell r="B35682">
            <v>23539202</v>
          </cell>
          <cell r="C35682">
            <v>44252</v>
          </cell>
        </row>
        <row r="35683">
          <cell r="A35683" t="str">
            <v>INDUSTOWER21FEB127.2PE</v>
          </cell>
          <cell r="B35683">
            <v>23539458</v>
          </cell>
          <cell r="C35683">
            <v>44252</v>
          </cell>
        </row>
        <row r="35684">
          <cell r="A35684" t="str">
            <v>INDUSTOWER21FEB132.2CE</v>
          </cell>
          <cell r="B35684">
            <v>23539714</v>
          </cell>
          <cell r="C35684">
            <v>44252</v>
          </cell>
        </row>
        <row r="35685">
          <cell r="A35685" t="str">
            <v>INDUSTOWER21FEB132.2PE</v>
          </cell>
          <cell r="B35685">
            <v>23539970</v>
          </cell>
          <cell r="C35685">
            <v>44252</v>
          </cell>
        </row>
        <row r="35686">
          <cell r="A35686" t="str">
            <v>INDUSTOWER21FEB137.2CE</v>
          </cell>
          <cell r="B35686">
            <v>23540226</v>
          </cell>
          <cell r="C35686">
            <v>44252</v>
          </cell>
        </row>
        <row r="35687">
          <cell r="A35687" t="str">
            <v>INDUSTOWER21FEB137.2PE</v>
          </cell>
          <cell r="B35687">
            <v>23540482</v>
          </cell>
          <cell r="C35687">
            <v>44252</v>
          </cell>
        </row>
        <row r="35688">
          <cell r="A35688" t="str">
            <v>INDUSTOWER21FEB142.2CE</v>
          </cell>
          <cell r="B35688">
            <v>23540738</v>
          </cell>
          <cell r="C35688">
            <v>44252</v>
          </cell>
        </row>
        <row r="35689">
          <cell r="A35689" t="str">
            <v>INDUSTOWER21FEB142.2PE</v>
          </cell>
          <cell r="B35689">
            <v>23540994</v>
          </cell>
          <cell r="C35689">
            <v>44252</v>
          </cell>
        </row>
        <row r="35690">
          <cell r="A35690" t="str">
            <v>INDUSTOWER21FEB147.2CE</v>
          </cell>
          <cell r="B35690">
            <v>23541250</v>
          </cell>
          <cell r="C35690">
            <v>44252</v>
          </cell>
        </row>
        <row r="35691">
          <cell r="A35691" t="str">
            <v>INDUSTOWER21FEB147.2PE</v>
          </cell>
          <cell r="B35691">
            <v>23541506</v>
          </cell>
          <cell r="C35691">
            <v>44252</v>
          </cell>
        </row>
        <row r="35692">
          <cell r="A35692" t="str">
            <v>INDUSTOWER21FEB152.2CE</v>
          </cell>
          <cell r="B35692">
            <v>23541762</v>
          </cell>
          <cell r="C35692">
            <v>44252</v>
          </cell>
        </row>
        <row r="35693">
          <cell r="A35693" t="str">
            <v>INDUSTOWER21FEB152.2PE</v>
          </cell>
          <cell r="B35693">
            <v>23542018</v>
          </cell>
          <cell r="C35693">
            <v>44252</v>
          </cell>
        </row>
        <row r="35694">
          <cell r="A35694" t="str">
            <v>INDUSTOWER21FEB157.2CE</v>
          </cell>
          <cell r="B35694">
            <v>23542274</v>
          </cell>
          <cell r="C35694">
            <v>44252</v>
          </cell>
        </row>
        <row r="35695">
          <cell r="A35695" t="str">
            <v>INDUSTOWER21FEB157.2PE</v>
          </cell>
          <cell r="B35695">
            <v>23542530</v>
          </cell>
          <cell r="C35695">
            <v>44252</v>
          </cell>
        </row>
        <row r="35696">
          <cell r="A35696" t="str">
            <v>INDUSTOWER21FEB162.2CE</v>
          </cell>
          <cell r="B35696">
            <v>23542786</v>
          </cell>
          <cell r="C35696">
            <v>44252</v>
          </cell>
        </row>
        <row r="35697">
          <cell r="A35697" t="str">
            <v>INDUSTOWER21FEB162.2PE</v>
          </cell>
          <cell r="B35697">
            <v>23543042</v>
          </cell>
          <cell r="C35697">
            <v>44252</v>
          </cell>
        </row>
        <row r="35698">
          <cell r="A35698" t="str">
            <v>INDUSTOWER21FEB167.2CE</v>
          </cell>
          <cell r="B35698">
            <v>23543298</v>
          </cell>
          <cell r="C35698">
            <v>44252</v>
          </cell>
        </row>
        <row r="35699">
          <cell r="A35699" t="str">
            <v>INDUSTOWER21FEB167.2PE</v>
          </cell>
          <cell r="B35699">
            <v>23543554</v>
          </cell>
          <cell r="C35699">
            <v>44252</v>
          </cell>
        </row>
        <row r="35700">
          <cell r="A35700" t="str">
            <v>INDUSTOWER21FEB172.2CE</v>
          </cell>
          <cell r="B35700">
            <v>23543810</v>
          </cell>
          <cell r="C35700">
            <v>44252</v>
          </cell>
        </row>
        <row r="35701">
          <cell r="A35701" t="str">
            <v>INDUSTOWER21FEB172.2PE</v>
          </cell>
          <cell r="B35701">
            <v>23544066</v>
          </cell>
          <cell r="C35701">
            <v>44252</v>
          </cell>
        </row>
        <row r="35702">
          <cell r="A35702" t="str">
            <v>INDUSTOWER21FEB177.2CE</v>
          </cell>
          <cell r="B35702">
            <v>23544322</v>
          </cell>
          <cell r="C35702">
            <v>44252</v>
          </cell>
        </row>
        <row r="35703">
          <cell r="A35703" t="str">
            <v>INDUSTOWER21FEB177.2PE</v>
          </cell>
          <cell r="B35703">
            <v>23544578</v>
          </cell>
          <cell r="C35703">
            <v>44252</v>
          </cell>
        </row>
        <row r="35704">
          <cell r="A35704" t="str">
            <v>INDUSTOWER21FEB182.2CE</v>
          </cell>
          <cell r="B35704">
            <v>23544834</v>
          </cell>
          <cell r="C35704">
            <v>44252</v>
          </cell>
        </row>
        <row r="35705">
          <cell r="A35705" t="str">
            <v>INDUSTOWER21FEB182.2PE</v>
          </cell>
          <cell r="B35705">
            <v>23545090</v>
          </cell>
          <cell r="C35705">
            <v>44252</v>
          </cell>
        </row>
        <row r="35706">
          <cell r="A35706" t="str">
            <v>INDUSTOWER21FEB187.2CE</v>
          </cell>
          <cell r="B35706">
            <v>23545346</v>
          </cell>
          <cell r="C35706">
            <v>44252</v>
          </cell>
        </row>
        <row r="35707">
          <cell r="A35707" t="str">
            <v>INDUSTOWER21FEB187.2PE</v>
          </cell>
          <cell r="B35707">
            <v>23545602</v>
          </cell>
          <cell r="C35707">
            <v>44252</v>
          </cell>
        </row>
        <row r="35708">
          <cell r="A35708" t="str">
            <v>INDUSTOWER21FEB190CE</v>
          </cell>
          <cell r="B35708">
            <v>11879938</v>
          </cell>
          <cell r="C35708">
            <v>44252</v>
          </cell>
        </row>
        <row r="35709">
          <cell r="A35709" t="str">
            <v>INDUSTOWER21FEB190PE</v>
          </cell>
          <cell r="B35709">
            <v>11880194</v>
          </cell>
          <cell r="C35709">
            <v>44252</v>
          </cell>
        </row>
        <row r="35710">
          <cell r="A35710" t="str">
            <v>INDUSTOWER21FEB192.2CE</v>
          </cell>
          <cell r="B35710">
            <v>23545858</v>
          </cell>
          <cell r="C35710">
            <v>44252</v>
          </cell>
        </row>
        <row r="35711">
          <cell r="A35711" t="str">
            <v>INDUSTOWER21FEB192.2PE</v>
          </cell>
          <cell r="B35711">
            <v>23546114</v>
          </cell>
          <cell r="C35711">
            <v>44252</v>
          </cell>
        </row>
        <row r="35712">
          <cell r="A35712" t="str">
            <v>INDUSTOWER21FEB195CE</v>
          </cell>
          <cell r="B35712">
            <v>11881730</v>
          </cell>
          <cell r="C35712">
            <v>44252</v>
          </cell>
        </row>
        <row r="35713">
          <cell r="A35713" t="str">
            <v>INDUSTOWER21FEB195PE</v>
          </cell>
          <cell r="B35713">
            <v>11883778</v>
          </cell>
          <cell r="C35713">
            <v>44252</v>
          </cell>
        </row>
        <row r="35714">
          <cell r="A35714" t="str">
            <v>INDUSTOWER21FEB197.2CE</v>
          </cell>
          <cell r="B35714">
            <v>23546370</v>
          </cell>
          <cell r="C35714">
            <v>44252</v>
          </cell>
        </row>
        <row r="35715">
          <cell r="A35715" t="str">
            <v>INDUSTOWER21FEB197.2PE</v>
          </cell>
          <cell r="B35715">
            <v>23546626</v>
          </cell>
          <cell r="C35715">
            <v>44252</v>
          </cell>
        </row>
        <row r="35716">
          <cell r="A35716" t="str">
            <v>INDUSTOWER21FEB200CE</v>
          </cell>
          <cell r="B35716">
            <v>11885058</v>
          </cell>
          <cell r="C35716">
            <v>44252</v>
          </cell>
        </row>
        <row r="35717">
          <cell r="A35717" t="str">
            <v>INDUSTOWER21FEB200PE</v>
          </cell>
          <cell r="B35717">
            <v>11886594</v>
          </cell>
          <cell r="C35717">
            <v>44252</v>
          </cell>
        </row>
        <row r="35718">
          <cell r="A35718" t="str">
            <v>INDUSTOWER21FEB202.2CE</v>
          </cell>
          <cell r="B35718">
            <v>23546882</v>
          </cell>
          <cell r="C35718">
            <v>44252</v>
          </cell>
        </row>
        <row r="35719">
          <cell r="A35719" t="str">
            <v>INDUSTOWER21FEB202.2PE</v>
          </cell>
          <cell r="B35719">
            <v>23547138</v>
          </cell>
          <cell r="C35719">
            <v>44252</v>
          </cell>
        </row>
        <row r="35720">
          <cell r="A35720" t="str">
            <v>INDUSTOWER21FEB205CE</v>
          </cell>
          <cell r="B35720">
            <v>11889410</v>
          </cell>
          <cell r="C35720">
            <v>44252</v>
          </cell>
        </row>
        <row r="35721">
          <cell r="A35721" t="str">
            <v>INDUSTOWER21FEB205PE</v>
          </cell>
          <cell r="B35721">
            <v>11889666</v>
          </cell>
          <cell r="C35721">
            <v>44252</v>
          </cell>
        </row>
        <row r="35722">
          <cell r="A35722" t="str">
            <v>INDUSTOWER21FEB207.2CE</v>
          </cell>
          <cell r="B35722">
            <v>23547394</v>
          </cell>
          <cell r="C35722">
            <v>44252</v>
          </cell>
        </row>
        <row r="35723">
          <cell r="A35723" t="str">
            <v>INDUSTOWER21FEB207.2PE</v>
          </cell>
          <cell r="B35723">
            <v>23547650</v>
          </cell>
          <cell r="C35723">
            <v>44252</v>
          </cell>
        </row>
        <row r="35724">
          <cell r="A35724" t="str">
            <v>INDUSTOWER21FEB210CE</v>
          </cell>
          <cell r="B35724">
            <v>11889922</v>
          </cell>
          <cell r="C35724">
            <v>44252</v>
          </cell>
        </row>
        <row r="35725">
          <cell r="A35725" t="str">
            <v>INDUSTOWER21FEB210PE</v>
          </cell>
          <cell r="B35725">
            <v>11890178</v>
          </cell>
          <cell r="C35725">
            <v>44252</v>
          </cell>
        </row>
        <row r="35726">
          <cell r="A35726" t="str">
            <v>INDUSTOWER21FEB212.2CE</v>
          </cell>
          <cell r="B35726">
            <v>23547906</v>
          </cell>
          <cell r="C35726">
            <v>44252</v>
          </cell>
        </row>
        <row r="35727">
          <cell r="A35727" t="str">
            <v>INDUSTOWER21FEB212.2PE</v>
          </cell>
          <cell r="B35727">
            <v>23548162</v>
          </cell>
          <cell r="C35727">
            <v>44252</v>
          </cell>
        </row>
        <row r="35728">
          <cell r="A35728" t="str">
            <v>INDUSTOWER21FEB215CE</v>
          </cell>
          <cell r="B35728">
            <v>11890946</v>
          </cell>
          <cell r="C35728">
            <v>44252</v>
          </cell>
        </row>
        <row r="35729">
          <cell r="A35729" t="str">
            <v>INDUSTOWER21FEB215PE</v>
          </cell>
          <cell r="B35729">
            <v>11894018</v>
          </cell>
          <cell r="C35729">
            <v>44252</v>
          </cell>
        </row>
        <row r="35730">
          <cell r="A35730" t="str">
            <v>INDUSTOWER21FEB217.2CE</v>
          </cell>
          <cell r="B35730">
            <v>23548418</v>
          </cell>
          <cell r="C35730">
            <v>44252</v>
          </cell>
        </row>
        <row r="35731">
          <cell r="A35731" t="str">
            <v>INDUSTOWER21FEB217.2PE</v>
          </cell>
          <cell r="B35731">
            <v>23548674</v>
          </cell>
          <cell r="C35731">
            <v>44252</v>
          </cell>
        </row>
        <row r="35732">
          <cell r="A35732" t="str">
            <v>INDUSTOWER21FEB220CE</v>
          </cell>
          <cell r="B35732">
            <v>11894530</v>
          </cell>
          <cell r="C35732">
            <v>44252</v>
          </cell>
        </row>
        <row r="35733">
          <cell r="A35733" t="str">
            <v>INDUSTOWER21FEB220PE</v>
          </cell>
          <cell r="B35733">
            <v>11894786</v>
          </cell>
          <cell r="C35733">
            <v>44252</v>
          </cell>
        </row>
        <row r="35734">
          <cell r="A35734" t="str">
            <v>INDUSTOWER21FEB222.2CE</v>
          </cell>
          <cell r="B35734">
            <v>23548930</v>
          </cell>
          <cell r="C35734">
            <v>44252</v>
          </cell>
        </row>
        <row r="35735">
          <cell r="A35735" t="str">
            <v>INDUSTOWER21FEB222.2PE</v>
          </cell>
          <cell r="B35735">
            <v>23549186</v>
          </cell>
          <cell r="C35735">
            <v>44252</v>
          </cell>
        </row>
        <row r="35736">
          <cell r="A35736" t="str">
            <v>INDUSTOWER21FEB225CE</v>
          </cell>
          <cell r="B35736">
            <v>11895042</v>
          </cell>
          <cell r="C35736">
            <v>44252</v>
          </cell>
        </row>
        <row r="35737">
          <cell r="A35737" t="str">
            <v>INDUSTOWER21FEB225PE</v>
          </cell>
          <cell r="B35737">
            <v>11895298</v>
          </cell>
          <cell r="C35737">
            <v>44252</v>
          </cell>
        </row>
        <row r="35738">
          <cell r="A35738" t="str">
            <v>INDUSTOWER21FEB227.2CE</v>
          </cell>
          <cell r="B35738">
            <v>23549442</v>
          </cell>
          <cell r="C35738">
            <v>44252</v>
          </cell>
        </row>
        <row r="35739">
          <cell r="A35739" t="str">
            <v>INDUSTOWER21FEB227.2PE</v>
          </cell>
          <cell r="B35739">
            <v>23549698</v>
          </cell>
          <cell r="C35739">
            <v>44252</v>
          </cell>
        </row>
        <row r="35740">
          <cell r="A35740" t="str">
            <v>INDUSTOWER21FEB230CE</v>
          </cell>
          <cell r="B35740">
            <v>11895810</v>
          </cell>
          <cell r="C35740">
            <v>44252</v>
          </cell>
        </row>
        <row r="35741">
          <cell r="A35741" t="str">
            <v>INDUSTOWER21FEB230PE</v>
          </cell>
          <cell r="B35741">
            <v>11896066</v>
          </cell>
          <cell r="C35741">
            <v>44252</v>
          </cell>
        </row>
        <row r="35742">
          <cell r="A35742" t="str">
            <v>INDUSTOWER21FEB232.2CE</v>
          </cell>
          <cell r="B35742">
            <v>23549954</v>
          </cell>
          <cell r="C35742">
            <v>44252</v>
          </cell>
        </row>
        <row r="35743">
          <cell r="A35743" t="str">
            <v>INDUSTOWER21FEB232.2PE</v>
          </cell>
          <cell r="B35743">
            <v>23550210</v>
          </cell>
          <cell r="C35743">
            <v>44252</v>
          </cell>
        </row>
        <row r="35744">
          <cell r="A35744" t="str">
            <v>INDUSTOWER21FEB235CE</v>
          </cell>
          <cell r="B35744">
            <v>11897090</v>
          </cell>
          <cell r="C35744">
            <v>44252</v>
          </cell>
        </row>
        <row r="35745">
          <cell r="A35745" t="str">
            <v>INDUSTOWER21FEB235PE</v>
          </cell>
          <cell r="B35745">
            <v>11897346</v>
          </cell>
          <cell r="C35745">
            <v>44252</v>
          </cell>
        </row>
        <row r="35746">
          <cell r="A35746" t="str">
            <v>INDUSTOWER21FEB237.2CE</v>
          </cell>
          <cell r="B35746">
            <v>23550466</v>
          </cell>
          <cell r="C35746">
            <v>44252</v>
          </cell>
        </row>
        <row r="35747">
          <cell r="A35747" t="str">
            <v>INDUSTOWER21FEB237.2PE</v>
          </cell>
          <cell r="B35747">
            <v>23550722</v>
          </cell>
          <cell r="C35747">
            <v>44252</v>
          </cell>
        </row>
        <row r="35748">
          <cell r="A35748" t="str">
            <v>INDUSTOWER21FEB240CE</v>
          </cell>
          <cell r="B35748">
            <v>11897602</v>
          </cell>
          <cell r="C35748">
            <v>44252</v>
          </cell>
        </row>
        <row r="35749">
          <cell r="A35749" t="str">
            <v>INDUSTOWER21FEB240PE</v>
          </cell>
          <cell r="B35749">
            <v>11897858</v>
          </cell>
          <cell r="C35749">
            <v>44252</v>
          </cell>
        </row>
        <row r="35750">
          <cell r="A35750" t="str">
            <v>INDUSTOWER21FEB242.2CE</v>
          </cell>
          <cell r="B35750">
            <v>23550978</v>
          </cell>
          <cell r="C35750">
            <v>44252</v>
          </cell>
        </row>
        <row r="35751">
          <cell r="A35751" t="str">
            <v>INDUSTOWER21FEB242.2PE</v>
          </cell>
          <cell r="B35751">
            <v>23551234</v>
          </cell>
          <cell r="C35751">
            <v>44252</v>
          </cell>
        </row>
        <row r="35752">
          <cell r="A35752" t="str">
            <v>INDUSTOWER21FEB245CE</v>
          </cell>
          <cell r="B35752">
            <v>11898114</v>
          </cell>
          <cell r="C35752">
            <v>44252</v>
          </cell>
        </row>
        <row r="35753">
          <cell r="A35753" t="str">
            <v>INDUSTOWER21FEB245PE</v>
          </cell>
          <cell r="B35753">
            <v>11898370</v>
          </cell>
          <cell r="C35753">
            <v>44252</v>
          </cell>
        </row>
        <row r="35754">
          <cell r="A35754" t="str">
            <v>INDUSTOWER21FEB247.2CE</v>
          </cell>
          <cell r="B35754">
            <v>23551490</v>
          </cell>
          <cell r="C35754">
            <v>44252</v>
          </cell>
        </row>
        <row r="35755">
          <cell r="A35755" t="str">
            <v>INDUSTOWER21FEB247.2PE</v>
          </cell>
          <cell r="B35755">
            <v>23551746</v>
          </cell>
          <cell r="C35755">
            <v>44252</v>
          </cell>
        </row>
        <row r="35756">
          <cell r="A35756" t="str">
            <v>INDUSTOWER21FEB250CE</v>
          </cell>
          <cell r="B35756">
            <v>11898626</v>
          </cell>
          <cell r="C35756">
            <v>44252</v>
          </cell>
        </row>
        <row r="35757">
          <cell r="A35757" t="str">
            <v>INDUSTOWER21FEB250PE</v>
          </cell>
          <cell r="B35757">
            <v>11900162</v>
          </cell>
          <cell r="C35757">
            <v>44252</v>
          </cell>
        </row>
        <row r="35758">
          <cell r="A35758" t="str">
            <v>INDUSTOWER21FEB252.2CE</v>
          </cell>
          <cell r="B35758">
            <v>23552002</v>
          </cell>
          <cell r="C35758">
            <v>44252</v>
          </cell>
        </row>
        <row r="35759">
          <cell r="A35759" t="str">
            <v>INDUSTOWER21FEB252.2PE</v>
          </cell>
          <cell r="B35759">
            <v>23552258</v>
          </cell>
          <cell r="C35759">
            <v>44252</v>
          </cell>
        </row>
        <row r="35760">
          <cell r="A35760" t="str">
            <v>INDUSTOWER21FEB255CE</v>
          </cell>
          <cell r="B35760">
            <v>11900418</v>
          </cell>
          <cell r="C35760">
            <v>44252</v>
          </cell>
        </row>
        <row r="35761">
          <cell r="A35761" t="str">
            <v>INDUSTOWER21FEB255PE</v>
          </cell>
          <cell r="B35761">
            <v>11900674</v>
          </cell>
          <cell r="C35761">
            <v>44252</v>
          </cell>
        </row>
        <row r="35762">
          <cell r="A35762" t="str">
            <v>INDUSTOWER21FEB257.2CE</v>
          </cell>
          <cell r="B35762">
            <v>23552514</v>
          </cell>
          <cell r="C35762">
            <v>44252</v>
          </cell>
        </row>
        <row r="35763">
          <cell r="A35763" t="str">
            <v>INDUSTOWER21FEB257.2PE</v>
          </cell>
          <cell r="B35763">
            <v>23552770</v>
          </cell>
          <cell r="C35763">
            <v>44252</v>
          </cell>
        </row>
        <row r="35764">
          <cell r="A35764" t="str">
            <v>INDUSTOWER21FEB260CE</v>
          </cell>
          <cell r="B35764">
            <v>11900930</v>
          </cell>
          <cell r="C35764">
            <v>44252</v>
          </cell>
        </row>
        <row r="35765">
          <cell r="A35765" t="str">
            <v>INDUSTOWER21FEB260PE</v>
          </cell>
          <cell r="B35765">
            <v>11901186</v>
          </cell>
          <cell r="C35765">
            <v>44252</v>
          </cell>
        </row>
        <row r="35766">
          <cell r="A35766" t="str">
            <v>INDUSTOWER21FEB262.2CE</v>
          </cell>
          <cell r="B35766">
            <v>23553026</v>
          </cell>
          <cell r="C35766">
            <v>44252</v>
          </cell>
        </row>
        <row r="35767">
          <cell r="A35767" t="str">
            <v>INDUSTOWER21FEB262.2PE</v>
          </cell>
          <cell r="B35767">
            <v>23553282</v>
          </cell>
          <cell r="C35767">
            <v>44252</v>
          </cell>
        </row>
        <row r="35768">
          <cell r="A35768" t="str">
            <v>INDUSTOWER21FEB265CE</v>
          </cell>
          <cell r="B35768">
            <v>11901442</v>
          </cell>
          <cell r="C35768">
            <v>44252</v>
          </cell>
        </row>
        <row r="35769">
          <cell r="A35769" t="str">
            <v>INDUSTOWER21FEB265PE</v>
          </cell>
          <cell r="B35769">
            <v>11901698</v>
          </cell>
          <cell r="C35769">
            <v>44252</v>
          </cell>
        </row>
        <row r="35770">
          <cell r="A35770" t="str">
            <v>INDUSTOWER21FEB267.2CE</v>
          </cell>
          <cell r="B35770">
            <v>23553538</v>
          </cell>
          <cell r="C35770">
            <v>44252</v>
          </cell>
        </row>
        <row r="35771">
          <cell r="A35771" t="str">
            <v>INDUSTOWER21FEB267.2PE</v>
          </cell>
          <cell r="B35771">
            <v>23553794</v>
          </cell>
          <cell r="C35771">
            <v>44252</v>
          </cell>
        </row>
        <row r="35772">
          <cell r="A35772" t="str">
            <v>INDUSTOWER21FEB270CE</v>
          </cell>
          <cell r="B35772">
            <v>11901954</v>
          </cell>
          <cell r="C35772">
            <v>44252</v>
          </cell>
        </row>
        <row r="35773">
          <cell r="A35773" t="str">
            <v>INDUSTOWER21FEB270PE</v>
          </cell>
          <cell r="B35773">
            <v>11903746</v>
          </cell>
          <cell r="C35773">
            <v>44252</v>
          </cell>
        </row>
        <row r="35774">
          <cell r="A35774" t="str">
            <v>INDUSTOWER21FEB272.2CE</v>
          </cell>
          <cell r="B35774">
            <v>23554050</v>
          </cell>
          <cell r="C35774">
            <v>44252</v>
          </cell>
        </row>
        <row r="35775">
          <cell r="A35775" t="str">
            <v>INDUSTOWER21FEB272.2PE</v>
          </cell>
          <cell r="B35775">
            <v>23554306</v>
          </cell>
          <cell r="C35775">
            <v>44252</v>
          </cell>
        </row>
        <row r="35776">
          <cell r="A35776" t="str">
            <v>INDUSTOWER21FEB275CE</v>
          </cell>
          <cell r="B35776">
            <v>11904002</v>
          </cell>
          <cell r="C35776">
            <v>44252</v>
          </cell>
        </row>
        <row r="35777">
          <cell r="A35777" t="str">
            <v>INDUSTOWER21FEB275PE</v>
          </cell>
          <cell r="B35777">
            <v>11905026</v>
          </cell>
          <cell r="C35777">
            <v>44252</v>
          </cell>
        </row>
        <row r="35778">
          <cell r="A35778" t="str">
            <v>INDUSTOWER21FEB277.2CE</v>
          </cell>
          <cell r="B35778">
            <v>23554562</v>
          </cell>
          <cell r="C35778">
            <v>44252</v>
          </cell>
        </row>
        <row r="35779">
          <cell r="A35779" t="str">
            <v>INDUSTOWER21FEB277.2PE</v>
          </cell>
          <cell r="B35779">
            <v>23554818</v>
          </cell>
          <cell r="C35779">
            <v>44252</v>
          </cell>
        </row>
        <row r="35780">
          <cell r="A35780" t="str">
            <v>INDUSTOWER21FEB280CE</v>
          </cell>
          <cell r="B35780">
            <v>11905282</v>
          </cell>
          <cell r="C35780">
            <v>44252</v>
          </cell>
        </row>
        <row r="35781">
          <cell r="A35781" t="str">
            <v>INDUSTOWER21FEB280PE</v>
          </cell>
          <cell r="B35781">
            <v>11905538</v>
          </cell>
          <cell r="C35781">
            <v>44252</v>
          </cell>
        </row>
        <row r="35782">
          <cell r="A35782" t="str">
            <v>INDUSTOWER21FEB282.2CE</v>
          </cell>
          <cell r="B35782">
            <v>23555074</v>
          </cell>
          <cell r="C35782">
            <v>44252</v>
          </cell>
        </row>
        <row r="35783">
          <cell r="A35783" t="str">
            <v>INDUSTOWER21FEB282.2PE</v>
          </cell>
          <cell r="B35783">
            <v>23555330</v>
          </cell>
          <cell r="C35783">
            <v>44252</v>
          </cell>
        </row>
        <row r="35784">
          <cell r="A35784" t="str">
            <v>INDUSTOWER21FEB285CE</v>
          </cell>
          <cell r="B35784">
            <v>11912194</v>
          </cell>
          <cell r="C35784">
            <v>44252</v>
          </cell>
        </row>
        <row r="35785">
          <cell r="A35785" t="str">
            <v>INDUSTOWER21FEB285PE</v>
          </cell>
          <cell r="B35785">
            <v>11913474</v>
          </cell>
          <cell r="C35785">
            <v>44252</v>
          </cell>
        </row>
        <row r="35786">
          <cell r="A35786" t="str">
            <v>INDUSTOWER21FEB287.2CE</v>
          </cell>
          <cell r="B35786">
            <v>23555586</v>
          </cell>
          <cell r="C35786">
            <v>44252</v>
          </cell>
        </row>
        <row r="35787">
          <cell r="A35787" t="str">
            <v>INDUSTOWER21FEB287.2PE</v>
          </cell>
          <cell r="B35787">
            <v>23555842</v>
          </cell>
          <cell r="C35787">
            <v>44252</v>
          </cell>
        </row>
        <row r="35788">
          <cell r="A35788" t="str">
            <v>INDUSTOWER21FEB290CE</v>
          </cell>
          <cell r="B35788">
            <v>11915010</v>
          </cell>
          <cell r="C35788">
            <v>44252</v>
          </cell>
        </row>
        <row r="35789">
          <cell r="A35789" t="str">
            <v>INDUSTOWER21FEB290PE</v>
          </cell>
          <cell r="B35789">
            <v>11917314</v>
          </cell>
          <cell r="C35789">
            <v>44252</v>
          </cell>
        </row>
        <row r="35790">
          <cell r="A35790" t="str">
            <v>INDUSTOWER21FEB292.2CE</v>
          </cell>
          <cell r="B35790">
            <v>23556098</v>
          </cell>
          <cell r="C35790">
            <v>44252</v>
          </cell>
        </row>
        <row r="35791">
          <cell r="A35791" t="str">
            <v>INDUSTOWER21FEB292.2PE</v>
          </cell>
          <cell r="B35791">
            <v>23556354</v>
          </cell>
          <cell r="C35791">
            <v>44252</v>
          </cell>
        </row>
        <row r="35792">
          <cell r="A35792" t="str">
            <v>INDUSTOWER21FEB295CE</v>
          </cell>
          <cell r="B35792">
            <v>11917570</v>
          </cell>
          <cell r="C35792">
            <v>44252</v>
          </cell>
        </row>
        <row r="35793">
          <cell r="A35793" t="str">
            <v>INDUSTOWER21FEB295PE</v>
          </cell>
          <cell r="B35793">
            <v>11917826</v>
          </cell>
          <cell r="C35793">
            <v>44252</v>
          </cell>
        </row>
        <row r="35794">
          <cell r="A35794" t="str">
            <v>INDUSTOWER21FEB297.2CE</v>
          </cell>
          <cell r="B35794">
            <v>9916418</v>
          </cell>
          <cell r="C35794">
            <v>44252</v>
          </cell>
        </row>
        <row r="35795">
          <cell r="A35795" t="str">
            <v>INDUSTOWER21FEB297.2PE</v>
          </cell>
          <cell r="B35795">
            <v>9916674</v>
          </cell>
          <cell r="C35795">
            <v>44252</v>
          </cell>
        </row>
        <row r="35796">
          <cell r="A35796" t="str">
            <v>INDUSTOWER21FEB300CE</v>
          </cell>
          <cell r="B35796">
            <v>11918082</v>
          </cell>
          <cell r="C35796">
            <v>44252</v>
          </cell>
        </row>
        <row r="35797">
          <cell r="A35797" t="str">
            <v>INDUSTOWER21FEB300PE</v>
          </cell>
          <cell r="B35797">
            <v>11918338</v>
          </cell>
          <cell r="C35797">
            <v>44252</v>
          </cell>
        </row>
        <row r="35798">
          <cell r="A35798" t="str">
            <v>INDUSTOWER21FEB302.2CE</v>
          </cell>
          <cell r="B35798">
            <v>10391042</v>
          </cell>
          <cell r="C35798">
            <v>44252</v>
          </cell>
        </row>
        <row r="35799">
          <cell r="A35799" t="str">
            <v>INDUSTOWER21FEB302.2PE</v>
          </cell>
          <cell r="B35799">
            <v>10391298</v>
          </cell>
          <cell r="C35799">
            <v>44252</v>
          </cell>
        </row>
        <row r="35800">
          <cell r="A35800" t="str">
            <v>INDUSTOWER21FEB305CE</v>
          </cell>
          <cell r="B35800">
            <v>11918594</v>
          </cell>
          <cell r="C35800">
            <v>44252</v>
          </cell>
        </row>
        <row r="35801">
          <cell r="A35801" t="str">
            <v>INDUSTOWER21FEB305PE</v>
          </cell>
          <cell r="B35801">
            <v>11919618</v>
          </cell>
          <cell r="C35801">
            <v>44252</v>
          </cell>
        </row>
        <row r="35802">
          <cell r="A35802" t="str">
            <v>INDUSTOWER21FEB310CE</v>
          </cell>
          <cell r="B35802">
            <v>11922178</v>
          </cell>
          <cell r="C35802">
            <v>44252</v>
          </cell>
        </row>
        <row r="35803">
          <cell r="A35803" t="str">
            <v>INDUSTOWER21FEB310PE</v>
          </cell>
          <cell r="B35803">
            <v>11923202</v>
          </cell>
          <cell r="C35803">
            <v>44252</v>
          </cell>
        </row>
        <row r="35804">
          <cell r="A35804" t="str">
            <v>INDUSTOWER21FEB315CE</v>
          </cell>
          <cell r="B35804">
            <v>11923458</v>
          </cell>
          <cell r="C35804">
            <v>44252</v>
          </cell>
        </row>
        <row r="35805">
          <cell r="A35805" t="str">
            <v>INDUSTOWER21FEB315PE</v>
          </cell>
          <cell r="B35805">
            <v>11923714</v>
          </cell>
          <cell r="C35805">
            <v>44252</v>
          </cell>
        </row>
        <row r="35806">
          <cell r="A35806" t="str">
            <v>INDUSTOWER21FEB320CE</v>
          </cell>
          <cell r="B35806">
            <v>11923970</v>
          </cell>
          <cell r="C35806">
            <v>44252</v>
          </cell>
        </row>
        <row r="35807">
          <cell r="A35807" t="str">
            <v>INDUSTOWER21FEB320PE</v>
          </cell>
          <cell r="B35807">
            <v>11924226</v>
          </cell>
          <cell r="C35807">
            <v>44252</v>
          </cell>
        </row>
        <row r="35808">
          <cell r="A35808" t="str">
            <v>INDUSTOWER21FEB325CE</v>
          </cell>
          <cell r="B35808">
            <v>11924482</v>
          </cell>
          <cell r="C35808">
            <v>44252</v>
          </cell>
        </row>
        <row r="35809">
          <cell r="A35809" t="str">
            <v>INDUSTOWER21FEB325PE</v>
          </cell>
          <cell r="B35809">
            <v>11924738</v>
          </cell>
          <cell r="C35809">
            <v>44252</v>
          </cell>
        </row>
        <row r="35810">
          <cell r="A35810" t="str">
            <v>INDUSTOWER21MAR112.2CE</v>
          </cell>
          <cell r="B35810">
            <v>19035906</v>
          </cell>
          <cell r="C35810">
            <v>44280</v>
          </cell>
        </row>
        <row r="35811">
          <cell r="A35811" t="str">
            <v>INDUSTOWER21MAR112.2PE</v>
          </cell>
          <cell r="B35811">
            <v>19036162</v>
          </cell>
          <cell r="C35811">
            <v>44280</v>
          </cell>
        </row>
        <row r="35812">
          <cell r="A35812" t="str">
            <v>INDUSTOWER21MAR117.2CE</v>
          </cell>
          <cell r="B35812">
            <v>19036418</v>
          </cell>
          <cell r="C35812">
            <v>44280</v>
          </cell>
        </row>
        <row r="35813">
          <cell r="A35813" t="str">
            <v>INDUSTOWER21MAR117.2PE</v>
          </cell>
          <cell r="B35813">
            <v>19036674</v>
          </cell>
          <cell r="C35813">
            <v>44280</v>
          </cell>
        </row>
        <row r="35814">
          <cell r="A35814" t="str">
            <v>INDUSTOWER21MAR122.2CE</v>
          </cell>
          <cell r="B35814">
            <v>19036930</v>
          </cell>
          <cell r="C35814">
            <v>44280</v>
          </cell>
        </row>
        <row r="35815">
          <cell r="A35815" t="str">
            <v>INDUSTOWER21MAR122.2PE</v>
          </cell>
          <cell r="B35815">
            <v>19037186</v>
          </cell>
          <cell r="C35815">
            <v>44280</v>
          </cell>
        </row>
        <row r="35816">
          <cell r="A35816" t="str">
            <v>INDUSTOWER21MAR127.2CE</v>
          </cell>
          <cell r="B35816">
            <v>19037442</v>
          </cell>
          <cell r="C35816">
            <v>44280</v>
          </cell>
        </row>
        <row r="35817">
          <cell r="A35817" t="str">
            <v>INDUSTOWER21MAR127.2PE</v>
          </cell>
          <cell r="B35817">
            <v>19037698</v>
          </cell>
          <cell r="C35817">
            <v>44280</v>
          </cell>
        </row>
        <row r="35818">
          <cell r="A35818" t="str">
            <v>INDUSTOWER21MAR132.2CE</v>
          </cell>
          <cell r="B35818">
            <v>19037954</v>
          </cell>
          <cell r="C35818">
            <v>44280</v>
          </cell>
        </row>
        <row r="35819">
          <cell r="A35819" t="str">
            <v>INDUSTOWER21MAR132.2PE</v>
          </cell>
          <cell r="B35819">
            <v>19038210</v>
          </cell>
          <cell r="C35819">
            <v>44280</v>
          </cell>
        </row>
        <row r="35820">
          <cell r="A35820" t="str">
            <v>INDUSTOWER21MAR137.2CE</v>
          </cell>
          <cell r="B35820">
            <v>19038466</v>
          </cell>
          <cell r="C35820">
            <v>44280</v>
          </cell>
        </row>
        <row r="35821">
          <cell r="A35821" t="str">
            <v>INDUSTOWER21MAR137.2PE</v>
          </cell>
          <cell r="B35821">
            <v>19038722</v>
          </cell>
          <cell r="C35821">
            <v>44280</v>
          </cell>
        </row>
        <row r="35822">
          <cell r="A35822" t="str">
            <v>INDUSTOWER21MAR142.2CE</v>
          </cell>
          <cell r="B35822">
            <v>19038978</v>
          </cell>
          <cell r="C35822">
            <v>44280</v>
          </cell>
        </row>
        <row r="35823">
          <cell r="A35823" t="str">
            <v>INDUSTOWER21MAR142.2PE</v>
          </cell>
          <cell r="B35823">
            <v>19039234</v>
          </cell>
          <cell r="C35823">
            <v>44280</v>
          </cell>
        </row>
        <row r="35824">
          <cell r="A35824" t="str">
            <v>INDUSTOWER21MAR147.2CE</v>
          </cell>
          <cell r="B35824">
            <v>19039490</v>
          </cell>
          <cell r="C35824">
            <v>44280</v>
          </cell>
        </row>
        <row r="35825">
          <cell r="A35825" t="str">
            <v>INDUSTOWER21MAR147.2PE</v>
          </cell>
          <cell r="B35825">
            <v>19039746</v>
          </cell>
          <cell r="C35825">
            <v>44280</v>
          </cell>
        </row>
        <row r="35826">
          <cell r="A35826" t="str">
            <v>INDUSTOWER21MAR152.2CE</v>
          </cell>
          <cell r="B35826">
            <v>19040002</v>
          </cell>
          <cell r="C35826">
            <v>44280</v>
          </cell>
        </row>
        <row r="35827">
          <cell r="A35827" t="str">
            <v>INDUSTOWER21MAR152.2PE</v>
          </cell>
          <cell r="B35827">
            <v>19040258</v>
          </cell>
          <cell r="C35827">
            <v>44280</v>
          </cell>
        </row>
        <row r="35828">
          <cell r="A35828" t="str">
            <v>INDUSTOWER21MAR157.2CE</v>
          </cell>
          <cell r="B35828">
            <v>19040514</v>
          </cell>
          <cell r="C35828">
            <v>44280</v>
          </cell>
        </row>
        <row r="35829">
          <cell r="A35829" t="str">
            <v>INDUSTOWER21MAR157.2PE</v>
          </cell>
          <cell r="B35829">
            <v>19040770</v>
          </cell>
          <cell r="C35829">
            <v>44280</v>
          </cell>
        </row>
        <row r="35830">
          <cell r="A35830" t="str">
            <v>INDUSTOWER21MAR162.2CE</v>
          </cell>
          <cell r="B35830">
            <v>19041026</v>
          </cell>
          <cell r="C35830">
            <v>44280</v>
          </cell>
        </row>
        <row r="35831">
          <cell r="A35831" t="str">
            <v>INDUSTOWER21MAR162.2PE</v>
          </cell>
          <cell r="B35831">
            <v>19041282</v>
          </cell>
          <cell r="C35831">
            <v>44280</v>
          </cell>
        </row>
        <row r="35832">
          <cell r="A35832" t="str">
            <v>INDUSTOWER21MAR167.2CE</v>
          </cell>
          <cell r="B35832">
            <v>19041538</v>
          </cell>
          <cell r="C35832">
            <v>44280</v>
          </cell>
        </row>
        <row r="35833">
          <cell r="A35833" t="str">
            <v>INDUSTOWER21MAR167.2PE</v>
          </cell>
          <cell r="B35833">
            <v>19041794</v>
          </cell>
          <cell r="C35833">
            <v>44280</v>
          </cell>
        </row>
        <row r="35834">
          <cell r="A35834" t="str">
            <v>INDUSTOWER21MAR172.2CE</v>
          </cell>
          <cell r="B35834">
            <v>19042050</v>
          </cell>
          <cell r="C35834">
            <v>44280</v>
          </cell>
        </row>
        <row r="35835">
          <cell r="A35835" t="str">
            <v>INDUSTOWER21MAR172.2PE</v>
          </cell>
          <cell r="B35835">
            <v>19042306</v>
          </cell>
          <cell r="C35835">
            <v>44280</v>
          </cell>
        </row>
        <row r="35836">
          <cell r="A35836" t="str">
            <v>INDUSTOWER21MAR177.2CE</v>
          </cell>
          <cell r="B35836">
            <v>19042562</v>
          </cell>
          <cell r="C35836">
            <v>44280</v>
          </cell>
        </row>
        <row r="35837">
          <cell r="A35837" t="str">
            <v>INDUSTOWER21MAR177.2PE</v>
          </cell>
          <cell r="B35837">
            <v>19042818</v>
          </cell>
          <cell r="C35837">
            <v>44280</v>
          </cell>
        </row>
        <row r="35838">
          <cell r="A35838" t="str">
            <v>INDUSTOWER21MAR182.2CE</v>
          </cell>
          <cell r="B35838">
            <v>19043074</v>
          </cell>
          <cell r="C35838">
            <v>44280</v>
          </cell>
        </row>
        <row r="35839">
          <cell r="A35839" t="str">
            <v>INDUSTOWER21MAR182.2PE</v>
          </cell>
          <cell r="B35839">
            <v>19043330</v>
          </cell>
          <cell r="C35839">
            <v>44280</v>
          </cell>
        </row>
        <row r="35840">
          <cell r="A35840" t="str">
            <v>INDUSTOWER21MAR187.2CE</v>
          </cell>
          <cell r="B35840">
            <v>19043842</v>
          </cell>
          <cell r="C35840">
            <v>44280</v>
          </cell>
        </row>
        <row r="35841">
          <cell r="A35841" t="str">
            <v>INDUSTOWER21MAR187.2PE</v>
          </cell>
          <cell r="B35841">
            <v>19044098</v>
          </cell>
          <cell r="C35841">
            <v>44280</v>
          </cell>
        </row>
        <row r="35842">
          <cell r="A35842" t="str">
            <v>INDUSTOWER21MAR190CE</v>
          </cell>
          <cell r="B35842">
            <v>11948290</v>
          </cell>
          <cell r="C35842">
            <v>44280</v>
          </cell>
        </row>
        <row r="35843">
          <cell r="A35843" t="str">
            <v>INDUSTOWER21MAR190PE</v>
          </cell>
          <cell r="B35843">
            <v>11948546</v>
          </cell>
          <cell r="C35843">
            <v>44280</v>
          </cell>
        </row>
        <row r="35844">
          <cell r="A35844" t="str">
            <v>INDUSTOWER21MAR192.2CE</v>
          </cell>
          <cell r="B35844">
            <v>19044354</v>
          </cell>
          <cell r="C35844">
            <v>44280</v>
          </cell>
        </row>
        <row r="35845">
          <cell r="A35845" t="str">
            <v>INDUSTOWER21MAR192.2PE</v>
          </cell>
          <cell r="B35845">
            <v>19044610</v>
          </cell>
          <cell r="C35845">
            <v>44280</v>
          </cell>
        </row>
        <row r="35846">
          <cell r="A35846" t="str">
            <v>INDUSTOWER21MAR195CE</v>
          </cell>
          <cell r="B35846">
            <v>11948802</v>
          </cell>
          <cell r="C35846">
            <v>44280</v>
          </cell>
        </row>
        <row r="35847">
          <cell r="A35847" t="str">
            <v>INDUSTOWER21MAR195PE</v>
          </cell>
          <cell r="B35847">
            <v>11950594</v>
          </cell>
          <cell r="C35847">
            <v>44280</v>
          </cell>
        </row>
        <row r="35848">
          <cell r="A35848" t="str">
            <v>INDUSTOWER21MAR197.2CE</v>
          </cell>
          <cell r="B35848">
            <v>19044866</v>
          </cell>
          <cell r="C35848">
            <v>44280</v>
          </cell>
        </row>
        <row r="35849">
          <cell r="A35849" t="str">
            <v>INDUSTOWER21MAR197.2PE</v>
          </cell>
          <cell r="B35849">
            <v>19045122</v>
          </cell>
          <cell r="C35849">
            <v>44280</v>
          </cell>
        </row>
        <row r="35850">
          <cell r="A35850" t="str">
            <v>INDUSTOWER21MAR200CE</v>
          </cell>
          <cell r="B35850">
            <v>11950850</v>
          </cell>
          <cell r="C35850">
            <v>44280</v>
          </cell>
        </row>
        <row r="35851">
          <cell r="A35851" t="str">
            <v>INDUSTOWER21MAR200PE</v>
          </cell>
          <cell r="B35851">
            <v>11952130</v>
          </cell>
          <cell r="C35851">
            <v>44280</v>
          </cell>
        </row>
        <row r="35852">
          <cell r="A35852" t="str">
            <v>INDUSTOWER21MAR202.2CE</v>
          </cell>
          <cell r="B35852">
            <v>19045378</v>
          </cell>
          <cell r="C35852">
            <v>44280</v>
          </cell>
        </row>
        <row r="35853">
          <cell r="A35853" t="str">
            <v>INDUSTOWER21MAR202.2PE</v>
          </cell>
          <cell r="B35853">
            <v>19045634</v>
          </cell>
          <cell r="C35853">
            <v>44280</v>
          </cell>
        </row>
        <row r="35854">
          <cell r="A35854" t="str">
            <v>INDUSTOWER21MAR205CE</v>
          </cell>
          <cell r="B35854">
            <v>11952386</v>
          </cell>
          <cell r="C35854">
            <v>44280</v>
          </cell>
        </row>
        <row r="35855">
          <cell r="A35855" t="str">
            <v>INDUSTOWER21MAR205PE</v>
          </cell>
          <cell r="B35855">
            <v>11953666</v>
          </cell>
          <cell r="C35855">
            <v>44280</v>
          </cell>
        </row>
        <row r="35856">
          <cell r="A35856" t="str">
            <v>INDUSTOWER21MAR207.2CE</v>
          </cell>
          <cell r="B35856">
            <v>19045890</v>
          </cell>
          <cell r="C35856">
            <v>44280</v>
          </cell>
        </row>
        <row r="35857">
          <cell r="A35857" t="str">
            <v>INDUSTOWER21MAR207.2PE</v>
          </cell>
          <cell r="B35857">
            <v>19046146</v>
          </cell>
          <cell r="C35857">
            <v>44280</v>
          </cell>
        </row>
        <row r="35858">
          <cell r="A35858" t="str">
            <v>INDUSTOWER21MAR210CE</v>
          </cell>
          <cell r="B35858">
            <v>11954178</v>
          </cell>
          <cell r="C35858">
            <v>44280</v>
          </cell>
        </row>
        <row r="35859">
          <cell r="A35859" t="str">
            <v>INDUSTOWER21MAR210PE</v>
          </cell>
          <cell r="B35859">
            <v>11954690</v>
          </cell>
          <cell r="C35859">
            <v>44280</v>
          </cell>
        </row>
        <row r="35860">
          <cell r="A35860" t="str">
            <v>INDUSTOWER21MAR212.2CE</v>
          </cell>
          <cell r="B35860">
            <v>19047426</v>
          </cell>
          <cell r="C35860">
            <v>44280</v>
          </cell>
        </row>
        <row r="35861">
          <cell r="A35861" t="str">
            <v>INDUSTOWER21MAR212.2PE</v>
          </cell>
          <cell r="B35861">
            <v>19047682</v>
          </cell>
          <cell r="C35861">
            <v>44280</v>
          </cell>
        </row>
        <row r="35862">
          <cell r="A35862" t="str">
            <v>INDUSTOWER21MAR215CE</v>
          </cell>
          <cell r="B35862">
            <v>11955202</v>
          </cell>
          <cell r="C35862">
            <v>44280</v>
          </cell>
        </row>
        <row r="35863">
          <cell r="A35863" t="str">
            <v>INDUSTOWER21MAR215PE</v>
          </cell>
          <cell r="B35863">
            <v>11955714</v>
          </cell>
          <cell r="C35863">
            <v>44280</v>
          </cell>
        </row>
        <row r="35864">
          <cell r="A35864" t="str">
            <v>INDUSTOWER21MAR217.2CE</v>
          </cell>
          <cell r="B35864">
            <v>19047938</v>
          </cell>
          <cell r="C35864">
            <v>44280</v>
          </cell>
        </row>
        <row r="35865">
          <cell r="A35865" t="str">
            <v>INDUSTOWER21MAR217.2PE</v>
          </cell>
          <cell r="B35865">
            <v>19048194</v>
          </cell>
          <cell r="C35865">
            <v>44280</v>
          </cell>
        </row>
        <row r="35866">
          <cell r="A35866" t="str">
            <v>INDUSTOWER21MAR220CE</v>
          </cell>
          <cell r="B35866">
            <v>11955970</v>
          </cell>
          <cell r="C35866">
            <v>44280</v>
          </cell>
        </row>
        <row r="35867">
          <cell r="A35867" t="str">
            <v>INDUSTOWER21MAR220PE</v>
          </cell>
          <cell r="B35867">
            <v>11956226</v>
          </cell>
          <cell r="C35867">
            <v>44280</v>
          </cell>
        </row>
        <row r="35868">
          <cell r="A35868" t="str">
            <v>INDUSTOWER21MAR222.2CE</v>
          </cell>
          <cell r="B35868">
            <v>19049474</v>
          </cell>
          <cell r="C35868">
            <v>44280</v>
          </cell>
        </row>
        <row r="35869">
          <cell r="A35869" t="str">
            <v>INDUSTOWER21MAR222.2PE</v>
          </cell>
          <cell r="B35869">
            <v>19049730</v>
          </cell>
          <cell r="C35869">
            <v>44280</v>
          </cell>
        </row>
        <row r="35870">
          <cell r="A35870" t="str">
            <v>INDUSTOWER21MAR225CE</v>
          </cell>
          <cell r="B35870">
            <v>11957506</v>
          </cell>
          <cell r="C35870">
            <v>44280</v>
          </cell>
        </row>
        <row r="35871">
          <cell r="A35871" t="str">
            <v>INDUSTOWER21MAR225PE</v>
          </cell>
          <cell r="B35871">
            <v>11957762</v>
          </cell>
          <cell r="C35871">
            <v>44280</v>
          </cell>
        </row>
        <row r="35872">
          <cell r="A35872" t="str">
            <v>INDUSTOWER21MAR227.2CE</v>
          </cell>
          <cell r="B35872">
            <v>19051010</v>
          </cell>
          <cell r="C35872">
            <v>44280</v>
          </cell>
        </row>
        <row r="35873">
          <cell r="A35873" t="str">
            <v>INDUSTOWER21MAR227.2PE</v>
          </cell>
          <cell r="B35873">
            <v>19051266</v>
          </cell>
          <cell r="C35873">
            <v>44280</v>
          </cell>
        </row>
        <row r="35874">
          <cell r="A35874" t="str">
            <v>INDUSTOWER21MAR230CE</v>
          </cell>
          <cell r="B35874">
            <v>11959554</v>
          </cell>
          <cell r="C35874">
            <v>44280</v>
          </cell>
        </row>
        <row r="35875">
          <cell r="A35875" t="str">
            <v>INDUSTOWER21MAR230PE</v>
          </cell>
          <cell r="B35875">
            <v>11959810</v>
          </cell>
          <cell r="C35875">
            <v>44280</v>
          </cell>
        </row>
        <row r="35876">
          <cell r="A35876" t="str">
            <v>INDUSTOWER21MAR232.2CE</v>
          </cell>
          <cell r="B35876">
            <v>19054850</v>
          </cell>
          <cell r="C35876">
            <v>44280</v>
          </cell>
        </row>
        <row r="35877">
          <cell r="A35877" t="str">
            <v>INDUSTOWER21MAR232.2PE</v>
          </cell>
          <cell r="B35877">
            <v>19055106</v>
          </cell>
          <cell r="C35877">
            <v>44280</v>
          </cell>
        </row>
        <row r="35878">
          <cell r="A35878" t="str">
            <v>INDUSTOWER21MAR235CE</v>
          </cell>
          <cell r="B35878">
            <v>11960066</v>
          </cell>
          <cell r="C35878">
            <v>44280</v>
          </cell>
        </row>
        <row r="35879">
          <cell r="A35879" t="str">
            <v>INDUSTOWER21MAR235PE</v>
          </cell>
          <cell r="B35879">
            <v>11961346</v>
          </cell>
          <cell r="C35879">
            <v>44280</v>
          </cell>
        </row>
        <row r="35880">
          <cell r="A35880" t="str">
            <v>INDUSTOWER21MAR237.2CE</v>
          </cell>
          <cell r="B35880">
            <v>19058178</v>
          </cell>
          <cell r="C35880">
            <v>44280</v>
          </cell>
        </row>
        <row r="35881">
          <cell r="A35881" t="str">
            <v>INDUSTOWER21MAR237.2PE</v>
          </cell>
          <cell r="B35881">
            <v>19058434</v>
          </cell>
          <cell r="C35881">
            <v>44280</v>
          </cell>
        </row>
        <row r="35882">
          <cell r="A35882" t="str">
            <v>INDUSTOWER21MAR240CE</v>
          </cell>
          <cell r="B35882">
            <v>11962114</v>
          </cell>
          <cell r="C35882">
            <v>44280</v>
          </cell>
        </row>
        <row r="35883">
          <cell r="A35883" t="str">
            <v>INDUSTOWER21MAR240PE</v>
          </cell>
          <cell r="B35883">
            <v>11962370</v>
          </cell>
          <cell r="C35883">
            <v>44280</v>
          </cell>
        </row>
        <row r="35884">
          <cell r="A35884" t="str">
            <v>INDUSTOWER21MAR242.2CE</v>
          </cell>
          <cell r="B35884">
            <v>19072002</v>
          </cell>
          <cell r="C35884">
            <v>44280</v>
          </cell>
        </row>
        <row r="35885">
          <cell r="A35885" t="str">
            <v>INDUSTOWER21MAR242.2PE</v>
          </cell>
          <cell r="B35885">
            <v>19100162</v>
          </cell>
          <cell r="C35885">
            <v>44280</v>
          </cell>
        </row>
        <row r="35886">
          <cell r="A35886" t="str">
            <v>INDUSTOWER21MAR245CE</v>
          </cell>
          <cell r="B35886">
            <v>11963138</v>
          </cell>
          <cell r="C35886">
            <v>44280</v>
          </cell>
        </row>
        <row r="35887">
          <cell r="A35887" t="str">
            <v>INDUSTOWER21MAR245PE</v>
          </cell>
          <cell r="B35887">
            <v>11963394</v>
          </cell>
          <cell r="C35887">
            <v>44280</v>
          </cell>
        </row>
        <row r="35888">
          <cell r="A35888" t="str">
            <v>INDUSTOWER21MAR247.2CE</v>
          </cell>
          <cell r="B35888">
            <v>19100674</v>
          </cell>
          <cell r="C35888">
            <v>44280</v>
          </cell>
        </row>
        <row r="35889">
          <cell r="A35889" t="str">
            <v>INDUSTOWER21MAR247.2PE</v>
          </cell>
          <cell r="B35889">
            <v>19100930</v>
          </cell>
          <cell r="C35889">
            <v>44280</v>
          </cell>
        </row>
        <row r="35890">
          <cell r="A35890" t="str">
            <v>INDUSTOWER21MAR250CE</v>
          </cell>
          <cell r="B35890">
            <v>11963650</v>
          </cell>
          <cell r="C35890">
            <v>44280</v>
          </cell>
        </row>
        <row r="35891">
          <cell r="A35891" t="str">
            <v>INDUSTOWER21MAR250PE</v>
          </cell>
          <cell r="B35891">
            <v>11963906</v>
          </cell>
          <cell r="C35891">
            <v>44280</v>
          </cell>
        </row>
        <row r="35892">
          <cell r="A35892" t="str">
            <v>INDUSTOWER21MAR252.2CE</v>
          </cell>
          <cell r="B35892">
            <v>19101186</v>
          </cell>
          <cell r="C35892">
            <v>44280</v>
          </cell>
        </row>
        <row r="35893">
          <cell r="A35893" t="str">
            <v>INDUSTOWER21MAR252.2PE</v>
          </cell>
          <cell r="B35893">
            <v>19101442</v>
          </cell>
          <cell r="C35893">
            <v>44280</v>
          </cell>
        </row>
        <row r="35894">
          <cell r="A35894" t="str">
            <v>INDUSTOWER21MAR255CE</v>
          </cell>
          <cell r="B35894">
            <v>11965442</v>
          </cell>
          <cell r="C35894">
            <v>44280</v>
          </cell>
        </row>
        <row r="35895">
          <cell r="A35895" t="str">
            <v>INDUSTOWER21MAR255PE</v>
          </cell>
          <cell r="B35895">
            <v>11965698</v>
          </cell>
          <cell r="C35895">
            <v>44280</v>
          </cell>
        </row>
        <row r="35896">
          <cell r="A35896" t="str">
            <v>INDUSTOWER21MAR257.2CE</v>
          </cell>
          <cell r="B35896">
            <v>19101698</v>
          </cell>
          <cell r="C35896">
            <v>44280</v>
          </cell>
        </row>
        <row r="35897">
          <cell r="A35897" t="str">
            <v>INDUSTOWER21MAR257.2PE</v>
          </cell>
          <cell r="B35897">
            <v>19101954</v>
          </cell>
          <cell r="C35897">
            <v>44280</v>
          </cell>
        </row>
        <row r="35898">
          <cell r="A35898" t="str">
            <v>INDUSTOWER21MAR260CE</v>
          </cell>
          <cell r="B35898">
            <v>11965954</v>
          </cell>
          <cell r="C35898">
            <v>44280</v>
          </cell>
        </row>
        <row r="35899">
          <cell r="A35899" t="str">
            <v>INDUSTOWER21MAR260PE</v>
          </cell>
          <cell r="B35899">
            <v>11966210</v>
          </cell>
          <cell r="C35899">
            <v>44280</v>
          </cell>
        </row>
        <row r="35900">
          <cell r="A35900" t="str">
            <v>INDUSTOWER21MAR262.2CE</v>
          </cell>
          <cell r="B35900">
            <v>19102210</v>
          </cell>
          <cell r="C35900">
            <v>44280</v>
          </cell>
        </row>
        <row r="35901">
          <cell r="A35901" t="str">
            <v>INDUSTOWER21MAR262.2PE</v>
          </cell>
          <cell r="B35901">
            <v>19102466</v>
          </cell>
          <cell r="C35901">
            <v>44280</v>
          </cell>
        </row>
        <row r="35902">
          <cell r="A35902" t="str">
            <v>INDUSTOWER21MAR265CE</v>
          </cell>
          <cell r="B35902">
            <v>11966466</v>
          </cell>
          <cell r="C35902">
            <v>44280</v>
          </cell>
        </row>
        <row r="35903">
          <cell r="A35903" t="str">
            <v>INDUSTOWER21MAR265PE</v>
          </cell>
          <cell r="B35903">
            <v>11966722</v>
          </cell>
          <cell r="C35903">
            <v>44280</v>
          </cell>
        </row>
        <row r="35904">
          <cell r="A35904" t="str">
            <v>INDUSTOWER21MAR267.2CE</v>
          </cell>
          <cell r="B35904">
            <v>19102722</v>
          </cell>
          <cell r="C35904">
            <v>44280</v>
          </cell>
        </row>
        <row r="35905">
          <cell r="A35905" t="str">
            <v>INDUSTOWER21MAR267.2PE</v>
          </cell>
          <cell r="B35905">
            <v>19102978</v>
          </cell>
          <cell r="C35905">
            <v>44280</v>
          </cell>
        </row>
        <row r="35906">
          <cell r="A35906" t="str">
            <v>INDUSTOWER21MAR270CE</v>
          </cell>
          <cell r="B35906">
            <v>11969282</v>
          </cell>
          <cell r="C35906">
            <v>44280</v>
          </cell>
        </row>
        <row r="35907">
          <cell r="A35907" t="str">
            <v>INDUSTOWER21MAR270PE</v>
          </cell>
          <cell r="B35907">
            <v>11970562</v>
          </cell>
          <cell r="C35907">
            <v>44280</v>
          </cell>
        </row>
        <row r="35908">
          <cell r="A35908" t="str">
            <v>INDUSTOWER21MAR272.2CE</v>
          </cell>
          <cell r="B35908">
            <v>19103234</v>
          </cell>
          <cell r="C35908">
            <v>44280</v>
          </cell>
        </row>
        <row r="35909">
          <cell r="A35909" t="str">
            <v>INDUSTOWER21MAR272.2PE</v>
          </cell>
          <cell r="B35909">
            <v>19103490</v>
          </cell>
          <cell r="C35909">
            <v>44280</v>
          </cell>
        </row>
        <row r="35910">
          <cell r="A35910" t="str">
            <v>INDUSTOWER21MAR275CE</v>
          </cell>
          <cell r="B35910">
            <v>11973378</v>
          </cell>
          <cell r="C35910">
            <v>44280</v>
          </cell>
        </row>
        <row r="35911">
          <cell r="A35911" t="str">
            <v>INDUSTOWER21MAR275PE</v>
          </cell>
          <cell r="B35911">
            <v>11973634</v>
          </cell>
          <cell r="C35911">
            <v>44280</v>
          </cell>
        </row>
        <row r="35912">
          <cell r="A35912" t="str">
            <v>INDUSTOWER21MAR277.2CE</v>
          </cell>
          <cell r="B35912">
            <v>19103746</v>
          </cell>
          <cell r="C35912">
            <v>44280</v>
          </cell>
        </row>
        <row r="35913">
          <cell r="A35913" t="str">
            <v>INDUSTOWER21MAR277.2PE</v>
          </cell>
          <cell r="B35913">
            <v>19104002</v>
          </cell>
          <cell r="C35913">
            <v>44280</v>
          </cell>
        </row>
        <row r="35914">
          <cell r="A35914" t="str">
            <v>INDUSTOWER21MAR280CE</v>
          </cell>
          <cell r="B35914">
            <v>11974146</v>
          </cell>
          <cell r="C35914">
            <v>44280</v>
          </cell>
        </row>
        <row r="35915">
          <cell r="A35915" t="str">
            <v>INDUSTOWER21MAR280PE</v>
          </cell>
          <cell r="B35915">
            <v>11974402</v>
          </cell>
          <cell r="C35915">
            <v>44280</v>
          </cell>
        </row>
        <row r="35916">
          <cell r="A35916" t="str">
            <v>INDUSTOWER21MAR282.2CE</v>
          </cell>
          <cell r="B35916">
            <v>19104258</v>
          </cell>
          <cell r="C35916">
            <v>44280</v>
          </cell>
        </row>
        <row r="35917">
          <cell r="A35917" t="str">
            <v>INDUSTOWER21MAR282.2PE</v>
          </cell>
          <cell r="B35917">
            <v>19104514</v>
          </cell>
          <cell r="C35917">
            <v>44280</v>
          </cell>
        </row>
        <row r="35918">
          <cell r="A35918" t="str">
            <v>INDUSTOWER21MAR285CE</v>
          </cell>
          <cell r="B35918">
            <v>11974658</v>
          </cell>
          <cell r="C35918">
            <v>44280</v>
          </cell>
        </row>
        <row r="35919">
          <cell r="A35919" t="str">
            <v>INDUSTOWER21MAR285PE</v>
          </cell>
          <cell r="B35919">
            <v>11974914</v>
          </cell>
          <cell r="C35919">
            <v>44280</v>
          </cell>
        </row>
        <row r="35920">
          <cell r="A35920" t="str">
            <v>INDUSTOWER21MAR287.2CE</v>
          </cell>
          <cell r="B35920">
            <v>19104770</v>
          </cell>
          <cell r="C35920">
            <v>44280</v>
          </cell>
        </row>
        <row r="35921">
          <cell r="A35921" t="str">
            <v>INDUSTOWER21MAR287.2PE</v>
          </cell>
          <cell r="B35921">
            <v>19105026</v>
          </cell>
          <cell r="C35921">
            <v>44280</v>
          </cell>
        </row>
        <row r="35922">
          <cell r="A35922" t="str">
            <v>INDUSTOWER21MAR290CE</v>
          </cell>
          <cell r="B35922">
            <v>11977986</v>
          </cell>
          <cell r="C35922">
            <v>44280</v>
          </cell>
        </row>
        <row r="35923">
          <cell r="A35923" t="str">
            <v>INDUSTOWER21MAR290PE</v>
          </cell>
          <cell r="B35923">
            <v>11978242</v>
          </cell>
          <cell r="C35923">
            <v>44280</v>
          </cell>
        </row>
        <row r="35924">
          <cell r="A35924" t="str">
            <v>INDUSTOWER21MAR292.2CE</v>
          </cell>
          <cell r="B35924">
            <v>19105282</v>
          </cell>
          <cell r="C35924">
            <v>44280</v>
          </cell>
        </row>
        <row r="35925">
          <cell r="A35925" t="str">
            <v>INDUSTOWER21MAR292.2PE</v>
          </cell>
          <cell r="B35925">
            <v>19105538</v>
          </cell>
          <cell r="C35925">
            <v>44280</v>
          </cell>
        </row>
        <row r="35926">
          <cell r="A35926" t="str">
            <v>INDUSTOWER21MAR295CE</v>
          </cell>
          <cell r="B35926">
            <v>11978754</v>
          </cell>
          <cell r="C35926">
            <v>44280</v>
          </cell>
        </row>
        <row r="35927">
          <cell r="A35927" t="str">
            <v>INDUSTOWER21MAR295PE</v>
          </cell>
          <cell r="B35927">
            <v>11979010</v>
          </cell>
          <cell r="C35927">
            <v>44280</v>
          </cell>
        </row>
        <row r="35928">
          <cell r="A35928" t="str">
            <v>INDUSTOWER21MAR297.2CE</v>
          </cell>
          <cell r="B35928">
            <v>19105794</v>
          </cell>
          <cell r="C35928">
            <v>44280</v>
          </cell>
        </row>
        <row r="35929">
          <cell r="A35929" t="str">
            <v>INDUSTOWER21MAR297.2PE</v>
          </cell>
          <cell r="B35929">
            <v>19106050</v>
          </cell>
          <cell r="C35929">
            <v>44280</v>
          </cell>
        </row>
        <row r="35930">
          <cell r="A35930" t="str">
            <v>INDUSTOWER21MAR300CE</v>
          </cell>
          <cell r="B35930">
            <v>11980290</v>
          </cell>
          <cell r="C35930">
            <v>44280</v>
          </cell>
        </row>
        <row r="35931">
          <cell r="A35931" t="str">
            <v>INDUSTOWER21MAR300PE</v>
          </cell>
          <cell r="B35931">
            <v>11980546</v>
          </cell>
          <cell r="C35931">
            <v>44280</v>
          </cell>
        </row>
        <row r="35932">
          <cell r="A35932" t="str">
            <v>INDUSTOWER21MAR302.2CE</v>
          </cell>
          <cell r="B35932">
            <v>19106306</v>
          </cell>
          <cell r="C35932">
            <v>44280</v>
          </cell>
        </row>
        <row r="35933">
          <cell r="A35933" t="str">
            <v>INDUSTOWER21MAR302.2PE</v>
          </cell>
          <cell r="B35933">
            <v>19106562</v>
          </cell>
          <cell r="C35933">
            <v>44280</v>
          </cell>
        </row>
        <row r="35934">
          <cell r="A35934" t="str">
            <v>INDUSTOWER21MAR305CE</v>
          </cell>
          <cell r="B35934">
            <v>11981058</v>
          </cell>
          <cell r="C35934">
            <v>44280</v>
          </cell>
        </row>
        <row r="35935">
          <cell r="A35935" t="str">
            <v>INDUSTOWER21MAR305PE</v>
          </cell>
          <cell r="B35935">
            <v>11981314</v>
          </cell>
          <cell r="C35935">
            <v>44280</v>
          </cell>
        </row>
        <row r="35936">
          <cell r="A35936" t="str">
            <v>INDUSTOWER21MAR310CE</v>
          </cell>
          <cell r="B35936">
            <v>11982338</v>
          </cell>
          <cell r="C35936">
            <v>44280</v>
          </cell>
        </row>
        <row r="35937">
          <cell r="A35937" t="str">
            <v>INDUSTOWER21MAR310PE</v>
          </cell>
          <cell r="B35937">
            <v>11982594</v>
          </cell>
          <cell r="C35937">
            <v>44280</v>
          </cell>
        </row>
        <row r="35938">
          <cell r="A35938" t="str">
            <v>INDUSTOWER21MAR315CE</v>
          </cell>
          <cell r="B35938">
            <v>11982850</v>
          </cell>
          <cell r="C35938">
            <v>44280</v>
          </cell>
        </row>
        <row r="35939">
          <cell r="A35939" t="str">
            <v>INDUSTOWER21MAR315PE</v>
          </cell>
          <cell r="B35939">
            <v>11983106</v>
          </cell>
          <cell r="C35939">
            <v>44280</v>
          </cell>
        </row>
        <row r="35940">
          <cell r="A35940" t="str">
            <v>INDUSTOWER21MAR320CE</v>
          </cell>
          <cell r="B35940">
            <v>11983618</v>
          </cell>
          <cell r="C35940">
            <v>44280</v>
          </cell>
        </row>
        <row r="35941">
          <cell r="A35941" t="str">
            <v>INDUSTOWER21MAR320PE</v>
          </cell>
          <cell r="B35941">
            <v>11984130</v>
          </cell>
          <cell r="C35941">
            <v>44280</v>
          </cell>
        </row>
        <row r="35942">
          <cell r="A35942" t="str">
            <v>INDUSTOWER21MAR325CE</v>
          </cell>
          <cell r="B35942">
            <v>11984386</v>
          </cell>
          <cell r="C35942">
            <v>44280</v>
          </cell>
        </row>
        <row r="35943">
          <cell r="A35943" t="str">
            <v>INDUSTOWER21MAR325PE</v>
          </cell>
          <cell r="B35943">
            <v>11984898</v>
          </cell>
          <cell r="C35943">
            <v>44280</v>
          </cell>
        </row>
        <row r="35944">
          <cell r="A35944" t="str">
            <v>INDUSTOWER21APR122.2CE</v>
          </cell>
          <cell r="B35944">
            <v>21854210</v>
          </cell>
          <cell r="C35944">
            <v>44315</v>
          </cell>
        </row>
        <row r="35945">
          <cell r="A35945" t="str">
            <v>INDUSTOWER21APR122.2PE</v>
          </cell>
          <cell r="B35945">
            <v>21854466</v>
          </cell>
          <cell r="C35945">
            <v>44315</v>
          </cell>
        </row>
        <row r="35946">
          <cell r="A35946" t="str">
            <v>INDUSTOWER21APR127.2CE</v>
          </cell>
          <cell r="B35946">
            <v>21854722</v>
          </cell>
          <cell r="C35946">
            <v>44315</v>
          </cell>
        </row>
        <row r="35947">
          <cell r="A35947" t="str">
            <v>INDUSTOWER21APR127.2PE</v>
          </cell>
          <cell r="B35947">
            <v>21854978</v>
          </cell>
          <cell r="C35947">
            <v>44315</v>
          </cell>
        </row>
        <row r="35948">
          <cell r="A35948" t="str">
            <v>INDUSTOWER21APR132.2CE</v>
          </cell>
          <cell r="B35948">
            <v>21855234</v>
          </cell>
          <cell r="C35948">
            <v>44315</v>
          </cell>
        </row>
        <row r="35949">
          <cell r="A35949" t="str">
            <v>INDUSTOWER21APR132.2PE</v>
          </cell>
          <cell r="B35949">
            <v>21855490</v>
          </cell>
          <cell r="C35949">
            <v>44315</v>
          </cell>
        </row>
        <row r="35950">
          <cell r="A35950" t="str">
            <v>INDUSTOWER21APR137.2CE</v>
          </cell>
          <cell r="B35950">
            <v>21855746</v>
          </cell>
          <cell r="C35950">
            <v>44315</v>
          </cell>
        </row>
        <row r="35951">
          <cell r="A35951" t="str">
            <v>INDUSTOWER21APR137.2PE</v>
          </cell>
          <cell r="B35951">
            <v>21856002</v>
          </cell>
          <cell r="C35951">
            <v>44315</v>
          </cell>
        </row>
        <row r="35952">
          <cell r="A35952" t="str">
            <v>INDUSTOWER21APR142.2CE</v>
          </cell>
          <cell r="B35952">
            <v>21856258</v>
          </cell>
          <cell r="C35952">
            <v>44315</v>
          </cell>
        </row>
        <row r="35953">
          <cell r="A35953" t="str">
            <v>INDUSTOWER21APR142.2PE</v>
          </cell>
          <cell r="B35953">
            <v>21856514</v>
          </cell>
          <cell r="C35953">
            <v>44315</v>
          </cell>
        </row>
        <row r="35954">
          <cell r="A35954" t="str">
            <v>INDUSTOWER21APR147.2CE</v>
          </cell>
          <cell r="B35954">
            <v>21856770</v>
          </cell>
          <cell r="C35954">
            <v>44315</v>
          </cell>
        </row>
        <row r="35955">
          <cell r="A35955" t="str">
            <v>INDUSTOWER21APR147.2PE</v>
          </cell>
          <cell r="B35955">
            <v>21857026</v>
          </cell>
          <cell r="C35955">
            <v>44315</v>
          </cell>
        </row>
        <row r="35956">
          <cell r="A35956" t="str">
            <v>INDUSTOWER21APR152.2CE</v>
          </cell>
          <cell r="B35956">
            <v>21857282</v>
          </cell>
          <cell r="C35956">
            <v>44315</v>
          </cell>
        </row>
        <row r="35957">
          <cell r="A35957" t="str">
            <v>INDUSTOWER21APR152.2PE</v>
          </cell>
          <cell r="B35957">
            <v>21857538</v>
          </cell>
          <cell r="C35957">
            <v>44315</v>
          </cell>
        </row>
        <row r="35958">
          <cell r="A35958" t="str">
            <v>INDUSTOWER21APR157.2CE</v>
          </cell>
          <cell r="B35958">
            <v>21857794</v>
          </cell>
          <cell r="C35958">
            <v>44315</v>
          </cell>
        </row>
        <row r="35959">
          <cell r="A35959" t="str">
            <v>INDUSTOWER21APR157.2PE</v>
          </cell>
          <cell r="B35959">
            <v>21858050</v>
          </cell>
          <cell r="C35959">
            <v>44315</v>
          </cell>
        </row>
        <row r="35960">
          <cell r="A35960" t="str">
            <v>INDUSTOWER21APR162.2CE</v>
          </cell>
          <cell r="B35960">
            <v>21858306</v>
          </cell>
          <cell r="C35960">
            <v>44315</v>
          </cell>
        </row>
        <row r="35961">
          <cell r="A35961" t="str">
            <v>INDUSTOWER21APR162.2PE</v>
          </cell>
          <cell r="B35961">
            <v>21858562</v>
          </cell>
          <cell r="C35961">
            <v>44315</v>
          </cell>
        </row>
        <row r="35962">
          <cell r="A35962" t="str">
            <v>INDUSTOWER21APR167.2CE</v>
          </cell>
          <cell r="B35962">
            <v>21858818</v>
          </cell>
          <cell r="C35962">
            <v>44315</v>
          </cell>
        </row>
        <row r="35963">
          <cell r="A35963" t="str">
            <v>INDUSTOWER21APR167.2PE</v>
          </cell>
          <cell r="B35963">
            <v>21859074</v>
          </cell>
          <cell r="C35963">
            <v>44315</v>
          </cell>
        </row>
        <row r="35964">
          <cell r="A35964" t="str">
            <v>INDUSTOWER21APR172.2CE</v>
          </cell>
          <cell r="B35964">
            <v>21859330</v>
          </cell>
          <cell r="C35964">
            <v>44315</v>
          </cell>
        </row>
        <row r="35965">
          <cell r="A35965" t="str">
            <v>INDUSTOWER21APR172.2PE</v>
          </cell>
          <cell r="B35965">
            <v>21859586</v>
          </cell>
          <cell r="C35965">
            <v>44315</v>
          </cell>
        </row>
        <row r="35966">
          <cell r="A35966" t="str">
            <v>INDUSTOWER21APR177.2CE</v>
          </cell>
          <cell r="B35966">
            <v>21859842</v>
          </cell>
          <cell r="C35966">
            <v>44315</v>
          </cell>
        </row>
        <row r="35967">
          <cell r="A35967" t="str">
            <v>INDUSTOWER21APR177.2PE</v>
          </cell>
          <cell r="B35967">
            <v>21860098</v>
          </cell>
          <cell r="C35967">
            <v>44315</v>
          </cell>
        </row>
        <row r="35968">
          <cell r="A35968" t="str">
            <v>INDUSTOWER21APR182.2CE</v>
          </cell>
          <cell r="B35968">
            <v>21860354</v>
          </cell>
          <cell r="C35968">
            <v>44315</v>
          </cell>
        </row>
        <row r="35969">
          <cell r="A35969" t="str">
            <v>INDUSTOWER21APR182.2PE</v>
          </cell>
          <cell r="B35969">
            <v>21860610</v>
          </cell>
          <cell r="C35969">
            <v>44315</v>
          </cell>
        </row>
        <row r="35970">
          <cell r="A35970" t="str">
            <v>INDUSTOWER21APR187.2CE</v>
          </cell>
          <cell r="B35970">
            <v>21860866</v>
          </cell>
          <cell r="C35970">
            <v>44315</v>
          </cell>
        </row>
        <row r="35971">
          <cell r="A35971" t="str">
            <v>INDUSTOWER21APR187.2PE</v>
          </cell>
          <cell r="B35971">
            <v>21861122</v>
          </cell>
          <cell r="C35971">
            <v>44315</v>
          </cell>
        </row>
        <row r="35972">
          <cell r="A35972" t="str">
            <v>INDUSTOWER21APR190CE</v>
          </cell>
          <cell r="B35972">
            <v>12008962</v>
          </cell>
          <cell r="C35972">
            <v>44315</v>
          </cell>
        </row>
        <row r="35973">
          <cell r="A35973" t="str">
            <v>INDUSTOWER21APR190PE</v>
          </cell>
          <cell r="B35973">
            <v>12013314</v>
          </cell>
          <cell r="C35973">
            <v>44315</v>
          </cell>
        </row>
        <row r="35974">
          <cell r="A35974" t="str">
            <v>INDUSTOWER21APR192.2CE</v>
          </cell>
          <cell r="B35974">
            <v>21861378</v>
          </cell>
          <cell r="C35974">
            <v>44315</v>
          </cell>
        </row>
        <row r="35975">
          <cell r="A35975" t="str">
            <v>INDUSTOWER21APR192.2PE</v>
          </cell>
          <cell r="B35975">
            <v>21861634</v>
          </cell>
          <cell r="C35975">
            <v>44315</v>
          </cell>
        </row>
        <row r="35976">
          <cell r="A35976" t="str">
            <v>INDUSTOWER21APR195CE</v>
          </cell>
          <cell r="B35976">
            <v>12013570</v>
          </cell>
          <cell r="C35976">
            <v>44315</v>
          </cell>
        </row>
        <row r="35977">
          <cell r="A35977" t="str">
            <v>INDUSTOWER21APR195PE</v>
          </cell>
          <cell r="B35977">
            <v>12013826</v>
          </cell>
          <cell r="C35977">
            <v>44315</v>
          </cell>
        </row>
        <row r="35978">
          <cell r="A35978" t="str">
            <v>INDUSTOWER21APR197.2CE</v>
          </cell>
          <cell r="B35978">
            <v>21861890</v>
          </cell>
          <cell r="C35978">
            <v>44315</v>
          </cell>
        </row>
        <row r="35979">
          <cell r="A35979" t="str">
            <v>INDUSTOWER21APR197.2PE</v>
          </cell>
          <cell r="B35979">
            <v>21862146</v>
          </cell>
          <cell r="C35979">
            <v>44315</v>
          </cell>
        </row>
        <row r="35980">
          <cell r="A35980" t="str">
            <v>INDUSTOWER21APR200CE</v>
          </cell>
          <cell r="B35980">
            <v>12014082</v>
          </cell>
          <cell r="C35980">
            <v>44315</v>
          </cell>
        </row>
        <row r="35981">
          <cell r="A35981" t="str">
            <v>INDUSTOWER21APR200PE</v>
          </cell>
          <cell r="B35981">
            <v>12014338</v>
          </cell>
          <cell r="C35981">
            <v>44315</v>
          </cell>
        </row>
        <row r="35982">
          <cell r="A35982" t="str">
            <v>INDUSTOWER21APR202.2CE</v>
          </cell>
          <cell r="B35982">
            <v>21862402</v>
          </cell>
          <cell r="C35982">
            <v>44315</v>
          </cell>
        </row>
        <row r="35983">
          <cell r="A35983" t="str">
            <v>INDUSTOWER21APR202.2PE</v>
          </cell>
          <cell r="B35983">
            <v>21862658</v>
          </cell>
          <cell r="C35983">
            <v>44315</v>
          </cell>
        </row>
        <row r="35984">
          <cell r="A35984" t="str">
            <v>INDUSTOWER21APR205CE</v>
          </cell>
          <cell r="B35984">
            <v>12014594</v>
          </cell>
          <cell r="C35984">
            <v>44315</v>
          </cell>
        </row>
        <row r="35985">
          <cell r="A35985" t="str">
            <v>INDUSTOWER21APR205PE</v>
          </cell>
          <cell r="B35985">
            <v>12015618</v>
          </cell>
          <cell r="C35985">
            <v>44315</v>
          </cell>
        </row>
        <row r="35986">
          <cell r="A35986" t="str">
            <v>INDUSTOWER21APR207.2CE</v>
          </cell>
          <cell r="B35986">
            <v>21862914</v>
          </cell>
          <cell r="C35986">
            <v>44315</v>
          </cell>
        </row>
        <row r="35987">
          <cell r="A35987" t="str">
            <v>INDUSTOWER21APR207.2PE</v>
          </cell>
          <cell r="B35987">
            <v>21863170</v>
          </cell>
          <cell r="C35987">
            <v>44315</v>
          </cell>
        </row>
        <row r="35988">
          <cell r="A35988" t="str">
            <v>INDUSTOWER21APR210CE</v>
          </cell>
          <cell r="B35988">
            <v>12015874</v>
          </cell>
          <cell r="C35988">
            <v>44315</v>
          </cell>
        </row>
        <row r="35989">
          <cell r="A35989" t="str">
            <v>INDUSTOWER21APR210PE</v>
          </cell>
          <cell r="B35989">
            <v>12016130</v>
          </cell>
          <cell r="C35989">
            <v>44315</v>
          </cell>
        </row>
        <row r="35990">
          <cell r="A35990" t="str">
            <v>INDUSTOWER21APR212.2CE</v>
          </cell>
          <cell r="B35990">
            <v>21863426</v>
          </cell>
          <cell r="C35990">
            <v>44315</v>
          </cell>
        </row>
        <row r="35991">
          <cell r="A35991" t="str">
            <v>INDUSTOWER21APR212.2PE</v>
          </cell>
          <cell r="B35991">
            <v>21863682</v>
          </cell>
          <cell r="C35991">
            <v>44315</v>
          </cell>
        </row>
        <row r="35992">
          <cell r="A35992" t="str">
            <v>INDUSTOWER21APR215CE</v>
          </cell>
          <cell r="B35992">
            <v>12016386</v>
          </cell>
          <cell r="C35992">
            <v>44315</v>
          </cell>
        </row>
        <row r="35993">
          <cell r="A35993" t="str">
            <v>INDUSTOWER21APR215PE</v>
          </cell>
          <cell r="B35993">
            <v>12019970</v>
          </cell>
          <cell r="C35993">
            <v>44315</v>
          </cell>
        </row>
        <row r="35994">
          <cell r="A35994" t="str">
            <v>INDUSTOWER21APR217.2CE</v>
          </cell>
          <cell r="B35994">
            <v>21868034</v>
          </cell>
          <cell r="C35994">
            <v>44315</v>
          </cell>
        </row>
        <row r="35995">
          <cell r="A35995" t="str">
            <v>INDUSTOWER21APR217.2PE</v>
          </cell>
          <cell r="B35995">
            <v>21868290</v>
          </cell>
          <cell r="C35995">
            <v>44315</v>
          </cell>
        </row>
        <row r="35996">
          <cell r="A35996" t="str">
            <v>INDUSTOWER21APR220CE</v>
          </cell>
          <cell r="B35996">
            <v>12020226</v>
          </cell>
          <cell r="C35996">
            <v>44315</v>
          </cell>
        </row>
        <row r="35997">
          <cell r="A35997" t="str">
            <v>INDUSTOWER21APR220PE</v>
          </cell>
          <cell r="B35997">
            <v>12020482</v>
          </cell>
          <cell r="C35997">
            <v>44315</v>
          </cell>
        </row>
        <row r="35998">
          <cell r="A35998" t="str">
            <v>INDUSTOWER21APR222.2CE</v>
          </cell>
          <cell r="B35998">
            <v>21868546</v>
          </cell>
          <cell r="C35998">
            <v>44315</v>
          </cell>
        </row>
        <row r="35999">
          <cell r="A35999" t="str">
            <v>INDUSTOWER21APR222.2PE</v>
          </cell>
          <cell r="B35999">
            <v>21868802</v>
          </cell>
          <cell r="C35999">
            <v>44315</v>
          </cell>
        </row>
        <row r="36000">
          <cell r="A36000" t="str">
            <v>INDUSTOWER21APR225CE</v>
          </cell>
          <cell r="B36000">
            <v>12020738</v>
          </cell>
          <cell r="C36000">
            <v>44315</v>
          </cell>
        </row>
        <row r="36001">
          <cell r="A36001" t="str">
            <v>INDUSTOWER21APR225PE</v>
          </cell>
          <cell r="B36001">
            <v>12020994</v>
          </cell>
          <cell r="C36001">
            <v>44315</v>
          </cell>
        </row>
        <row r="36002">
          <cell r="A36002" t="str">
            <v>INDUSTOWER21APR227.2CE</v>
          </cell>
          <cell r="B36002">
            <v>21869058</v>
          </cell>
          <cell r="C36002">
            <v>44315</v>
          </cell>
        </row>
        <row r="36003">
          <cell r="A36003" t="str">
            <v>INDUSTOWER21APR227.2PE</v>
          </cell>
          <cell r="B36003">
            <v>21956098</v>
          </cell>
          <cell r="C36003">
            <v>44315</v>
          </cell>
        </row>
        <row r="36004">
          <cell r="A36004" t="str">
            <v>INDUSTOWER21APR230CE</v>
          </cell>
          <cell r="B36004">
            <v>12022274</v>
          </cell>
          <cell r="C36004">
            <v>44315</v>
          </cell>
        </row>
        <row r="36005">
          <cell r="A36005" t="str">
            <v>INDUSTOWER21APR230PE</v>
          </cell>
          <cell r="B36005">
            <v>12022530</v>
          </cell>
          <cell r="C36005">
            <v>44315</v>
          </cell>
        </row>
        <row r="36006">
          <cell r="A36006" t="str">
            <v>INDUSTOWER21APR232.2CE</v>
          </cell>
          <cell r="B36006">
            <v>21999362</v>
          </cell>
          <cell r="C36006">
            <v>44315</v>
          </cell>
        </row>
        <row r="36007">
          <cell r="A36007" t="str">
            <v>INDUSTOWER21APR232.2PE</v>
          </cell>
          <cell r="B36007">
            <v>21999618</v>
          </cell>
          <cell r="C36007">
            <v>44315</v>
          </cell>
        </row>
        <row r="36008">
          <cell r="A36008" t="str">
            <v>INDUSTOWER21APR235CE</v>
          </cell>
          <cell r="B36008">
            <v>12022786</v>
          </cell>
          <cell r="C36008">
            <v>44315</v>
          </cell>
        </row>
        <row r="36009">
          <cell r="A36009" t="str">
            <v>INDUSTOWER21APR235PE</v>
          </cell>
          <cell r="B36009">
            <v>12023554</v>
          </cell>
          <cell r="C36009">
            <v>44315</v>
          </cell>
        </row>
        <row r="36010">
          <cell r="A36010" t="str">
            <v>INDUSTOWER21APR237.2CE</v>
          </cell>
          <cell r="B36010">
            <v>21999874</v>
          </cell>
          <cell r="C36010">
            <v>44315</v>
          </cell>
        </row>
        <row r="36011">
          <cell r="A36011" t="str">
            <v>INDUSTOWER21APR237.2PE</v>
          </cell>
          <cell r="B36011">
            <v>22000130</v>
          </cell>
          <cell r="C36011">
            <v>44315</v>
          </cell>
        </row>
        <row r="36012">
          <cell r="A36012" t="str">
            <v>INDUSTOWER21APR240CE</v>
          </cell>
          <cell r="B36012">
            <v>12024066</v>
          </cell>
          <cell r="C36012">
            <v>44315</v>
          </cell>
        </row>
        <row r="36013">
          <cell r="A36013" t="str">
            <v>INDUSTOWER21APR240PE</v>
          </cell>
          <cell r="B36013">
            <v>12024834</v>
          </cell>
          <cell r="C36013">
            <v>44315</v>
          </cell>
        </row>
        <row r="36014">
          <cell r="A36014" t="str">
            <v>INDUSTOWER21APR242.2CE</v>
          </cell>
          <cell r="B36014">
            <v>22000386</v>
          </cell>
          <cell r="C36014">
            <v>44315</v>
          </cell>
        </row>
        <row r="36015">
          <cell r="A36015" t="str">
            <v>INDUSTOWER21APR242.2PE</v>
          </cell>
          <cell r="B36015">
            <v>22000642</v>
          </cell>
          <cell r="C36015">
            <v>44315</v>
          </cell>
        </row>
        <row r="36016">
          <cell r="A36016" t="str">
            <v>INDUSTOWER21APR245CE</v>
          </cell>
          <cell r="B36016">
            <v>12025090</v>
          </cell>
          <cell r="C36016">
            <v>44315</v>
          </cell>
        </row>
        <row r="36017">
          <cell r="A36017" t="str">
            <v>INDUSTOWER21APR245PE</v>
          </cell>
          <cell r="B36017">
            <v>12025346</v>
          </cell>
          <cell r="C36017">
            <v>44315</v>
          </cell>
        </row>
        <row r="36018">
          <cell r="A36018" t="str">
            <v>INDUSTOWER21APR247.2CE</v>
          </cell>
          <cell r="B36018">
            <v>22000898</v>
          </cell>
          <cell r="C36018">
            <v>44315</v>
          </cell>
        </row>
        <row r="36019">
          <cell r="A36019" t="str">
            <v>INDUSTOWER21APR247.2PE</v>
          </cell>
          <cell r="B36019">
            <v>22001154</v>
          </cell>
          <cell r="C36019">
            <v>44315</v>
          </cell>
        </row>
        <row r="36020">
          <cell r="A36020" t="str">
            <v>INDUSTOWER21APR250CE</v>
          </cell>
          <cell r="B36020">
            <v>12026114</v>
          </cell>
          <cell r="C36020">
            <v>44315</v>
          </cell>
        </row>
        <row r="36021">
          <cell r="A36021" t="str">
            <v>INDUSTOWER21APR250PE</v>
          </cell>
          <cell r="B36021">
            <v>12028930</v>
          </cell>
          <cell r="C36021">
            <v>44315</v>
          </cell>
        </row>
        <row r="36022">
          <cell r="A36022" t="str">
            <v>INDUSTOWER21APR252.2CE</v>
          </cell>
          <cell r="B36022">
            <v>22001410</v>
          </cell>
          <cell r="C36022">
            <v>44315</v>
          </cell>
        </row>
        <row r="36023">
          <cell r="A36023" t="str">
            <v>INDUSTOWER21APR252.2PE</v>
          </cell>
          <cell r="B36023">
            <v>22001666</v>
          </cell>
          <cell r="C36023">
            <v>44315</v>
          </cell>
        </row>
        <row r="36024">
          <cell r="A36024" t="str">
            <v>INDUSTOWER21APR255CE</v>
          </cell>
          <cell r="B36024">
            <v>12029698</v>
          </cell>
          <cell r="C36024">
            <v>44315</v>
          </cell>
        </row>
        <row r="36025">
          <cell r="A36025" t="str">
            <v>INDUSTOWER21APR255PE</v>
          </cell>
          <cell r="B36025">
            <v>12030978</v>
          </cell>
          <cell r="C36025">
            <v>44315</v>
          </cell>
        </row>
        <row r="36026">
          <cell r="A36026" t="str">
            <v>INDUSTOWER21APR257.2CE</v>
          </cell>
          <cell r="B36026">
            <v>22001922</v>
          </cell>
          <cell r="C36026">
            <v>44315</v>
          </cell>
        </row>
        <row r="36027">
          <cell r="A36027" t="str">
            <v>INDUSTOWER21APR257.2PE</v>
          </cell>
          <cell r="B36027">
            <v>22002178</v>
          </cell>
          <cell r="C36027">
            <v>44315</v>
          </cell>
        </row>
        <row r="36028">
          <cell r="A36028" t="str">
            <v>INDUSTOWER21APR260CE</v>
          </cell>
          <cell r="B36028">
            <v>12031490</v>
          </cell>
          <cell r="C36028">
            <v>44315</v>
          </cell>
        </row>
        <row r="36029">
          <cell r="A36029" t="str">
            <v>INDUSTOWER21APR260PE</v>
          </cell>
          <cell r="B36029">
            <v>12031746</v>
          </cell>
          <cell r="C36029">
            <v>44315</v>
          </cell>
        </row>
        <row r="36030">
          <cell r="A36030" t="str">
            <v>INDUSTOWER21APR262.2CE</v>
          </cell>
          <cell r="B36030">
            <v>22002434</v>
          </cell>
          <cell r="C36030">
            <v>44315</v>
          </cell>
        </row>
        <row r="36031">
          <cell r="A36031" t="str">
            <v>INDUSTOWER21APR262.2PE</v>
          </cell>
          <cell r="B36031">
            <v>22002690</v>
          </cell>
          <cell r="C36031">
            <v>44315</v>
          </cell>
        </row>
        <row r="36032">
          <cell r="A36032" t="str">
            <v>INDUSTOWER21APR265CE</v>
          </cell>
          <cell r="B36032">
            <v>12032002</v>
          </cell>
          <cell r="C36032">
            <v>44315</v>
          </cell>
        </row>
        <row r="36033">
          <cell r="A36033" t="str">
            <v>INDUSTOWER21APR265PE</v>
          </cell>
          <cell r="B36033">
            <v>12032258</v>
          </cell>
          <cell r="C36033">
            <v>44315</v>
          </cell>
        </row>
        <row r="36034">
          <cell r="A36034" t="str">
            <v>INDUSTOWER21APR267.2CE</v>
          </cell>
          <cell r="B36034">
            <v>22002946</v>
          </cell>
          <cell r="C36034">
            <v>44315</v>
          </cell>
        </row>
        <row r="36035">
          <cell r="A36035" t="str">
            <v>INDUSTOWER21APR267.2PE</v>
          </cell>
          <cell r="B36035">
            <v>22003202</v>
          </cell>
          <cell r="C36035">
            <v>44315</v>
          </cell>
        </row>
        <row r="36036">
          <cell r="A36036" t="str">
            <v>INDUSTOWER21APR270CE</v>
          </cell>
          <cell r="B36036">
            <v>12032770</v>
          </cell>
          <cell r="C36036">
            <v>44315</v>
          </cell>
        </row>
        <row r="36037">
          <cell r="A36037" t="str">
            <v>INDUSTOWER21APR270PE</v>
          </cell>
          <cell r="B36037">
            <v>12035074</v>
          </cell>
          <cell r="C36037">
            <v>44315</v>
          </cell>
        </row>
        <row r="36038">
          <cell r="A36038" t="str">
            <v>INDUSTOWER21APR272.2CE</v>
          </cell>
          <cell r="B36038">
            <v>22003458</v>
          </cell>
          <cell r="C36038">
            <v>44315</v>
          </cell>
        </row>
        <row r="36039">
          <cell r="A36039" t="str">
            <v>INDUSTOWER21APR272.2PE</v>
          </cell>
          <cell r="B36039">
            <v>22003714</v>
          </cell>
          <cell r="C36039">
            <v>44315</v>
          </cell>
        </row>
        <row r="36040">
          <cell r="A36040" t="str">
            <v>INDUSTOWER21APR275CE</v>
          </cell>
          <cell r="B36040">
            <v>12036098</v>
          </cell>
          <cell r="C36040">
            <v>44315</v>
          </cell>
        </row>
        <row r="36041">
          <cell r="A36041" t="str">
            <v>INDUSTOWER21APR275PE</v>
          </cell>
          <cell r="B36041">
            <v>12036354</v>
          </cell>
          <cell r="C36041">
            <v>44315</v>
          </cell>
        </row>
        <row r="36042">
          <cell r="A36042" t="str">
            <v>INDUSTOWER21APR277.2CE</v>
          </cell>
          <cell r="B36042">
            <v>22003970</v>
          </cell>
          <cell r="C36042">
            <v>44315</v>
          </cell>
        </row>
        <row r="36043">
          <cell r="A36043" t="str">
            <v>INDUSTOWER21APR277.2PE</v>
          </cell>
          <cell r="B36043">
            <v>22004226</v>
          </cell>
          <cell r="C36043">
            <v>44315</v>
          </cell>
        </row>
        <row r="36044">
          <cell r="A36044" t="str">
            <v>INDUSTOWER21APR280CE</v>
          </cell>
          <cell r="B36044">
            <v>12037634</v>
          </cell>
          <cell r="C36044">
            <v>44315</v>
          </cell>
        </row>
        <row r="36045">
          <cell r="A36045" t="str">
            <v>INDUSTOWER21APR280PE</v>
          </cell>
          <cell r="B36045">
            <v>12037890</v>
          </cell>
          <cell r="C36045">
            <v>44315</v>
          </cell>
        </row>
        <row r="36046">
          <cell r="A36046" t="str">
            <v>INDUSTOWER21APR282.2CE</v>
          </cell>
          <cell r="B36046">
            <v>22004482</v>
          </cell>
          <cell r="C36046">
            <v>44315</v>
          </cell>
        </row>
        <row r="36047">
          <cell r="A36047" t="str">
            <v>INDUSTOWER21APR282.2PE</v>
          </cell>
          <cell r="B36047">
            <v>22004738</v>
          </cell>
          <cell r="C36047">
            <v>44315</v>
          </cell>
        </row>
        <row r="36048">
          <cell r="A36048" t="str">
            <v>INDUSTOWER21APR285CE</v>
          </cell>
          <cell r="B36048">
            <v>12038402</v>
          </cell>
          <cell r="C36048">
            <v>44315</v>
          </cell>
        </row>
        <row r="36049">
          <cell r="A36049" t="str">
            <v>INDUSTOWER21APR285PE</v>
          </cell>
          <cell r="B36049">
            <v>12039938</v>
          </cell>
          <cell r="C36049">
            <v>44315</v>
          </cell>
        </row>
        <row r="36050">
          <cell r="A36050" t="str">
            <v>INDUSTOWER21APR287.2CE</v>
          </cell>
          <cell r="B36050">
            <v>22004994</v>
          </cell>
          <cell r="C36050">
            <v>44315</v>
          </cell>
        </row>
        <row r="36051">
          <cell r="A36051" t="str">
            <v>INDUSTOWER21APR287.2PE</v>
          </cell>
          <cell r="B36051">
            <v>22005250</v>
          </cell>
          <cell r="C36051">
            <v>44315</v>
          </cell>
        </row>
        <row r="36052">
          <cell r="A36052" t="str">
            <v>INDUSTOWER21APR290CE</v>
          </cell>
          <cell r="B36052">
            <v>12040194</v>
          </cell>
          <cell r="C36052">
            <v>44315</v>
          </cell>
        </row>
        <row r="36053">
          <cell r="A36053" t="str">
            <v>INDUSTOWER21APR290PE</v>
          </cell>
          <cell r="B36053">
            <v>12041730</v>
          </cell>
          <cell r="C36053">
            <v>44315</v>
          </cell>
        </row>
        <row r="36054">
          <cell r="A36054" t="str">
            <v>INDUSTOWER21APR292.2CE</v>
          </cell>
          <cell r="B36054">
            <v>22005506</v>
          </cell>
          <cell r="C36054">
            <v>44315</v>
          </cell>
        </row>
        <row r="36055">
          <cell r="A36055" t="str">
            <v>INDUSTOWER21APR292.2PE</v>
          </cell>
          <cell r="B36055">
            <v>22005762</v>
          </cell>
          <cell r="C36055">
            <v>44315</v>
          </cell>
        </row>
        <row r="36056">
          <cell r="A36056" t="str">
            <v>INDUSTOWER21APR295CE</v>
          </cell>
          <cell r="B36056">
            <v>12042754</v>
          </cell>
          <cell r="C36056">
            <v>44315</v>
          </cell>
        </row>
        <row r="36057">
          <cell r="A36057" t="str">
            <v>INDUSTOWER21APR295PE</v>
          </cell>
          <cell r="B36057">
            <v>12043010</v>
          </cell>
          <cell r="C36057">
            <v>44315</v>
          </cell>
        </row>
        <row r="36058">
          <cell r="A36058" t="str">
            <v>INDUSTOWER21APR297.2CE</v>
          </cell>
          <cell r="B36058">
            <v>22006018</v>
          </cell>
          <cell r="C36058">
            <v>44315</v>
          </cell>
        </row>
        <row r="36059">
          <cell r="A36059" t="str">
            <v>INDUSTOWER21APR297.2PE</v>
          </cell>
          <cell r="B36059">
            <v>22006274</v>
          </cell>
          <cell r="C36059">
            <v>44315</v>
          </cell>
        </row>
        <row r="36060">
          <cell r="A36060" t="str">
            <v>INDUSTOWER21APR300CE</v>
          </cell>
          <cell r="B36060">
            <v>12043266</v>
          </cell>
          <cell r="C36060">
            <v>44315</v>
          </cell>
        </row>
        <row r="36061">
          <cell r="A36061" t="str">
            <v>INDUSTOWER21APR300PE</v>
          </cell>
          <cell r="B36061">
            <v>12043522</v>
          </cell>
          <cell r="C36061">
            <v>44315</v>
          </cell>
        </row>
        <row r="36062">
          <cell r="A36062" t="str">
            <v>INDUSTOWER21APR302.2CE</v>
          </cell>
          <cell r="B36062">
            <v>22006530</v>
          </cell>
          <cell r="C36062">
            <v>44315</v>
          </cell>
        </row>
        <row r="36063">
          <cell r="A36063" t="str">
            <v>INDUSTOWER21APR302.2PE</v>
          </cell>
          <cell r="B36063">
            <v>22006786</v>
          </cell>
          <cell r="C36063">
            <v>44315</v>
          </cell>
        </row>
        <row r="36064">
          <cell r="A36064" t="str">
            <v>INDUSTOWER21APR305CE</v>
          </cell>
          <cell r="B36064">
            <v>12043778</v>
          </cell>
          <cell r="C36064">
            <v>44315</v>
          </cell>
        </row>
        <row r="36065">
          <cell r="A36065" t="str">
            <v>INDUSTOWER21APR305PE</v>
          </cell>
          <cell r="B36065">
            <v>12044034</v>
          </cell>
          <cell r="C36065">
            <v>44315</v>
          </cell>
        </row>
        <row r="36066">
          <cell r="A36066" t="str">
            <v>INDUSTOWER21APR310CE</v>
          </cell>
          <cell r="B36066">
            <v>12044290</v>
          </cell>
          <cell r="C36066">
            <v>44315</v>
          </cell>
        </row>
        <row r="36067">
          <cell r="A36067" t="str">
            <v>INDUSTOWER21APR310PE</v>
          </cell>
          <cell r="B36067">
            <v>12046082</v>
          </cell>
          <cell r="C36067">
            <v>44315</v>
          </cell>
        </row>
        <row r="36068">
          <cell r="A36068" t="str">
            <v>INDUSTOWER21APR315CE</v>
          </cell>
          <cell r="B36068">
            <v>12046338</v>
          </cell>
          <cell r="C36068">
            <v>44315</v>
          </cell>
        </row>
        <row r="36069">
          <cell r="A36069" t="str">
            <v>INDUSTOWER21APR315PE</v>
          </cell>
          <cell r="B36069">
            <v>12049154</v>
          </cell>
          <cell r="C36069">
            <v>44315</v>
          </cell>
        </row>
        <row r="36070">
          <cell r="A36070" t="str">
            <v>INDUSTOWER21APR320CE</v>
          </cell>
          <cell r="B36070">
            <v>12049666</v>
          </cell>
          <cell r="C36070">
            <v>44315</v>
          </cell>
        </row>
        <row r="36071">
          <cell r="A36071" t="str">
            <v>INDUSTOWER21APR320PE</v>
          </cell>
          <cell r="B36071">
            <v>12050434</v>
          </cell>
          <cell r="C36071">
            <v>44315</v>
          </cell>
        </row>
        <row r="36072">
          <cell r="A36072" t="str">
            <v>INDUSTOWER21APR325CE</v>
          </cell>
          <cell r="B36072">
            <v>12050690</v>
          </cell>
          <cell r="C36072">
            <v>44315</v>
          </cell>
        </row>
        <row r="36073">
          <cell r="A36073" t="str">
            <v>INDUSTOWER21APR325PE</v>
          </cell>
          <cell r="B36073">
            <v>12050946</v>
          </cell>
          <cell r="C36073">
            <v>44315</v>
          </cell>
        </row>
        <row r="36074">
          <cell r="A36074" t="str">
            <v>INFY21FEB1000CE</v>
          </cell>
          <cell r="B36074">
            <v>23563778</v>
          </cell>
          <cell r="C36074">
            <v>44252</v>
          </cell>
        </row>
        <row r="36075">
          <cell r="A36075" t="str">
            <v>INFY21FEB1000PE</v>
          </cell>
          <cell r="B36075">
            <v>23564034</v>
          </cell>
          <cell r="C36075">
            <v>44252</v>
          </cell>
        </row>
        <row r="36076">
          <cell r="A36076" t="str">
            <v>INFY21FEB1020CE</v>
          </cell>
          <cell r="B36076">
            <v>23564290</v>
          </cell>
          <cell r="C36076">
            <v>44252</v>
          </cell>
        </row>
        <row r="36077">
          <cell r="A36077" t="str">
            <v>INFY21FEB1020PE</v>
          </cell>
          <cell r="B36077">
            <v>23564546</v>
          </cell>
          <cell r="C36077">
            <v>44252</v>
          </cell>
        </row>
        <row r="36078">
          <cell r="A36078" t="str">
            <v>INFY21FEB1040CE</v>
          </cell>
          <cell r="B36078">
            <v>23564802</v>
          </cell>
          <cell r="C36078">
            <v>44252</v>
          </cell>
        </row>
        <row r="36079">
          <cell r="A36079" t="str">
            <v>INFY21FEB1040PE</v>
          </cell>
          <cell r="B36079">
            <v>23565058</v>
          </cell>
          <cell r="C36079">
            <v>44252</v>
          </cell>
        </row>
        <row r="36080">
          <cell r="A36080" t="str">
            <v>INFY21FEB1060CE</v>
          </cell>
          <cell r="B36080">
            <v>23565314</v>
          </cell>
          <cell r="C36080">
            <v>44252</v>
          </cell>
        </row>
        <row r="36081">
          <cell r="A36081" t="str">
            <v>INFY21FEB1060PE</v>
          </cell>
          <cell r="B36081">
            <v>23565570</v>
          </cell>
          <cell r="C36081">
            <v>44252</v>
          </cell>
        </row>
        <row r="36082">
          <cell r="A36082" t="str">
            <v>INFY21FEB1080CE</v>
          </cell>
          <cell r="B36082">
            <v>23565826</v>
          </cell>
          <cell r="C36082">
            <v>44252</v>
          </cell>
        </row>
        <row r="36083">
          <cell r="A36083" t="str">
            <v>INFY21FEB1080PE</v>
          </cell>
          <cell r="B36083">
            <v>23566082</v>
          </cell>
          <cell r="C36083">
            <v>44252</v>
          </cell>
        </row>
        <row r="36084">
          <cell r="A36084" t="str">
            <v>INFY21FEB1100CE</v>
          </cell>
          <cell r="B36084">
            <v>23566338</v>
          </cell>
          <cell r="C36084">
            <v>44252</v>
          </cell>
        </row>
        <row r="36085">
          <cell r="A36085" t="str">
            <v>INFY21FEB1100PE</v>
          </cell>
          <cell r="B36085">
            <v>23566594</v>
          </cell>
          <cell r="C36085">
            <v>44252</v>
          </cell>
        </row>
        <row r="36086">
          <cell r="A36086" t="str">
            <v>INFY21FEB1120CE</v>
          </cell>
          <cell r="B36086">
            <v>23566850</v>
          </cell>
          <cell r="C36086">
            <v>44252</v>
          </cell>
        </row>
        <row r="36087">
          <cell r="A36087" t="str">
            <v>INFY21FEB1120PE</v>
          </cell>
          <cell r="B36087">
            <v>23567106</v>
          </cell>
          <cell r="C36087">
            <v>44252</v>
          </cell>
        </row>
        <row r="36088">
          <cell r="A36088" t="str">
            <v>INFY21FEB1140CE</v>
          </cell>
          <cell r="B36088">
            <v>23567362</v>
          </cell>
          <cell r="C36088">
            <v>44252</v>
          </cell>
        </row>
        <row r="36089">
          <cell r="A36089" t="str">
            <v>INFY21FEB1140PE</v>
          </cell>
          <cell r="B36089">
            <v>23567618</v>
          </cell>
          <cell r="C36089">
            <v>44252</v>
          </cell>
        </row>
        <row r="36090">
          <cell r="A36090" t="str">
            <v>INFY21FEB1160CE</v>
          </cell>
          <cell r="B36090">
            <v>23567874</v>
          </cell>
          <cell r="C36090">
            <v>44252</v>
          </cell>
        </row>
        <row r="36091">
          <cell r="A36091" t="str">
            <v>INFY21FEB1160PE</v>
          </cell>
          <cell r="B36091">
            <v>23568130</v>
          </cell>
          <cell r="C36091">
            <v>44252</v>
          </cell>
        </row>
        <row r="36092">
          <cell r="A36092" t="str">
            <v>INFY21FEB1180CE</v>
          </cell>
          <cell r="B36092">
            <v>23568386</v>
          </cell>
          <cell r="C36092">
            <v>44252</v>
          </cell>
        </row>
        <row r="36093">
          <cell r="A36093" t="str">
            <v>INFY21FEB1180PE</v>
          </cell>
          <cell r="B36093">
            <v>23568642</v>
          </cell>
          <cell r="C36093">
            <v>44252</v>
          </cell>
        </row>
        <row r="36094">
          <cell r="A36094" t="str">
            <v>INFY21FEB1200CE</v>
          </cell>
          <cell r="B36094">
            <v>23568898</v>
          </cell>
          <cell r="C36094">
            <v>44252</v>
          </cell>
        </row>
        <row r="36095">
          <cell r="A36095" t="str">
            <v>INFY21FEB1200PE</v>
          </cell>
          <cell r="B36095">
            <v>23569154</v>
          </cell>
          <cell r="C36095">
            <v>44252</v>
          </cell>
        </row>
        <row r="36096">
          <cell r="A36096" t="str">
            <v>INFY21FEB1220CE</v>
          </cell>
          <cell r="B36096">
            <v>23569410</v>
          </cell>
          <cell r="C36096">
            <v>44252</v>
          </cell>
        </row>
        <row r="36097">
          <cell r="A36097" t="str">
            <v>INFY21FEB1220PE</v>
          </cell>
          <cell r="B36097">
            <v>23569666</v>
          </cell>
          <cell r="C36097">
            <v>44252</v>
          </cell>
        </row>
        <row r="36098">
          <cell r="A36098" t="str">
            <v>INFY21FEB1240CE</v>
          </cell>
          <cell r="B36098">
            <v>23569922</v>
          </cell>
          <cell r="C36098">
            <v>44252</v>
          </cell>
        </row>
        <row r="36099">
          <cell r="A36099" t="str">
            <v>INFY21FEB1240PE</v>
          </cell>
          <cell r="B36099">
            <v>23570178</v>
          </cell>
          <cell r="C36099">
            <v>44252</v>
          </cell>
        </row>
        <row r="36100">
          <cell r="A36100" t="str">
            <v>INFY21FEB1260CE</v>
          </cell>
          <cell r="B36100">
            <v>23570434</v>
          </cell>
          <cell r="C36100">
            <v>44252</v>
          </cell>
        </row>
        <row r="36101">
          <cell r="A36101" t="str">
            <v>INFY21FEB1260PE</v>
          </cell>
          <cell r="B36101">
            <v>23570690</v>
          </cell>
          <cell r="C36101">
            <v>44252</v>
          </cell>
        </row>
        <row r="36102">
          <cell r="A36102" t="str">
            <v>INFY21FEB1280CE</v>
          </cell>
          <cell r="B36102">
            <v>23570946</v>
          </cell>
          <cell r="C36102">
            <v>44252</v>
          </cell>
        </row>
        <row r="36103">
          <cell r="A36103" t="str">
            <v>INFY21FEB1280PE</v>
          </cell>
          <cell r="B36103">
            <v>23571202</v>
          </cell>
          <cell r="C36103">
            <v>44252</v>
          </cell>
        </row>
        <row r="36104">
          <cell r="A36104" t="str">
            <v>INFY21FEB1300CE</v>
          </cell>
          <cell r="B36104">
            <v>23571458</v>
          </cell>
          <cell r="C36104">
            <v>44252</v>
          </cell>
        </row>
        <row r="36105">
          <cell r="A36105" t="str">
            <v>INFY21FEB1300PE</v>
          </cell>
          <cell r="B36105">
            <v>23571714</v>
          </cell>
          <cell r="C36105">
            <v>44252</v>
          </cell>
        </row>
        <row r="36106">
          <cell r="A36106" t="str">
            <v>INFY21FEB1320CE</v>
          </cell>
          <cell r="B36106">
            <v>23571970</v>
          </cell>
          <cell r="C36106">
            <v>44252</v>
          </cell>
        </row>
        <row r="36107">
          <cell r="A36107" t="str">
            <v>INFY21FEB1320PE</v>
          </cell>
          <cell r="B36107">
            <v>23572226</v>
          </cell>
          <cell r="C36107">
            <v>44252</v>
          </cell>
        </row>
        <row r="36108">
          <cell r="A36108" t="str">
            <v>INFY21FEB1340CE</v>
          </cell>
          <cell r="B36108">
            <v>23572482</v>
          </cell>
          <cell r="C36108">
            <v>44252</v>
          </cell>
        </row>
        <row r="36109">
          <cell r="A36109" t="str">
            <v>INFY21FEB1340PE</v>
          </cell>
          <cell r="B36109">
            <v>23572738</v>
          </cell>
          <cell r="C36109">
            <v>44252</v>
          </cell>
        </row>
        <row r="36110">
          <cell r="A36110" t="str">
            <v>INFY21FEB1360CE</v>
          </cell>
          <cell r="B36110">
            <v>23572994</v>
          </cell>
          <cell r="C36110">
            <v>44252</v>
          </cell>
        </row>
        <row r="36111">
          <cell r="A36111" t="str">
            <v>INFY21FEB1360PE</v>
          </cell>
          <cell r="B36111">
            <v>23573250</v>
          </cell>
          <cell r="C36111">
            <v>44252</v>
          </cell>
        </row>
        <row r="36112">
          <cell r="A36112" t="str">
            <v>INFY21FEB1380CE</v>
          </cell>
          <cell r="B36112">
            <v>23573506</v>
          </cell>
          <cell r="C36112">
            <v>44252</v>
          </cell>
        </row>
        <row r="36113">
          <cell r="A36113" t="str">
            <v>INFY21FEB1380PE</v>
          </cell>
          <cell r="B36113">
            <v>23573762</v>
          </cell>
          <cell r="C36113">
            <v>44252</v>
          </cell>
        </row>
        <row r="36114">
          <cell r="A36114" t="str">
            <v>INFY21FEB1400CE</v>
          </cell>
          <cell r="B36114">
            <v>23574018</v>
          </cell>
          <cell r="C36114">
            <v>44252</v>
          </cell>
        </row>
        <row r="36115">
          <cell r="A36115" t="str">
            <v>INFY21FEB1400PE</v>
          </cell>
          <cell r="B36115">
            <v>23574274</v>
          </cell>
          <cell r="C36115">
            <v>44252</v>
          </cell>
        </row>
        <row r="36116">
          <cell r="A36116" t="str">
            <v>INFY21FEB1420CE</v>
          </cell>
          <cell r="B36116">
            <v>23574530</v>
          </cell>
          <cell r="C36116">
            <v>44252</v>
          </cell>
        </row>
        <row r="36117">
          <cell r="A36117" t="str">
            <v>INFY21FEB1420PE</v>
          </cell>
          <cell r="B36117">
            <v>23575810</v>
          </cell>
          <cell r="C36117">
            <v>44252</v>
          </cell>
        </row>
        <row r="36118">
          <cell r="A36118" t="str">
            <v>INFY21FEB1440CE</v>
          </cell>
          <cell r="B36118">
            <v>23576066</v>
          </cell>
          <cell r="C36118">
            <v>44252</v>
          </cell>
        </row>
        <row r="36119">
          <cell r="A36119" t="str">
            <v>INFY21FEB1440PE</v>
          </cell>
          <cell r="B36119">
            <v>23576322</v>
          </cell>
          <cell r="C36119">
            <v>44252</v>
          </cell>
        </row>
        <row r="36120">
          <cell r="A36120" t="str">
            <v>INFY21FEB1460CE</v>
          </cell>
          <cell r="B36120">
            <v>23576578</v>
          </cell>
          <cell r="C36120">
            <v>44252</v>
          </cell>
        </row>
        <row r="36121">
          <cell r="A36121" t="str">
            <v>INFY21FEB1460PE</v>
          </cell>
          <cell r="B36121">
            <v>23576834</v>
          </cell>
          <cell r="C36121">
            <v>44252</v>
          </cell>
        </row>
        <row r="36122">
          <cell r="A36122" t="str">
            <v>INFY21FEB1480CE</v>
          </cell>
          <cell r="B36122">
            <v>23577090</v>
          </cell>
          <cell r="C36122">
            <v>44252</v>
          </cell>
        </row>
        <row r="36123">
          <cell r="A36123" t="str">
            <v>INFY21FEB1480PE</v>
          </cell>
          <cell r="B36123">
            <v>23577346</v>
          </cell>
          <cell r="C36123">
            <v>44252</v>
          </cell>
        </row>
        <row r="36124">
          <cell r="A36124" t="str">
            <v>INFY21FEB1500CE</v>
          </cell>
          <cell r="B36124">
            <v>23577602</v>
          </cell>
          <cell r="C36124">
            <v>44252</v>
          </cell>
        </row>
        <row r="36125">
          <cell r="A36125" t="str">
            <v>INFY21FEB1500PE</v>
          </cell>
          <cell r="B36125">
            <v>23577858</v>
          </cell>
          <cell r="C36125">
            <v>44252</v>
          </cell>
        </row>
        <row r="36126">
          <cell r="A36126" t="str">
            <v>INFY21FEB1520CE</v>
          </cell>
          <cell r="B36126">
            <v>23578114</v>
          </cell>
          <cell r="C36126">
            <v>44252</v>
          </cell>
        </row>
        <row r="36127">
          <cell r="A36127" t="str">
            <v>INFY21FEB1520PE</v>
          </cell>
          <cell r="B36127">
            <v>23578370</v>
          </cell>
          <cell r="C36127">
            <v>44252</v>
          </cell>
        </row>
        <row r="36128">
          <cell r="A36128" t="str">
            <v>INFY21FEB1540CE</v>
          </cell>
          <cell r="B36128">
            <v>9691650</v>
          </cell>
          <cell r="C36128">
            <v>44252</v>
          </cell>
        </row>
        <row r="36129">
          <cell r="A36129" t="str">
            <v>INFY21FEB1540PE</v>
          </cell>
          <cell r="B36129">
            <v>9691906</v>
          </cell>
          <cell r="C36129">
            <v>44252</v>
          </cell>
        </row>
        <row r="36130">
          <cell r="A36130" t="str">
            <v>INFY21FEB1560CE</v>
          </cell>
          <cell r="B36130">
            <v>11116802</v>
          </cell>
          <cell r="C36130">
            <v>44252</v>
          </cell>
        </row>
        <row r="36131">
          <cell r="A36131" t="str">
            <v>INFY21FEB1560PE</v>
          </cell>
          <cell r="B36131">
            <v>11117058</v>
          </cell>
          <cell r="C36131">
            <v>44252</v>
          </cell>
        </row>
        <row r="36132">
          <cell r="A36132" t="str">
            <v>INFY21FEB1580CE</v>
          </cell>
          <cell r="B36132">
            <v>11366658</v>
          </cell>
          <cell r="C36132">
            <v>44252</v>
          </cell>
        </row>
        <row r="36133">
          <cell r="A36133" t="str">
            <v>INFY21FEB1580PE</v>
          </cell>
          <cell r="B36133">
            <v>11366914</v>
          </cell>
          <cell r="C36133">
            <v>44252</v>
          </cell>
        </row>
        <row r="36134">
          <cell r="A36134" t="str">
            <v>INFY21FEB1600CE</v>
          </cell>
          <cell r="B36134">
            <v>11646978</v>
          </cell>
          <cell r="C36134">
            <v>44252</v>
          </cell>
        </row>
        <row r="36135">
          <cell r="A36135" t="str">
            <v>INFY21FEB1600PE</v>
          </cell>
          <cell r="B36135">
            <v>11648770</v>
          </cell>
          <cell r="C36135">
            <v>44252</v>
          </cell>
        </row>
        <row r="36136">
          <cell r="A36136" t="str">
            <v>INFY21FEB1620CE</v>
          </cell>
          <cell r="B36136">
            <v>11649026</v>
          </cell>
          <cell r="C36136">
            <v>44252</v>
          </cell>
        </row>
        <row r="36137">
          <cell r="A36137" t="str">
            <v>INFY21FEB1620PE</v>
          </cell>
          <cell r="B36137">
            <v>11651842</v>
          </cell>
          <cell r="C36137">
            <v>44252</v>
          </cell>
        </row>
        <row r="36138">
          <cell r="A36138" t="str">
            <v>INFY21FEB720CE</v>
          </cell>
          <cell r="B36138">
            <v>23556610</v>
          </cell>
          <cell r="C36138">
            <v>44252</v>
          </cell>
        </row>
        <row r="36139">
          <cell r="A36139" t="str">
            <v>INFY21FEB720PE</v>
          </cell>
          <cell r="B36139">
            <v>23556866</v>
          </cell>
          <cell r="C36139">
            <v>44252</v>
          </cell>
        </row>
        <row r="36140">
          <cell r="A36140" t="str">
            <v>INFY21FEB740CE</v>
          </cell>
          <cell r="B36140">
            <v>23557122</v>
          </cell>
          <cell r="C36140">
            <v>44252</v>
          </cell>
        </row>
        <row r="36141">
          <cell r="A36141" t="str">
            <v>INFY21FEB740PE</v>
          </cell>
          <cell r="B36141">
            <v>23557378</v>
          </cell>
          <cell r="C36141">
            <v>44252</v>
          </cell>
        </row>
        <row r="36142">
          <cell r="A36142" t="str">
            <v>INFY21FEB760CE</v>
          </cell>
          <cell r="B36142">
            <v>23557634</v>
          </cell>
          <cell r="C36142">
            <v>44252</v>
          </cell>
        </row>
        <row r="36143">
          <cell r="A36143" t="str">
            <v>INFY21FEB760PE</v>
          </cell>
          <cell r="B36143">
            <v>23557890</v>
          </cell>
          <cell r="C36143">
            <v>44252</v>
          </cell>
        </row>
        <row r="36144">
          <cell r="A36144" t="str">
            <v>INFY21FEB780CE</v>
          </cell>
          <cell r="B36144">
            <v>23558146</v>
          </cell>
          <cell r="C36144">
            <v>44252</v>
          </cell>
        </row>
        <row r="36145">
          <cell r="A36145" t="str">
            <v>INFY21FEB780PE</v>
          </cell>
          <cell r="B36145">
            <v>23558402</v>
          </cell>
          <cell r="C36145">
            <v>44252</v>
          </cell>
        </row>
        <row r="36146">
          <cell r="A36146" t="str">
            <v>INFY21FEB800CE</v>
          </cell>
          <cell r="B36146">
            <v>23558658</v>
          </cell>
          <cell r="C36146">
            <v>44252</v>
          </cell>
        </row>
        <row r="36147">
          <cell r="A36147" t="str">
            <v>INFY21FEB800PE</v>
          </cell>
          <cell r="B36147">
            <v>23558914</v>
          </cell>
          <cell r="C36147">
            <v>44252</v>
          </cell>
        </row>
        <row r="36148">
          <cell r="A36148" t="str">
            <v>INFY21FEB820CE</v>
          </cell>
          <cell r="B36148">
            <v>23559170</v>
          </cell>
          <cell r="C36148">
            <v>44252</v>
          </cell>
        </row>
        <row r="36149">
          <cell r="A36149" t="str">
            <v>INFY21FEB820PE</v>
          </cell>
          <cell r="B36149">
            <v>23559426</v>
          </cell>
          <cell r="C36149">
            <v>44252</v>
          </cell>
        </row>
        <row r="36150">
          <cell r="A36150" t="str">
            <v>INFY21FEB840CE</v>
          </cell>
          <cell r="B36150">
            <v>23559682</v>
          </cell>
          <cell r="C36150">
            <v>44252</v>
          </cell>
        </row>
        <row r="36151">
          <cell r="A36151" t="str">
            <v>INFY21FEB840PE</v>
          </cell>
          <cell r="B36151">
            <v>23559938</v>
          </cell>
          <cell r="C36151">
            <v>44252</v>
          </cell>
        </row>
        <row r="36152">
          <cell r="A36152" t="str">
            <v>INFY21FEB860CE</v>
          </cell>
          <cell r="B36152">
            <v>23560194</v>
          </cell>
          <cell r="C36152">
            <v>44252</v>
          </cell>
        </row>
        <row r="36153">
          <cell r="A36153" t="str">
            <v>INFY21FEB860PE</v>
          </cell>
          <cell r="B36153">
            <v>23560450</v>
          </cell>
          <cell r="C36153">
            <v>44252</v>
          </cell>
        </row>
        <row r="36154">
          <cell r="A36154" t="str">
            <v>INFY21FEB880CE</v>
          </cell>
          <cell r="B36154">
            <v>23560706</v>
          </cell>
          <cell r="C36154">
            <v>44252</v>
          </cell>
        </row>
        <row r="36155">
          <cell r="A36155" t="str">
            <v>INFY21FEB880PE</v>
          </cell>
          <cell r="B36155">
            <v>23560962</v>
          </cell>
          <cell r="C36155">
            <v>44252</v>
          </cell>
        </row>
        <row r="36156">
          <cell r="A36156" t="str">
            <v>INFY21FEB900CE</v>
          </cell>
          <cell r="B36156">
            <v>23561218</v>
          </cell>
          <cell r="C36156">
            <v>44252</v>
          </cell>
        </row>
        <row r="36157">
          <cell r="A36157" t="str">
            <v>INFY21FEB900PE</v>
          </cell>
          <cell r="B36157">
            <v>23561474</v>
          </cell>
          <cell r="C36157">
            <v>44252</v>
          </cell>
        </row>
        <row r="36158">
          <cell r="A36158" t="str">
            <v>INFY21FEB920CE</v>
          </cell>
          <cell r="B36158">
            <v>23561730</v>
          </cell>
          <cell r="C36158">
            <v>44252</v>
          </cell>
        </row>
        <row r="36159">
          <cell r="A36159" t="str">
            <v>INFY21FEB920PE</v>
          </cell>
          <cell r="B36159">
            <v>23561986</v>
          </cell>
          <cell r="C36159">
            <v>44252</v>
          </cell>
        </row>
        <row r="36160">
          <cell r="A36160" t="str">
            <v>INFY21FEB940CE</v>
          </cell>
          <cell r="B36160">
            <v>23562242</v>
          </cell>
          <cell r="C36160">
            <v>44252</v>
          </cell>
        </row>
        <row r="36161">
          <cell r="A36161" t="str">
            <v>INFY21FEB940PE</v>
          </cell>
          <cell r="B36161">
            <v>23562498</v>
          </cell>
          <cell r="C36161">
            <v>44252</v>
          </cell>
        </row>
        <row r="36162">
          <cell r="A36162" t="str">
            <v>INFY21FEB960CE</v>
          </cell>
          <cell r="B36162">
            <v>23562754</v>
          </cell>
          <cell r="C36162">
            <v>44252</v>
          </cell>
        </row>
        <row r="36163">
          <cell r="A36163" t="str">
            <v>INFY21FEB960PE</v>
          </cell>
          <cell r="B36163">
            <v>23563010</v>
          </cell>
          <cell r="C36163">
            <v>44252</v>
          </cell>
        </row>
        <row r="36164">
          <cell r="A36164" t="str">
            <v>INFY21FEB980CE</v>
          </cell>
          <cell r="B36164">
            <v>23563266</v>
          </cell>
          <cell r="C36164">
            <v>44252</v>
          </cell>
        </row>
        <row r="36165">
          <cell r="A36165" t="str">
            <v>INFY21FEB980PE</v>
          </cell>
          <cell r="B36165">
            <v>23563522</v>
          </cell>
          <cell r="C36165">
            <v>44252</v>
          </cell>
        </row>
        <row r="36166">
          <cell r="A36166" t="str">
            <v>INFY21MAR1000CE</v>
          </cell>
          <cell r="B36166">
            <v>19117570</v>
          </cell>
          <cell r="C36166">
            <v>44280</v>
          </cell>
        </row>
        <row r="36167">
          <cell r="A36167" t="str">
            <v>INFY21MAR1000PE</v>
          </cell>
          <cell r="B36167">
            <v>19117826</v>
          </cell>
          <cell r="C36167">
            <v>44280</v>
          </cell>
        </row>
        <row r="36168">
          <cell r="A36168" t="str">
            <v>INFY21MAR1020CE</v>
          </cell>
          <cell r="B36168">
            <v>19118082</v>
          </cell>
          <cell r="C36168">
            <v>44280</v>
          </cell>
        </row>
        <row r="36169">
          <cell r="A36169" t="str">
            <v>INFY21MAR1020PE</v>
          </cell>
          <cell r="B36169">
            <v>19118338</v>
          </cell>
          <cell r="C36169">
            <v>44280</v>
          </cell>
        </row>
        <row r="36170">
          <cell r="A36170" t="str">
            <v>INFY21MAR1040CE</v>
          </cell>
          <cell r="B36170">
            <v>19118594</v>
          </cell>
          <cell r="C36170">
            <v>44280</v>
          </cell>
        </row>
        <row r="36171">
          <cell r="A36171" t="str">
            <v>INFY21MAR1040PE</v>
          </cell>
          <cell r="B36171">
            <v>19118850</v>
          </cell>
          <cell r="C36171">
            <v>44280</v>
          </cell>
        </row>
        <row r="36172">
          <cell r="A36172" t="str">
            <v>INFY21MAR1060CE</v>
          </cell>
          <cell r="B36172">
            <v>19119106</v>
          </cell>
          <cell r="C36172">
            <v>44280</v>
          </cell>
        </row>
        <row r="36173">
          <cell r="A36173" t="str">
            <v>INFY21MAR1060PE</v>
          </cell>
          <cell r="B36173">
            <v>19119362</v>
          </cell>
          <cell r="C36173">
            <v>44280</v>
          </cell>
        </row>
        <row r="36174">
          <cell r="A36174" t="str">
            <v>INFY21MAR1080CE</v>
          </cell>
          <cell r="B36174">
            <v>19119618</v>
          </cell>
          <cell r="C36174">
            <v>44280</v>
          </cell>
        </row>
        <row r="36175">
          <cell r="A36175" t="str">
            <v>INFY21MAR1080PE</v>
          </cell>
          <cell r="B36175">
            <v>19119874</v>
          </cell>
          <cell r="C36175">
            <v>44280</v>
          </cell>
        </row>
        <row r="36176">
          <cell r="A36176" t="str">
            <v>INFY21MAR1100CE</v>
          </cell>
          <cell r="B36176">
            <v>19120130</v>
          </cell>
          <cell r="C36176">
            <v>44280</v>
          </cell>
        </row>
        <row r="36177">
          <cell r="A36177" t="str">
            <v>INFY21MAR1100PE</v>
          </cell>
          <cell r="B36177">
            <v>19137794</v>
          </cell>
          <cell r="C36177">
            <v>44280</v>
          </cell>
        </row>
        <row r="36178">
          <cell r="A36178" t="str">
            <v>INFY21MAR1120CE</v>
          </cell>
          <cell r="B36178">
            <v>19138050</v>
          </cell>
          <cell r="C36178">
            <v>44280</v>
          </cell>
        </row>
        <row r="36179">
          <cell r="A36179" t="str">
            <v>INFY21MAR1120PE</v>
          </cell>
          <cell r="B36179">
            <v>19138306</v>
          </cell>
          <cell r="C36179">
            <v>44280</v>
          </cell>
        </row>
        <row r="36180">
          <cell r="A36180" t="str">
            <v>INFY21MAR1140CE</v>
          </cell>
          <cell r="B36180">
            <v>19138562</v>
          </cell>
          <cell r="C36180">
            <v>44280</v>
          </cell>
        </row>
        <row r="36181">
          <cell r="A36181" t="str">
            <v>INFY21MAR1140PE</v>
          </cell>
          <cell r="B36181">
            <v>19138818</v>
          </cell>
          <cell r="C36181">
            <v>44280</v>
          </cell>
        </row>
        <row r="36182">
          <cell r="A36182" t="str">
            <v>INFY21MAR1160CE</v>
          </cell>
          <cell r="B36182">
            <v>19139074</v>
          </cell>
          <cell r="C36182">
            <v>44280</v>
          </cell>
        </row>
        <row r="36183">
          <cell r="A36183" t="str">
            <v>INFY21MAR1160PE</v>
          </cell>
          <cell r="B36183">
            <v>19139330</v>
          </cell>
          <cell r="C36183">
            <v>44280</v>
          </cell>
        </row>
        <row r="36184">
          <cell r="A36184" t="str">
            <v>INFY21MAR1180CE</v>
          </cell>
          <cell r="B36184">
            <v>19139586</v>
          </cell>
          <cell r="C36184">
            <v>44280</v>
          </cell>
        </row>
        <row r="36185">
          <cell r="A36185" t="str">
            <v>INFY21MAR1180PE</v>
          </cell>
          <cell r="B36185">
            <v>19139842</v>
          </cell>
          <cell r="C36185">
            <v>44280</v>
          </cell>
        </row>
        <row r="36186">
          <cell r="A36186" t="str">
            <v>INFY21MAR1200CE</v>
          </cell>
          <cell r="B36186">
            <v>19140098</v>
          </cell>
          <cell r="C36186">
            <v>44280</v>
          </cell>
        </row>
        <row r="36187">
          <cell r="A36187" t="str">
            <v>INFY21MAR1200PE</v>
          </cell>
          <cell r="B36187">
            <v>19140354</v>
          </cell>
          <cell r="C36187">
            <v>44280</v>
          </cell>
        </row>
        <row r="36188">
          <cell r="A36188" t="str">
            <v>INFY21MAR1220CE</v>
          </cell>
          <cell r="B36188">
            <v>19140610</v>
          </cell>
          <cell r="C36188">
            <v>44280</v>
          </cell>
        </row>
        <row r="36189">
          <cell r="A36189" t="str">
            <v>INFY21MAR1220PE</v>
          </cell>
          <cell r="B36189">
            <v>19140866</v>
          </cell>
          <cell r="C36189">
            <v>44280</v>
          </cell>
        </row>
        <row r="36190">
          <cell r="A36190" t="str">
            <v>INFY21MAR1240CE</v>
          </cell>
          <cell r="B36190">
            <v>19141122</v>
          </cell>
          <cell r="C36190">
            <v>44280</v>
          </cell>
        </row>
        <row r="36191">
          <cell r="A36191" t="str">
            <v>INFY21MAR1240PE</v>
          </cell>
          <cell r="B36191">
            <v>19141378</v>
          </cell>
          <cell r="C36191">
            <v>44280</v>
          </cell>
        </row>
        <row r="36192">
          <cell r="A36192" t="str">
            <v>INFY21MAR1260CE</v>
          </cell>
          <cell r="B36192">
            <v>19141634</v>
          </cell>
          <cell r="C36192">
            <v>44280</v>
          </cell>
        </row>
        <row r="36193">
          <cell r="A36193" t="str">
            <v>INFY21MAR1260PE</v>
          </cell>
          <cell r="B36193">
            <v>19141890</v>
          </cell>
          <cell r="C36193">
            <v>44280</v>
          </cell>
        </row>
        <row r="36194">
          <cell r="A36194" t="str">
            <v>INFY21MAR1280CE</v>
          </cell>
          <cell r="B36194">
            <v>19142146</v>
          </cell>
          <cell r="C36194">
            <v>44280</v>
          </cell>
        </row>
        <row r="36195">
          <cell r="A36195" t="str">
            <v>INFY21MAR1280PE</v>
          </cell>
          <cell r="B36195">
            <v>19142402</v>
          </cell>
          <cell r="C36195">
            <v>44280</v>
          </cell>
        </row>
        <row r="36196">
          <cell r="A36196" t="str">
            <v>INFY21MAR1300CE</v>
          </cell>
          <cell r="B36196">
            <v>19142658</v>
          </cell>
          <cell r="C36196">
            <v>44280</v>
          </cell>
        </row>
        <row r="36197">
          <cell r="A36197" t="str">
            <v>INFY21MAR1300PE</v>
          </cell>
          <cell r="B36197">
            <v>19142914</v>
          </cell>
          <cell r="C36197">
            <v>44280</v>
          </cell>
        </row>
        <row r="36198">
          <cell r="A36198" t="str">
            <v>INFY21MAR1320CE</v>
          </cell>
          <cell r="B36198">
            <v>19143170</v>
          </cell>
          <cell r="C36198">
            <v>44280</v>
          </cell>
        </row>
        <row r="36199">
          <cell r="A36199" t="str">
            <v>INFY21MAR1320PE</v>
          </cell>
          <cell r="B36199">
            <v>19143426</v>
          </cell>
          <cell r="C36199">
            <v>44280</v>
          </cell>
        </row>
        <row r="36200">
          <cell r="A36200" t="str">
            <v>INFY21MAR1340CE</v>
          </cell>
          <cell r="B36200">
            <v>19143682</v>
          </cell>
          <cell r="C36200">
            <v>44280</v>
          </cell>
        </row>
        <row r="36201">
          <cell r="A36201" t="str">
            <v>INFY21MAR1340PE</v>
          </cell>
          <cell r="B36201">
            <v>19143938</v>
          </cell>
          <cell r="C36201">
            <v>44280</v>
          </cell>
        </row>
        <row r="36202">
          <cell r="A36202" t="str">
            <v>INFY21MAR1360CE</v>
          </cell>
          <cell r="B36202">
            <v>19144194</v>
          </cell>
          <cell r="C36202">
            <v>44280</v>
          </cell>
        </row>
        <row r="36203">
          <cell r="A36203" t="str">
            <v>INFY21MAR1360PE</v>
          </cell>
          <cell r="B36203">
            <v>19145730</v>
          </cell>
          <cell r="C36203">
            <v>44280</v>
          </cell>
        </row>
        <row r="36204">
          <cell r="A36204" t="str">
            <v>INFY21MAR1380CE</v>
          </cell>
          <cell r="B36204">
            <v>19151362</v>
          </cell>
          <cell r="C36204">
            <v>44280</v>
          </cell>
        </row>
        <row r="36205">
          <cell r="A36205" t="str">
            <v>INFY21MAR1380PE</v>
          </cell>
          <cell r="B36205">
            <v>19151618</v>
          </cell>
          <cell r="C36205">
            <v>44280</v>
          </cell>
        </row>
        <row r="36206">
          <cell r="A36206" t="str">
            <v>INFY21MAR1400CE</v>
          </cell>
          <cell r="B36206">
            <v>19151874</v>
          </cell>
          <cell r="C36206">
            <v>44280</v>
          </cell>
        </row>
        <row r="36207">
          <cell r="A36207" t="str">
            <v>INFY21MAR1400PE</v>
          </cell>
          <cell r="B36207">
            <v>19185922</v>
          </cell>
          <cell r="C36207">
            <v>44280</v>
          </cell>
        </row>
        <row r="36208">
          <cell r="A36208" t="str">
            <v>INFY21MAR1420CE</v>
          </cell>
          <cell r="B36208">
            <v>19186178</v>
          </cell>
          <cell r="C36208">
            <v>44280</v>
          </cell>
        </row>
        <row r="36209">
          <cell r="A36209" t="str">
            <v>INFY21MAR1420PE</v>
          </cell>
          <cell r="B36209">
            <v>19186434</v>
          </cell>
          <cell r="C36209">
            <v>44280</v>
          </cell>
        </row>
        <row r="36210">
          <cell r="A36210" t="str">
            <v>INFY21MAR1440CE</v>
          </cell>
          <cell r="B36210">
            <v>19186690</v>
          </cell>
          <cell r="C36210">
            <v>44280</v>
          </cell>
        </row>
        <row r="36211">
          <cell r="A36211" t="str">
            <v>INFY21MAR1440PE</v>
          </cell>
          <cell r="B36211">
            <v>19186946</v>
          </cell>
          <cell r="C36211">
            <v>44280</v>
          </cell>
        </row>
        <row r="36212">
          <cell r="A36212" t="str">
            <v>INFY21MAR1460CE</v>
          </cell>
          <cell r="B36212">
            <v>19187202</v>
          </cell>
          <cell r="C36212">
            <v>44280</v>
          </cell>
        </row>
        <row r="36213">
          <cell r="A36213" t="str">
            <v>INFY21MAR1460PE</v>
          </cell>
          <cell r="B36213">
            <v>19187458</v>
          </cell>
          <cell r="C36213">
            <v>44280</v>
          </cell>
        </row>
        <row r="36214">
          <cell r="A36214" t="str">
            <v>INFY21MAR1480CE</v>
          </cell>
          <cell r="B36214">
            <v>19187714</v>
          </cell>
          <cell r="C36214">
            <v>44280</v>
          </cell>
        </row>
        <row r="36215">
          <cell r="A36215" t="str">
            <v>INFY21MAR1480PE</v>
          </cell>
          <cell r="B36215">
            <v>19187970</v>
          </cell>
          <cell r="C36215">
            <v>44280</v>
          </cell>
        </row>
        <row r="36216">
          <cell r="A36216" t="str">
            <v>INFY21MAR1500CE</v>
          </cell>
          <cell r="B36216">
            <v>19188226</v>
          </cell>
          <cell r="C36216">
            <v>44280</v>
          </cell>
        </row>
        <row r="36217">
          <cell r="A36217" t="str">
            <v>INFY21MAR1500PE</v>
          </cell>
          <cell r="B36217">
            <v>19188482</v>
          </cell>
          <cell r="C36217">
            <v>44280</v>
          </cell>
        </row>
        <row r="36218">
          <cell r="A36218" t="str">
            <v>INFY21MAR1520CE</v>
          </cell>
          <cell r="B36218">
            <v>19188738</v>
          </cell>
          <cell r="C36218">
            <v>44280</v>
          </cell>
        </row>
        <row r="36219">
          <cell r="A36219" t="str">
            <v>INFY21MAR1520PE</v>
          </cell>
          <cell r="B36219">
            <v>19188994</v>
          </cell>
          <cell r="C36219">
            <v>44280</v>
          </cell>
        </row>
        <row r="36220">
          <cell r="A36220" t="str">
            <v>INFY21MAR1540CE</v>
          </cell>
          <cell r="B36220">
            <v>19189250</v>
          </cell>
          <cell r="C36220">
            <v>44280</v>
          </cell>
        </row>
        <row r="36221">
          <cell r="A36221" t="str">
            <v>INFY21MAR1540PE</v>
          </cell>
          <cell r="B36221">
            <v>19189506</v>
          </cell>
          <cell r="C36221">
            <v>44280</v>
          </cell>
        </row>
        <row r="36222">
          <cell r="A36222" t="str">
            <v>INFY21MAR1560CE</v>
          </cell>
          <cell r="B36222">
            <v>19189762</v>
          </cell>
          <cell r="C36222">
            <v>44280</v>
          </cell>
        </row>
        <row r="36223">
          <cell r="A36223" t="str">
            <v>INFY21MAR1560PE</v>
          </cell>
          <cell r="B36223">
            <v>19190018</v>
          </cell>
          <cell r="C36223">
            <v>44280</v>
          </cell>
        </row>
        <row r="36224">
          <cell r="A36224" t="str">
            <v>INFY21MAR1580CE</v>
          </cell>
          <cell r="B36224">
            <v>19190274</v>
          </cell>
          <cell r="C36224">
            <v>44280</v>
          </cell>
        </row>
        <row r="36225">
          <cell r="A36225" t="str">
            <v>INFY21MAR1580PE</v>
          </cell>
          <cell r="B36225">
            <v>19190530</v>
          </cell>
          <cell r="C36225">
            <v>44280</v>
          </cell>
        </row>
        <row r="36226">
          <cell r="A36226" t="str">
            <v>INFY21MAR1600CE</v>
          </cell>
          <cell r="B36226">
            <v>19190786</v>
          </cell>
          <cell r="C36226">
            <v>44280</v>
          </cell>
        </row>
        <row r="36227">
          <cell r="A36227" t="str">
            <v>INFY21MAR1600PE</v>
          </cell>
          <cell r="B36227">
            <v>19191042</v>
          </cell>
          <cell r="C36227">
            <v>44280</v>
          </cell>
        </row>
        <row r="36228">
          <cell r="A36228" t="str">
            <v>INFY21MAR1620CE</v>
          </cell>
          <cell r="B36228">
            <v>19191298</v>
          </cell>
          <cell r="C36228">
            <v>44280</v>
          </cell>
        </row>
        <row r="36229">
          <cell r="A36229" t="str">
            <v>INFY21MAR1620PE</v>
          </cell>
          <cell r="B36229">
            <v>19191554</v>
          </cell>
          <cell r="C36229">
            <v>44280</v>
          </cell>
        </row>
        <row r="36230">
          <cell r="A36230" t="str">
            <v>INFY21MAR780CE</v>
          </cell>
          <cell r="B36230">
            <v>19111938</v>
          </cell>
          <cell r="C36230">
            <v>44280</v>
          </cell>
        </row>
        <row r="36231">
          <cell r="A36231" t="str">
            <v>INFY21MAR780PE</v>
          </cell>
          <cell r="B36231">
            <v>19112194</v>
          </cell>
          <cell r="C36231">
            <v>44280</v>
          </cell>
        </row>
        <row r="36232">
          <cell r="A36232" t="str">
            <v>INFY21MAR800CE</v>
          </cell>
          <cell r="B36232">
            <v>19112450</v>
          </cell>
          <cell r="C36232">
            <v>44280</v>
          </cell>
        </row>
        <row r="36233">
          <cell r="A36233" t="str">
            <v>INFY21MAR800PE</v>
          </cell>
          <cell r="B36233">
            <v>19112706</v>
          </cell>
          <cell r="C36233">
            <v>44280</v>
          </cell>
        </row>
        <row r="36234">
          <cell r="A36234" t="str">
            <v>INFY21MAR820CE</v>
          </cell>
          <cell r="B36234">
            <v>19112962</v>
          </cell>
          <cell r="C36234">
            <v>44280</v>
          </cell>
        </row>
        <row r="36235">
          <cell r="A36235" t="str">
            <v>INFY21MAR820PE</v>
          </cell>
          <cell r="B36235">
            <v>19113218</v>
          </cell>
          <cell r="C36235">
            <v>44280</v>
          </cell>
        </row>
        <row r="36236">
          <cell r="A36236" t="str">
            <v>INFY21MAR840CE</v>
          </cell>
          <cell r="B36236">
            <v>19113474</v>
          </cell>
          <cell r="C36236">
            <v>44280</v>
          </cell>
        </row>
        <row r="36237">
          <cell r="A36237" t="str">
            <v>INFY21MAR840PE</v>
          </cell>
          <cell r="B36237">
            <v>19113730</v>
          </cell>
          <cell r="C36237">
            <v>44280</v>
          </cell>
        </row>
        <row r="36238">
          <cell r="A36238" t="str">
            <v>INFY21MAR860CE</v>
          </cell>
          <cell r="B36238">
            <v>19113986</v>
          </cell>
          <cell r="C36238">
            <v>44280</v>
          </cell>
        </row>
        <row r="36239">
          <cell r="A36239" t="str">
            <v>INFY21MAR860PE</v>
          </cell>
          <cell r="B36239">
            <v>19114242</v>
          </cell>
          <cell r="C36239">
            <v>44280</v>
          </cell>
        </row>
        <row r="36240">
          <cell r="A36240" t="str">
            <v>INFY21MAR880CE</v>
          </cell>
          <cell r="B36240">
            <v>19114498</v>
          </cell>
          <cell r="C36240">
            <v>44280</v>
          </cell>
        </row>
        <row r="36241">
          <cell r="A36241" t="str">
            <v>INFY21MAR880PE</v>
          </cell>
          <cell r="B36241">
            <v>19114754</v>
          </cell>
          <cell r="C36241">
            <v>44280</v>
          </cell>
        </row>
        <row r="36242">
          <cell r="A36242" t="str">
            <v>INFY21MAR900CE</v>
          </cell>
          <cell r="B36242">
            <v>19115010</v>
          </cell>
          <cell r="C36242">
            <v>44280</v>
          </cell>
        </row>
        <row r="36243">
          <cell r="A36243" t="str">
            <v>INFY21MAR900PE</v>
          </cell>
          <cell r="B36243">
            <v>19115266</v>
          </cell>
          <cell r="C36243">
            <v>44280</v>
          </cell>
        </row>
        <row r="36244">
          <cell r="A36244" t="str">
            <v>INFY21MAR920CE</v>
          </cell>
          <cell r="B36244">
            <v>19115522</v>
          </cell>
          <cell r="C36244">
            <v>44280</v>
          </cell>
        </row>
        <row r="36245">
          <cell r="A36245" t="str">
            <v>INFY21MAR920PE</v>
          </cell>
          <cell r="B36245">
            <v>19115778</v>
          </cell>
          <cell r="C36245">
            <v>44280</v>
          </cell>
        </row>
        <row r="36246">
          <cell r="A36246" t="str">
            <v>INFY21MAR940CE</v>
          </cell>
          <cell r="B36246">
            <v>19116034</v>
          </cell>
          <cell r="C36246">
            <v>44280</v>
          </cell>
        </row>
        <row r="36247">
          <cell r="A36247" t="str">
            <v>INFY21MAR940PE</v>
          </cell>
          <cell r="B36247">
            <v>19116290</v>
          </cell>
          <cell r="C36247">
            <v>44280</v>
          </cell>
        </row>
        <row r="36248">
          <cell r="A36248" t="str">
            <v>INFY21MAR960CE</v>
          </cell>
          <cell r="B36248">
            <v>19116546</v>
          </cell>
          <cell r="C36248">
            <v>44280</v>
          </cell>
        </row>
        <row r="36249">
          <cell r="A36249" t="str">
            <v>INFY21MAR960PE</v>
          </cell>
          <cell r="B36249">
            <v>19116802</v>
          </cell>
          <cell r="C36249">
            <v>44280</v>
          </cell>
        </row>
        <row r="36250">
          <cell r="A36250" t="str">
            <v>INFY21MAR980CE</v>
          </cell>
          <cell r="B36250">
            <v>19117058</v>
          </cell>
          <cell r="C36250">
            <v>44280</v>
          </cell>
        </row>
        <row r="36251">
          <cell r="A36251" t="str">
            <v>INFY21MAR980PE</v>
          </cell>
          <cell r="B36251">
            <v>19117314</v>
          </cell>
          <cell r="C36251">
            <v>44280</v>
          </cell>
        </row>
        <row r="36252">
          <cell r="A36252" t="str">
            <v>INFY21APR1000CE</v>
          </cell>
          <cell r="B36252">
            <v>22014210</v>
          </cell>
          <cell r="C36252">
            <v>44315</v>
          </cell>
        </row>
        <row r="36253">
          <cell r="A36253" t="str">
            <v>INFY21APR1000PE</v>
          </cell>
          <cell r="B36253">
            <v>22014466</v>
          </cell>
          <cell r="C36253">
            <v>44315</v>
          </cell>
        </row>
        <row r="36254">
          <cell r="A36254" t="str">
            <v>INFY21APR1020CE</v>
          </cell>
          <cell r="B36254">
            <v>22014722</v>
          </cell>
          <cell r="C36254">
            <v>44315</v>
          </cell>
        </row>
        <row r="36255">
          <cell r="A36255" t="str">
            <v>INFY21APR1020PE</v>
          </cell>
          <cell r="B36255">
            <v>22014978</v>
          </cell>
          <cell r="C36255">
            <v>44315</v>
          </cell>
        </row>
        <row r="36256">
          <cell r="A36256" t="str">
            <v>INFY21APR1040CE</v>
          </cell>
          <cell r="B36256">
            <v>22015234</v>
          </cell>
          <cell r="C36256">
            <v>44315</v>
          </cell>
        </row>
        <row r="36257">
          <cell r="A36257" t="str">
            <v>INFY21APR1040PE</v>
          </cell>
          <cell r="B36257">
            <v>22015490</v>
          </cell>
          <cell r="C36257">
            <v>44315</v>
          </cell>
        </row>
        <row r="36258">
          <cell r="A36258" t="str">
            <v>INFY21APR1060CE</v>
          </cell>
          <cell r="B36258">
            <v>22015746</v>
          </cell>
          <cell r="C36258">
            <v>44315</v>
          </cell>
        </row>
        <row r="36259">
          <cell r="A36259" t="str">
            <v>INFY21APR1060PE</v>
          </cell>
          <cell r="B36259">
            <v>22016002</v>
          </cell>
          <cell r="C36259">
            <v>44315</v>
          </cell>
        </row>
        <row r="36260">
          <cell r="A36260" t="str">
            <v>INFY21APR1080CE</v>
          </cell>
          <cell r="B36260">
            <v>22016258</v>
          </cell>
          <cell r="C36260">
            <v>44315</v>
          </cell>
        </row>
        <row r="36261">
          <cell r="A36261" t="str">
            <v>INFY21APR1080PE</v>
          </cell>
          <cell r="B36261">
            <v>22016514</v>
          </cell>
          <cell r="C36261">
            <v>44315</v>
          </cell>
        </row>
        <row r="36262">
          <cell r="A36262" t="str">
            <v>INFY21APR1100CE</v>
          </cell>
          <cell r="B36262">
            <v>22016770</v>
          </cell>
          <cell r="C36262">
            <v>44315</v>
          </cell>
        </row>
        <row r="36263">
          <cell r="A36263" t="str">
            <v>INFY21APR1100PE</v>
          </cell>
          <cell r="B36263">
            <v>22017026</v>
          </cell>
          <cell r="C36263">
            <v>44315</v>
          </cell>
        </row>
        <row r="36264">
          <cell r="A36264" t="str">
            <v>INFY21APR1120CE</v>
          </cell>
          <cell r="B36264">
            <v>22017282</v>
          </cell>
          <cell r="C36264">
            <v>44315</v>
          </cell>
        </row>
        <row r="36265">
          <cell r="A36265" t="str">
            <v>INFY21APR1120PE</v>
          </cell>
          <cell r="B36265">
            <v>22017538</v>
          </cell>
          <cell r="C36265">
            <v>44315</v>
          </cell>
        </row>
        <row r="36266">
          <cell r="A36266" t="str">
            <v>INFY21APR1140CE</v>
          </cell>
          <cell r="B36266">
            <v>22017794</v>
          </cell>
          <cell r="C36266">
            <v>44315</v>
          </cell>
        </row>
        <row r="36267">
          <cell r="A36267" t="str">
            <v>INFY21APR1140PE</v>
          </cell>
          <cell r="B36267">
            <v>22018050</v>
          </cell>
          <cell r="C36267">
            <v>44315</v>
          </cell>
        </row>
        <row r="36268">
          <cell r="A36268" t="str">
            <v>INFY21APR1160CE</v>
          </cell>
          <cell r="B36268">
            <v>22018306</v>
          </cell>
          <cell r="C36268">
            <v>44315</v>
          </cell>
        </row>
        <row r="36269">
          <cell r="A36269" t="str">
            <v>INFY21APR1160PE</v>
          </cell>
          <cell r="B36269">
            <v>22018562</v>
          </cell>
          <cell r="C36269">
            <v>44315</v>
          </cell>
        </row>
        <row r="36270">
          <cell r="A36270" t="str">
            <v>INFY21APR1180CE</v>
          </cell>
          <cell r="B36270">
            <v>22018818</v>
          </cell>
          <cell r="C36270">
            <v>44315</v>
          </cell>
        </row>
        <row r="36271">
          <cell r="A36271" t="str">
            <v>INFY21APR1180PE</v>
          </cell>
          <cell r="B36271">
            <v>22019074</v>
          </cell>
          <cell r="C36271">
            <v>44315</v>
          </cell>
        </row>
        <row r="36272">
          <cell r="A36272" t="str">
            <v>INFY21APR1200CE</v>
          </cell>
          <cell r="B36272">
            <v>22019330</v>
          </cell>
          <cell r="C36272">
            <v>44315</v>
          </cell>
        </row>
        <row r="36273">
          <cell r="A36273" t="str">
            <v>INFY21APR1200PE</v>
          </cell>
          <cell r="B36273">
            <v>22019586</v>
          </cell>
          <cell r="C36273">
            <v>44315</v>
          </cell>
        </row>
        <row r="36274">
          <cell r="A36274" t="str">
            <v>INFY21APR1220CE</v>
          </cell>
          <cell r="B36274">
            <v>22019842</v>
          </cell>
          <cell r="C36274">
            <v>44315</v>
          </cell>
        </row>
        <row r="36275">
          <cell r="A36275" t="str">
            <v>INFY21APR1220PE</v>
          </cell>
          <cell r="B36275">
            <v>22020098</v>
          </cell>
          <cell r="C36275">
            <v>44315</v>
          </cell>
        </row>
        <row r="36276">
          <cell r="A36276" t="str">
            <v>INFY21APR1240CE</v>
          </cell>
          <cell r="B36276">
            <v>22020354</v>
          </cell>
          <cell r="C36276">
            <v>44315</v>
          </cell>
        </row>
        <row r="36277">
          <cell r="A36277" t="str">
            <v>INFY21APR1240PE</v>
          </cell>
          <cell r="B36277">
            <v>22020610</v>
          </cell>
          <cell r="C36277">
            <v>44315</v>
          </cell>
        </row>
        <row r="36278">
          <cell r="A36278" t="str">
            <v>INFY21APR1260CE</v>
          </cell>
          <cell r="B36278">
            <v>22020866</v>
          </cell>
          <cell r="C36278">
            <v>44315</v>
          </cell>
        </row>
        <row r="36279">
          <cell r="A36279" t="str">
            <v>INFY21APR1260PE</v>
          </cell>
          <cell r="B36279">
            <v>22021122</v>
          </cell>
          <cell r="C36279">
            <v>44315</v>
          </cell>
        </row>
        <row r="36280">
          <cell r="A36280" t="str">
            <v>INFY21APR1280CE</v>
          </cell>
          <cell r="B36280">
            <v>22021378</v>
          </cell>
          <cell r="C36280">
            <v>44315</v>
          </cell>
        </row>
        <row r="36281">
          <cell r="A36281" t="str">
            <v>INFY21APR1280PE</v>
          </cell>
          <cell r="B36281">
            <v>22021634</v>
          </cell>
          <cell r="C36281">
            <v>44315</v>
          </cell>
        </row>
        <row r="36282">
          <cell r="A36282" t="str">
            <v>INFY21APR1300CE</v>
          </cell>
          <cell r="B36282">
            <v>22021890</v>
          </cell>
          <cell r="C36282">
            <v>44315</v>
          </cell>
        </row>
        <row r="36283">
          <cell r="A36283" t="str">
            <v>INFY21APR1300PE</v>
          </cell>
          <cell r="B36283">
            <v>22022146</v>
          </cell>
          <cell r="C36283">
            <v>44315</v>
          </cell>
        </row>
        <row r="36284">
          <cell r="A36284" t="str">
            <v>INFY21APR1320CE</v>
          </cell>
          <cell r="B36284">
            <v>22022402</v>
          </cell>
          <cell r="C36284">
            <v>44315</v>
          </cell>
        </row>
        <row r="36285">
          <cell r="A36285" t="str">
            <v>INFY21APR1320PE</v>
          </cell>
          <cell r="B36285">
            <v>22022658</v>
          </cell>
          <cell r="C36285">
            <v>44315</v>
          </cell>
        </row>
        <row r="36286">
          <cell r="A36286" t="str">
            <v>INFY21APR1340CE</v>
          </cell>
          <cell r="B36286">
            <v>22022914</v>
          </cell>
          <cell r="C36286">
            <v>44315</v>
          </cell>
        </row>
        <row r="36287">
          <cell r="A36287" t="str">
            <v>INFY21APR1340PE</v>
          </cell>
          <cell r="B36287">
            <v>22023170</v>
          </cell>
          <cell r="C36287">
            <v>44315</v>
          </cell>
        </row>
        <row r="36288">
          <cell r="A36288" t="str">
            <v>INFY21APR1360CE</v>
          </cell>
          <cell r="B36288">
            <v>22023426</v>
          </cell>
          <cell r="C36288">
            <v>44315</v>
          </cell>
        </row>
        <row r="36289">
          <cell r="A36289" t="str">
            <v>INFY21APR1360PE</v>
          </cell>
          <cell r="B36289">
            <v>22023682</v>
          </cell>
          <cell r="C36289">
            <v>44315</v>
          </cell>
        </row>
        <row r="36290">
          <cell r="A36290" t="str">
            <v>INFY21APR1380CE</v>
          </cell>
          <cell r="B36290">
            <v>22023938</v>
          </cell>
          <cell r="C36290">
            <v>44315</v>
          </cell>
        </row>
        <row r="36291">
          <cell r="A36291" t="str">
            <v>INFY21APR1380PE</v>
          </cell>
          <cell r="B36291">
            <v>22026242</v>
          </cell>
          <cell r="C36291">
            <v>44315</v>
          </cell>
        </row>
        <row r="36292">
          <cell r="A36292" t="str">
            <v>INFY21APR1400CE</v>
          </cell>
          <cell r="B36292">
            <v>22026498</v>
          </cell>
          <cell r="C36292">
            <v>44315</v>
          </cell>
        </row>
        <row r="36293">
          <cell r="A36293" t="str">
            <v>INFY21APR1400PE</v>
          </cell>
          <cell r="B36293">
            <v>22026754</v>
          </cell>
          <cell r="C36293">
            <v>44315</v>
          </cell>
        </row>
        <row r="36294">
          <cell r="A36294" t="str">
            <v>INFY21APR1420CE</v>
          </cell>
          <cell r="B36294">
            <v>22027010</v>
          </cell>
          <cell r="C36294">
            <v>44315</v>
          </cell>
        </row>
        <row r="36295">
          <cell r="A36295" t="str">
            <v>INFY21APR1420PE</v>
          </cell>
          <cell r="B36295">
            <v>22027266</v>
          </cell>
          <cell r="C36295">
            <v>44315</v>
          </cell>
        </row>
        <row r="36296">
          <cell r="A36296" t="str">
            <v>INFY21APR1440CE</v>
          </cell>
          <cell r="B36296">
            <v>22027522</v>
          </cell>
          <cell r="C36296">
            <v>44315</v>
          </cell>
        </row>
        <row r="36297">
          <cell r="A36297" t="str">
            <v>INFY21APR1440PE</v>
          </cell>
          <cell r="B36297">
            <v>22027778</v>
          </cell>
          <cell r="C36297">
            <v>44315</v>
          </cell>
        </row>
        <row r="36298">
          <cell r="A36298" t="str">
            <v>INFY21APR1460CE</v>
          </cell>
          <cell r="B36298">
            <v>22028034</v>
          </cell>
          <cell r="C36298">
            <v>44315</v>
          </cell>
        </row>
        <row r="36299">
          <cell r="A36299" t="str">
            <v>INFY21APR1460PE</v>
          </cell>
          <cell r="B36299">
            <v>22028290</v>
          </cell>
          <cell r="C36299">
            <v>44315</v>
          </cell>
        </row>
        <row r="36300">
          <cell r="A36300" t="str">
            <v>INFY21APR1480CE</v>
          </cell>
          <cell r="B36300">
            <v>22028546</v>
          </cell>
          <cell r="C36300">
            <v>44315</v>
          </cell>
        </row>
        <row r="36301">
          <cell r="A36301" t="str">
            <v>INFY21APR1480PE</v>
          </cell>
          <cell r="B36301">
            <v>22028802</v>
          </cell>
          <cell r="C36301">
            <v>44315</v>
          </cell>
        </row>
        <row r="36302">
          <cell r="A36302" t="str">
            <v>INFY21APR1500CE</v>
          </cell>
          <cell r="B36302">
            <v>22029058</v>
          </cell>
          <cell r="C36302">
            <v>44315</v>
          </cell>
        </row>
        <row r="36303">
          <cell r="A36303" t="str">
            <v>INFY21APR1500PE</v>
          </cell>
          <cell r="B36303">
            <v>22029314</v>
          </cell>
          <cell r="C36303">
            <v>44315</v>
          </cell>
        </row>
        <row r="36304">
          <cell r="A36304" t="str">
            <v>INFY21APR1520CE</v>
          </cell>
          <cell r="B36304">
            <v>22029570</v>
          </cell>
          <cell r="C36304">
            <v>44315</v>
          </cell>
        </row>
        <row r="36305">
          <cell r="A36305" t="str">
            <v>INFY21APR1520PE</v>
          </cell>
          <cell r="B36305">
            <v>22029826</v>
          </cell>
          <cell r="C36305">
            <v>44315</v>
          </cell>
        </row>
        <row r="36306">
          <cell r="A36306" t="str">
            <v>INFY21APR1540CE</v>
          </cell>
          <cell r="B36306">
            <v>22030082</v>
          </cell>
          <cell r="C36306">
            <v>44315</v>
          </cell>
        </row>
        <row r="36307">
          <cell r="A36307" t="str">
            <v>INFY21APR1540PE</v>
          </cell>
          <cell r="B36307">
            <v>22030338</v>
          </cell>
          <cell r="C36307">
            <v>44315</v>
          </cell>
        </row>
        <row r="36308">
          <cell r="A36308" t="str">
            <v>INFY21APR1560CE</v>
          </cell>
          <cell r="B36308">
            <v>22030594</v>
          </cell>
          <cell r="C36308">
            <v>44315</v>
          </cell>
        </row>
        <row r="36309">
          <cell r="A36309" t="str">
            <v>INFY21APR1560PE</v>
          </cell>
          <cell r="B36309">
            <v>22030850</v>
          </cell>
          <cell r="C36309">
            <v>44315</v>
          </cell>
        </row>
        <row r="36310">
          <cell r="A36310" t="str">
            <v>INFY21APR1580CE</v>
          </cell>
          <cell r="B36310">
            <v>22031106</v>
          </cell>
          <cell r="C36310">
            <v>44315</v>
          </cell>
        </row>
        <row r="36311">
          <cell r="A36311" t="str">
            <v>INFY21APR1580PE</v>
          </cell>
          <cell r="B36311">
            <v>22031362</v>
          </cell>
          <cell r="C36311">
            <v>44315</v>
          </cell>
        </row>
        <row r="36312">
          <cell r="A36312" t="str">
            <v>INFY21APR1600CE</v>
          </cell>
          <cell r="B36312">
            <v>22031618</v>
          </cell>
          <cell r="C36312">
            <v>44315</v>
          </cell>
        </row>
        <row r="36313">
          <cell r="A36313" t="str">
            <v>INFY21APR1600PE</v>
          </cell>
          <cell r="B36313">
            <v>22031874</v>
          </cell>
          <cell r="C36313">
            <v>44315</v>
          </cell>
        </row>
        <row r="36314">
          <cell r="A36314" t="str">
            <v>INFY21APR1620CE</v>
          </cell>
          <cell r="B36314">
            <v>22032130</v>
          </cell>
          <cell r="C36314">
            <v>44315</v>
          </cell>
        </row>
        <row r="36315">
          <cell r="A36315" t="str">
            <v>INFY21APR1620PE</v>
          </cell>
          <cell r="B36315">
            <v>22032386</v>
          </cell>
          <cell r="C36315">
            <v>44315</v>
          </cell>
        </row>
        <row r="36316">
          <cell r="A36316" t="str">
            <v>INFY21APR800CE</v>
          </cell>
          <cell r="B36316">
            <v>22009090</v>
          </cell>
          <cell r="C36316">
            <v>44315</v>
          </cell>
        </row>
        <row r="36317">
          <cell r="A36317" t="str">
            <v>INFY21APR800PE</v>
          </cell>
          <cell r="B36317">
            <v>22009346</v>
          </cell>
          <cell r="C36317">
            <v>44315</v>
          </cell>
        </row>
        <row r="36318">
          <cell r="A36318" t="str">
            <v>INFY21APR820CE</v>
          </cell>
          <cell r="B36318">
            <v>22009602</v>
          </cell>
          <cell r="C36318">
            <v>44315</v>
          </cell>
        </row>
        <row r="36319">
          <cell r="A36319" t="str">
            <v>INFY21APR820PE</v>
          </cell>
          <cell r="B36319">
            <v>22009858</v>
          </cell>
          <cell r="C36319">
            <v>44315</v>
          </cell>
        </row>
        <row r="36320">
          <cell r="A36320" t="str">
            <v>INFY21APR840CE</v>
          </cell>
          <cell r="B36320">
            <v>22010114</v>
          </cell>
          <cell r="C36320">
            <v>44315</v>
          </cell>
        </row>
        <row r="36321">
          <cell r="A36321" t="str">
            <v>INFY21APR840PE</v>
          </cell>
          <cell r="B36321">
            <v>22010370</v>
          </cell>
          <cell r="C36321">
            <v>44315</v>
          </cell>
        </row>
        <row r="36322">
          <cell r="A36322" t="str">
            <v>INFY21APR860CE</v>
          </cell>
          <cell r="B36322">
            <v>22010626</v>
          </cell>
          <cell r="C36322">
            <v>44315</v>
          </cell>
        </row>
        <row r="36323">
          <cell r="A36323" t="str">
            <v>INFY21APR860PE</v>
          </cell>
          <cell r="B36323">
            <v>22010882</v>
          </cell>
          <cell r="C36323">
            <v>44315</v>
          </cell>
        </row>
        <row r="36324">
          <cell r="A36324" t="str">
            <v>INFY21APR880CE</v>
          </cell>
          <cell r="B36324">
            <v>22011138</v>
          </cell>
          <cell r="C36324">
            <v>44315</v>
          </cell>
        </row>
        <row r="36325">
          <cell r="A36325" t="str">
            <v>INFY21APR880PE</v>
          </cell>
          <cell r="B36325">
            <v>22011394</v>
          </cell>
          <cell r="C36325">
            <v>44315</v>
          </cell>
        </row>
        <row r="36326">
          <cell r="A36326" t="str">
            <v>INFY21APR900CE</v>
          </cell>
          <cell r="B36326">
            <v>22011650</v>
          </cell>
          <cell r="C36326">
            <v>44315</v>
          </cell>
        </row>
        <row r="36327">
          <cell r="A36327" t="str">
            <v>INFY21APR900PE</v>
          </cell>
          <cell r="B36327">
            <v>22011906</v>
          </cell>
          <cell r="C36327">
            <v>44315</v>
          </cell>
        </row>
        <row r="36328">
          <cell r="A36328" t="str">
            <v>INFY21APR920CE</v>
          </cell>
          <cell r="B36328">
            <v>22012162</v>
          </cell>
          <cell r="C36328">
            <v>44315</v>
          </cell>
        </row>
        <row r="36329">
          <cell r="A36329" t="str">
            <v>INFY21APR920PE</v>
          </cell>
          <cell r="B36329">
            <v>22012418</v>
          </cell>
          <cell r="C36329">
            <v>44315</v>
          </cell>
        </row>
        <row r="36330">
          <cell r="A36330" t="str">
            <v>INFY21APR940CE</v>
          </cell>
          <cell r="B36330">
            <v>22012674</v>
          </cell>
          <cell r="C36330">
            <v>44315</v>
          </cell>
        </row>
        <row r="36331">
          <cell r="A36331" t="str">
            <v>INFY21APR940PE</v>
          </cell>
          <cell r="B36331">
            <v>22012930</v>
          </cell>
          <cell r="C36331">
            <v>44315</v>
          </cell>
        </row>
        <row r="36332">
          <cell r="A36332" t="str">
            <v>INFY21APR960CE</v>
          </cell>
          <cell r="B36332">
            <v>22013186</v>
          </cell>
          <cell r="C36332">
            <v>44315</v>
          </cell>
        </row>
        <row r="36333">
          <cell r="A36333" t="str">
            <v>INFY21APR960PE</v>
          </cell>
          <cell r="B36333">
            <v>22013442</v>
          </cell>
          <cell r="C36333">
            <v>44315</v>
          </cell>
        </row>
        <row r="36334">
          <cell r="A36334" t="str">
            <v>INFY21APR980CE</v>
          </cell>
          <cell r="B36334">
            <v>22013698</v>
          </cell>
          <cell r="C36334">
            <v>44315</v>
          </cell>
        </row>
        <row r="36335">
          <cell r="A36335" t="str">
            <v>INFY21APR980PE</v>
          </cell>
          <cell r="B36335">
            <v>22013954</v>
          </cell>
          <cell r="C36335">
            <v>44315</v>
          </cell>
        </row>
        <row r="36336">
          <cell r="A36336" t="str">
            <v>IOC21FEB100.5CE</v>
          </cell>
          <cell r="B36336">
            <v>23607298</v>
          </cell>
          <cell r="C36336">
            <v>44252</v>
          </cell>
        </row>
        <row r="36337">
          <cell r="A36337" t="str">
            <v>IOC21FEB100.5PE</v>
          </cell>
          <cell r="B36337">
            <v>23607554</v>
          </cell>
          <cell r="C36337">
            <v>44252</v>
          </cell>
        </row>
        <row r="36338">
          <cell r="A36338" t="str">
            <v>IOC21FEB100CE</v>
          </cell>
          <cell r="B36338">
            <v>12403202</v>
          </cell>
          <cell r="C36338">
            <v>44252</v>
          </cell>
        </row>
        <row r="36339">
          <cell r="A36339" t="str">
            <v>IOC21FEB100PE</v>
          </cell>
          <cell r="B36339">
            <v>12403970</v>
          </cell>
          <cell r="C36339">
            <v>44252</v>
          </cell>
        </row>
        <row r="36340">
          <cell r="A36340" t="str">
            <v>IOC21FEB101.5CE</v>
          </cell>
          <cell r="B36340">
            <v>23607810</v>
          </cell>
          <cell r="C36340">
            <v>44252</v>
          </cell>
        </row>
        <row r="36341">
          <cell r="A36341" t="str">
            <v>IOC21FEB101.5PE</v>
          </cell>
          <cell r="B36341">
            <v>23608066</v>
          </cell>
          <cell r="C36341">
            <v>44252</v>
          </cell>
        </row>
        <row r="36342">
          <cell r="A36342" t="str">
            <v>IOC21FEB101CE</v>
          </cell>
          <cell r="B36342">
            <v>12404226</v>
          </cell>
          <cell r="C36342">
            <v>44252</v>
          </cell>
        </row>
        <row r="36343">
          <cell r="A36343" t="str">
            <v>IOC21FEB101PE</v>
          </cell>
          <cell r="B36343">
            <v>12405506</v>
          </cell>
          <cell r="C36343">
            <v>44252</v>
          </cell>
        </row>
        <row r="36344">
          <cell r="A36344" t="str">
            <v>IOC21FEB102.5CE</v>
          </cell>
          <cell r="B36344">
            <v>23608322</v>
          </cell>
          <cell r="C36344">
            <v>44252</v>
          </cell>
        </row>
        <row r="36345">
          <cell r="A36345" t="str">
            <v>IOC21FEB102.5PE</v>
          </cell>
          <cell r="B36345">
            <v>23608578</v>
          </cell>
          <cell r="C36345">
            <v>44252</v>
          </cell>
        </row>
        <row r="36346">
          <cell r="A36346" t="str">
            <v>IOC21FEB102CE</v>
          </cell>
          <cell r="B36346">
            <v>12405762</v>
          </cell>
          <cell r="C36346">
            <v>44252</v>
          </cell>
        </row>
        <row r="36347">
          <cell r="A36347" t="str">
            <v>IOC21FEB102PE</v>
          </cell>
          <cell r="B36347">
            <v>12407042</v>
          </cell>
          <cell r="C36347">
            <v>44252</v>
          </cell>
        </row>
        <row r="36348">
          <cell r="A36348" t="str">
            <v>IOC21FEB103.5CE</v>
          </cell>
          <cell r="B36348">
            <v>23608834</v>
          </cell>
          <cell r="C36348">
            <v>44252</v>
          </cell>
        </row>
        <row r="36349">
          <cell r="A36349" t="str">
            <v>IOC21FEB103.5PE</v>
          </cell>
          <cell r="B36349">
            <v>23609090</v>
          </cell>
          <cell r="C36349">
            <v>44252</v>
          </cell>
        </row>
        <row r="36350">
          <cell r="A36350" t="str">
            <v>IOC21FEB103CE</v>
          </cell>
          <cell r="B36350">
            <v>12407298</v>
          </cell>
          <cell r="C36350">
            <v>44252</v>
          </cell>
        </row>
        <row r="36351">
          <cell r="A36351" t="str">
            <v>IOC21FEB103PE</v>
          </cell>
          <cell r="B36351">
            <v>12408578</v>
          </cell>
          <cell r="C36351">
            <v>44252</v>
          </cell>
        </row>
        <row r="36352">
          <cell r="A36352" t="str">
            <v>IOC21FEB104.5CE</v>
          </cell>
          <cell r="B36352">
            <v>23609346</v>
          </cell>
          <cell r="C36352">
            <v>44252</v>
          </cell>
        </row>
        <row r="36353">
          <cell r="A36353" t="str">
            <v>IOC21FEB104.5PE</v>
          </cell>
          <cell r="B36353">
            <v>23609602</v>
          </cell>
          <cell r="C36353">
            <v>44252</v>
          </cell>
        </row>
        <row r="36354">
          <cell r="A36354" t="str">
            <v>IOC21FEB104CE</v>
          </cell>
          <cell r="B36354">
            <v>12408834</v>
          </cell>
          <cell r="C36354">
            <v>44252</v>
          </cell>
        </row>
        <row r="36355">
          <cell r="A36355" t="str">
            <v>IOC21FEB104PE</v>
          </cell>
          <cell r="B36355">
            <v>12410114</v>
          </cell>
          <cell r="C36355">
            <v>44252</v>
          </cell>
        </row>
        <row r="36356">
          <cell r="A36356" t="str">
            <v>IOC21FEB105.5CE</v>
          </cell>
          <cell r="B36356">
            <v>23609858</v>
          </cell>
          <cell r="C36356">
            <v>44252</v>
          </cell>
        </row>
        <row r="36357">
          <cell r="A36357" t="str">
            <v>IOC21FEB105.5PE</v>
          </cell>
          <cell r="B36357">
            <v>23610114</v>
          </cell>
          <cell r="C36357">
            <v>44252</v>
          </cell>
        </row>
        <row r="36358">
          <cell r="A36358" t="str">
            <v>IOC21FEB105CE</v>
          </cell>
          <cell r="B36358">
            <v>12410370</v>
          </cell>
          <cell r="C36358">
            <v>44252</v>
          </cell>
        </row>
        <row r="36359">
          <cell r="A36359" t="str">
            <v>IOC21FEB105PE</v>
          </cell>
          <cell r="B36359">
            <v>12410626</v>
          </cell>
          <cell r="C36359">
            <v>44252</v>
          </cell>
        </row>
        <row r="36360">
          <cell r="A36360" t="str">
            <v>IOC21FEB106.5CE</v>
          </cell>
          <cell r="B36360">
            <v>23610370</v>
          </cell>
          <cell r="C36360">
            <v>44252</v>
          </cell>
        </row>
        <row r="36361">
          <cell r="A36361" t="str">
            <v>IOC21FEB106.5PE</v>
          </cell>
          <cell r="B36361">
            <v>23610626</v>
          </cell>
          <cell r="C36361">
            <v>44252</v>
          </cell>
        </row>
        <row r="36362">
          <cell r="A36362" t="str">
            <v>IOC21FEB106CE</v>
          </cell>
          <cell r="B36362">
            <v>12410882</v>
          </cell>
          <cell r="C36362">
            <v>44252</v>
          </cell>
        </row>
        <row r="36363">
          <cell r="A36363" t="str">
            <v>IOC21FEB106PE</v>
          </cell>
          <cell r="B36363">
            <v>12412162</v>
          </cell>
          <cell r="C36363">
            <v>44252</v>
          </cell>
        </row>
        <row r="36364">
          <cell r="A36364" t="str">
            <v>IOC21FEB107.5CE</v>
          </cell>
          <cell r="B36364">
            <v>23610882</v>
          </cell>
          <cell r="C36364">
            <v>44252</v>
          </cell>
        </row>
        <row r="36365">
          <cell r="A36365" t="str">
            <v>IOC21FEB107.5PE</v>
          </cell>
          <cell r="B36365">
            <v>23611138</v>
          </cell>
          <cell r="C36365">
            <v>44252</v>
          </cell>
        </row>
        <row r="36366">
          <cell r="A36366" t="str">
            <v>IOC21FEB107CE</v>
          </cell>
          <cell r="B36366">
            <v>12412418</v>
          </cell>
          <cell r="C36366">
            <v>44252</v>
          </cell>
        </row>
        <row r="36367">
          <cell r="A36367" t="str">
            <v>IOC21FEB107PE</v>
          </cell>
          <cell r="B36367">
            <v>12412674</v>
          </cell>
          <cell r="C36367">
            <v>44252</v>
          </cell>
        </row>
        <row r="36368">
          <cell r="A36368" t="str">
            <v>IOC21FEB108.5CE</v>
          </cell>
          <cell r="B36368">
            <v>23611394</v>
          </cell>
          <cell r="C36368">
            <v>44252</v>
          </cell>
        </row>
        <row r="36369">
          <cell r="A36369" t="str">
            <v>IOC21FEB108.5PE</v>
          </cell>
          <cell r="B36369">
            <v>23611650</v>
          </cell>
          <cell r="C36369">
            <v>44252</v>
          </cell>
        </row>
        <row r="36370">
          <cell r="A36370" t="str">
            <v>IOC21FEB108CE</v>
          </cell>
          <cell r="B36370">
            <v>12412930</v>
          </cell>
          <cell r="C36370">
            <v>44252</v>
          </cell>
        </row>
        <row r="36371">
          <cell r="A36371" t="str">
            <v>IOC21FEB108PE</v>
          </cell>
          <cell r="B36371">
            <v>12413954</v>
          </cell>
          <cell r="C36371">
            <v>44252</v>
          </cell>
        </row>
        <row r="36372">
          <cell r="A36372" t="str">
            <v>IOC21FEB109.5CE</v>
          </cell>
          <cell r="B36372">
            <v>23611906</v>
          </cell>
          <cell r="C36372">
            <v>44252</v>
          </cell>
        </row>
        <row r="36373">
          <cell r="A36373" t="str">
            <v>IOC21FEB109.5PE</v>
          </cell>
          <cell r="B36373">
            <v>23612162</v>
          </cell>
          <cell r="C36373">
            <v>44252</v>
          </cell>
        </row>
        <row r="36374">
          <cell r="A36374" t="str">
            <v>IOC21FEB109CE</v>
          </cell>
          <cell r="B36374">
            <v>12414210</v>
          </cell>
          <cell r="C36374">
            <v>44252</v>
          </cell>
        </row>
        <row r="36375">
          <cell r="A36375" t="str">
            <v>IOC21FEB109PE</v>
          </cell>
          <cell r="B36375">
            <v>12414466</v>
          </cell>
          <cell r="C36375">
            <v>44252</v>
          </cell>
        </row>
        <row r="36376">
          <cell r="A36376" t="str">
            <v>IOC21FEB110.5CE</v>
          </cell>
          <cell r="B36376">
            <v>23612418</v>
          </cell>
          <cell r="C36376">
            <v>44252</v>
          </cell>
        </row>
        <row r="36377">
          <cell r="A36377" t="str">
            <v>IOC21FEB110.5PE</v>
          </cell>
          <cell r="B36377">
            <v>23612674</v>
          </cell>
          <cell r="C36377">
            <v>44252</v>
          </cell>
        </row>
        <row r="36378">
          <cell r="A36378" t="str">
            <v>IOC21FEB110CE</v>
          </cell>
          <cell r="B36378">
            <v>12414978</v>
          </cell>
          <cell r="C36378">
            <v>44252</v>
          </cell>
        </row>
        <row r="36379">
          <cell r="A36379" t="str">
            <v>IOC21FEB110PE</v>
          </cell>
          <cell r="B36379">
            <v>12415234</v>
          </cell>
          <cell r="C36379">
            <v>44252</v>
          </cell>
        </row>
        <row r="36380">
          <cell r="A36380" t="str">
            <v>IOC21FEB111.5CE</v>
          </cell>
          <cell r="B36380">
            <v>23612930</v>
          </cell>
          <cell r="C36380">
            <v>44252</v>
          </cell>
        </row>
        <row r="36381">
          <cell r="A36381" t="str">
            <v>IOC21FEB111.5PE</v>
          </cell>
          <cell r="B36381">
            <v>23613186</v>
          </cell>
          <cell r="C36381">
            <v>44252</v>
          </cell>
        </row>
        <row r="36382">
          <cell r="A36382" t="str">
            <v>IOC21FEB111CE</v>
          </cell>
          <cell r="B36382">
            <v>12415490</v>
          </cell>
          <cell r="C36382">
            <v>44252</v>
          </cell>
        </row>
        <row r="36383">
          <cell r="A36383" t="str">
            <v>IOC21FEB111PE</v>
          </cell>
          <cell r="B36383">
            <v>12415746</v>
          </cell>
          <cell r="C36383">
            <v>44252</v>
          </cell>
        </row>
        <row r="36384">
          <cell r="A36384" t="str">
            <v>IOC21FEB112.5CE</v>
          </cell>
          <cell r="B36384">
            <v>23613442</v>
          </cell>
          <cell r="C36384">
            <v>44252</v>
          </cell>
        </row>
        <row r="36385">
          <cell r="A36385" t="str">
            <v>IOC21FEB112.5PE</v>
          </cell>
          <cell r="B36385">
            <v>23613698</v>
          </cell>
          <cell r="C36385">
            <v>44252</v>
          </cell>
        </row>
        <row r="36386">
          <cell r="A36386" t="str">
            <v>IOC21FEB112CE</v>
          </cell>
          <cell r="B36386">
            <v>12416770</v>
          </cell>
          <cell r="C36386">
            <v>44252</v>
          </cell>
        </row>
        <row r="36387">
          <cell r="A36387" t="str">
            <v>IOC21FEB112PE</v>
          </cell>
          <cell r="B36387">
            <v>12419586</v>
          </cell>
          <cell r="C36387">
            <v>44252</v>
          </cell>
        </row>
        <row r="36388">
          <cell r="A36388" t="str">
            <v>IOC21FEB113.5CE</v>
          </cell>
          <cell r="B36388">
            <v>9921026</v>
          </cell>
          <cell r="C36388">
            <v>44252</v>
          </cell>
        </row>
        <row r="36389">
          <cell r="A36389" t="str">
            <v>IOC21FEB113.5PE</v>
          </cell>
          <cell r="B36389">
            <v>9921282</v>
          </cell>
          <cell r="C36389">
            <v>44252</v>
          </cell>
        </row>
        <row r="36390">
          <cell r="A36390" t="str">
            <v>IOC21FEB113CE</v>
          </cell>
          <cell r="B36390">
            <v>12419842</v>
          </cell>
          <cell r="C36390">
            <v>44252</v>
          </cell>
        </row>
        <row r="36391">
          <cell r="A36391" t="str">
            <v>IOC21FEB113PE</v>
          </cell>
          <cell r="B36391">
            <v>12420866</v>
          </cell>
          <cell r="C36391">
            <v>44252</v>
          </cell>
        </row>
        <row r="36392">
          <cell r="A36392" t="str">
            <v>IOC21FEB114.5CE</v>
          </cell>
          <cell r="B36392">
            <v>9922050</v>
          </cell>
          <cell r="C36392">
            <v>44252</v>
          </cell>
        </row>
        <row r="36393">
          <cell r="A36393" t="str">
            <v>IOC21FEB114.5PE</v>
          </cell>
          <cell r="B36393">
            <v>9922306</v>
          </cell>
          <cell r="C36393">
            <v>44252</v>
          </cell>
        </row>
        <row r="36394">
          <cell r="A36394" t="str">
            <v>IOC21FEB114CE</v>
          </cell>
          <cell r="B36394">
            <v>12421122</v>
          </cell>
          <cell r="C36394">
            <v>44252</v>
          </cell>
        </row>
        <row r="36395">
          <cell r="A36395" t="str">
            <v>IOC21FEB114PE</v>
          </cell>
          <cell r="B36395">
            <v>12421378</v>
          </cell>
          <cell r="C36395">
            <v>44252</v>
          </cell>
        </row>
        <row r="36396">
          <cell r="A36396" t="str">
            <v>IOC21FEB115.5CE</v>
          </cell>
          <cell r="B36396">
            <v>10398978</v>
          </cell>
          <cell r="C36396">
            <v>44252</v>
          </cell>
        </row>
        <row r="36397">
          <cell r="A36397" t="str">
            <v>IOC21FEB115.5PE</v>
          </cell>
          <cell r="B36397">
            <v>10399234</v>
          </cell>
          <cell r="C36397">
            <v>44252</v>
          </cell>
        </row>
        <row r="36398">
          <cell r="A36398" t="str">
            <v>IOC21FEB115CE</v>
          </cell>
          <cell r="B36398">
            <v>12422146</v>
          </cell>
          <cell r="C36398">
            <v>44252</v>
          </cell>
        </row>
        <row r="36399">
          <cell r="A36399" t="str">
            <v>IOC21FEB115PE</v>
          </cell>
          <cell r="B36399">
            <v>12423682</v>
          </cell>
          <cell r="C36399">
            <v>44252</v>
          </cell>
        </row>
        <row r="36400">
          <cell r="A36400" t="str">
            <v>IOC21FEB116CE</v>
          </cell>
          <cell r="B36400">
            <v>12423938</v>
          </cell>
          <cell r="C36400">
            <v>44252</v>
          </cell>
        </row>
        <row r="36401">
          <cell r="A36401" t="str">
            <v>IOC21FEB116PE</v>
          </cell>
          <cell r="B36401">
            <v>12424194</v>
          </cell>
          <cell r="C36401">
            <v>44252</v>
          </cell>
        </row>
        <row r="36402">
          <cell r="A36402" t="str">
            <v>IOC21FEB117CE</v>
          </cell>
          <cell r="B36402">
            <v>12424450</v>
          </cell>
          <cell r="C36402">
            <v>44252</v>
          </cell>
        </row>
        <row r="36403">
          <cell r="A36403" t="str">
            <v>IOC21FEB117PE</v>
          </cell>
          <cell r="B36403">
            <v>12424706</v>
          </cell>
          <cell r="C36403">
            <v>44252</v>
          </cell>
        </row>
        <row r="36404">
          <cell r="A36404" t="str">
            <v>IOC21FEB118CE</v>
          </cell>
          <cell r="B36404">
            <v>12424962</v>
          </cell>
          <cell r="C36404">
            <v>44252</v>
          </cell>
        </row>
        <row r="36405">
          <cell r="A36405" t="str">
            <v>IOC21FEB118PE</v>
          </cell>
          <cell r="B36405">
            <v>12426498</v>
          </cell>
          <cell r="C36405">
            <v>44252</v>
          </cell>
        </row>
        <row r="36406">
          <cell r="A36406" t="str">
            <v>IOC21FEB47.5CE</v>
          </cell>
          <cell r="B36406">
            <v>23580162</v>
          </cell>
          <cell r="C36406">
            <v>44252</v>
          </cell>
        </row>
        <row r="36407">
          <cell r="A36407" t="str">
            <v>IOC21FEB47.5PE</v>
          </cell>
          <cell r="B36407">
            <v>23580418</v>
          </cell>
          <cell r="C36407">
            <v>44252</v>
          </cell>
        </row>
        <row r="36408">
          <cell r="A36408" t="str">
            <v>IOC21FEB48.5CE</v>
          </cell>
          <cell r="B36408">
            <v>23580674</v>
          </cell>
          <cell r="C36408">
            <v>44252</v>
          </cell>
        </row>
        <row r="36409">
          <cell r="A36409" t="str">
            <v>IOC21FEB48.5PE</v>
          </cell>
          <cell r="B36409">
            <v>23580930</v>
          </cell>
          <cell r="C36409">
            <v>44252</v>
          </cell>
        </row>
        <row r="36410">
          <cell r="A36410" t="str">
            <v>IOC21FEB49.5CE</v>
          </cell>
          <cell r="B36410">
            <v>23581186</v>
          </cell>
          <cell r="C36410">
            <v>44252</v>
          </cell>
        </row>
        <row r="36411">
          <cell r="A36411" t="str">
            <v>IOC21FEB49.5PE</v>
          </cell>
          <cell r="B36411">
            <v>23581442</v>
          </cell>
          <cell r="C36411">
            <v>44252</v>
          </cell>
        </row>
        <row r="36412">
          <cell r="A36412" t="str">
            <v>IOC21FEB50.5CE</v>
          </cell>
          <cell r="B36412">
            <v>23581698</v>
          </cell>
          <cell r="C36412">
            <v>44252</v>
          </cell>
        </row>
        <row r="36413">
          <cell r="A36413" t="str">
            <v>IOC21FEB50.5PE</v>
          </cell>
          <cell r="B36413">
            <v>23581954</v>
          </cell>
          <cell r="C36413">
            <v>44252</v>
          </cell>
        </row>
        <row r="36414">
          <cell r="A36414" t="str">
            <v>IOC21FEB51.5CE</v>
          </cell>
          <cell r="B36414">
            <v>23582210</v>
          </cell>
          <cell r="C36414">
            <v>44252</v>
          </cell>
        </row>
        <row r="36415">
          <cell r="A36415" t="str">
            <v>IOC21FEB51.5PE</v>
          </cell>
          <cell r="B36415">
            <v>23582466</v>
          </cell>
          <cell r="C36415">
            <v>44252</v>
          </cell>
        </row>
        <row r="36416">
          <cell r="A36416" t="str">
            <v>IOC21FEB52.5CE</v>
          </cell>
          <cell r="B36416">
            <v>23582722</v>
          </cell>
          <cell r="C36416">
            <v>44252</v>
          </cell>
        </row>
        <row r="36417">
          <cell r="A36417" t="str">
            <v>IOC21FEB52.5PE</v>
          </cell>
          <cell r="B36417">
            <v>23582978</v>
          </cell>
          <cell r="C36417">
            <v>44252</v>
          </cell>
        </row>
        <row r="36418">
          <cell r="A36418" t="str">
            <v>IOC21FEB53.5CE</v>
          </cell>
          <cell r="B36418">
            <v>23583234</v>
          </cell>
          <cell r="C36418">
            <v>44252</v>
          </cell>
        </row>
        <row r="36419">
          <cell r="A36419" t="str">
            <v>IOC21FEB53.5PE</v>
          </cell>
          <cell r="B36419">
            <v>23583490</v>
          </cell>
          <cell r="C36419">
            <v>44252</v>
          </cell>
        </row>
        <row r="36420">
          <cell r="A36420" t="str">
            <v>IOC21FEB54.5CE</v>
          </cell>
          <cell r="B36420">
            <v>23583746</v>
          </cell>
          <cell r="C36420">
            <v>44252</v>
          </cell>
        </row>
        <row r="36421">
          <cell r="A36421" t="str">
            <v>IOC21FEB54.5PE</v>
          </cell>
          <cell r="B36421">
            <v>23584002</v>
          </cell>
          <cell r="C36421">
            <v>44252</v>
          </cell>
        </row>
        <row r="36422">
          <cell r="A36422" t="str">
            <v>IOC21FEB55.5CE</v>
          </cell>
          <cell r="B36422">
            <v>23584258</v>
          </cell>
          <cell r="C36422">
            <v>44252</v>
          </cell>
        </row>
        <row r="36423">
          <cell r="A36423" t="str">
            <v>IOC21FEB55.5PE</v>
          </cell>
          <cell r="B36423">
            <v>23584514</v>
          </cell>
          <cell r="C36423">
            <v>44252</v>
          </cell>
        </row>
        <row r="36424">
          <cell r="A36424" t="str">
            <v>IOC21FEB56.5CE</v>
          </cell>
          <cell r="B36424">
            <v>23584770</v>
          </cell>
          <cell r="C36424">
            <v>44252</v>
          </cell>
        </row>
        <row r="36425">
          <cell r="A36425" t="str">
            <v>IOC21FEB56.5PE</v>
          </cell>
          <cell r="B36425">
            <v>23585026</v>
          </cell>
          <cell r="C36425">
            <v>44252</v>
          </cell>
        </row>
        <row r="36426">
          <cell r="A36426" t="str">
            <v>IOC21FEB57.5CE</v>
          </cell>
          <cell r="B36426">
            <v>23585282</v>
          </cell>
          <cell r="C36426">
            <v>44252</v>
          </cell>
        </row>
        <row r="36427">
          <cell r="A36427" t="str">
            <v>IOC21FEB57.5PE</v>
          </cell>
          <cell r="B36427">
            <v>23585538</v>
          </cell>
          <cell r="C36427">
            <v>44252</v>
          </cell>
        </row>
        <row r="36428">
          <cell r="A36428" t="str">
            <v>IOC21FEB58.5CE</v>
          </cell>
          <cell r="B36428">
            <v>23585794</v>
          </cell>
          <cell r="C36428">
            <v>44252</v>
          </cell>
        </row>
        <row r="36429">
          <cell r="A36429" t="str">
            <v>IOC21FEB58.5PE</v>
          </cell>
          <cell r="B36429">
            <v>23586050</v>
          </cell>
          <cell r="C36429">
            <v>44252</v>
          </cell>
        </row>
        <row r="36430">
          <cell r="A36430" t="str">
            <v>IOC21FEB59.5CE</v>
          </cell>
          <cell r="B36430">
            <v>23586306</v>
          </cell>
          <cell r="C36430">
            <v>44252</v>
          </cell>
        </row>
        <row r="36431">
          <cell r="A36431" t="str">
            <v>IOC21FEB59.5PE</v>
          </cell>
          <cell r="B36431">
            <v>23586562</v>
          </cell>
          <cell r="C36431">
            <v>44252</v>
          </cell>
        </row>
        <row r="36432">
          <cell r="A36432" t="str">
            <v>IOC21FEB60.5CE</v>
          </cell>
          <cell r="B36432">
            <v>23586818</v>
          </cell>
          <cell r="C36432">
            <v>44252</v>
          </cell>
        </row>
        <row r="36433">
          <cell r="A36433" t="str">
            <v>IOC21FEB60.5PE</v>
          </cell>
          <cell r="B36433">
            <v>23587074</v>
          </cell>
          <cell r="C36433">
            <v>44252</v>
          </cell>
        </row>
        <row r="36434">
          <cell r="A36434" t="str">
            <v>IOC21FEB61.5CE</v>
          </cell>
          <cell r="B36434">
            <v>23587330</v>
          </cell>
          <cell r="C36434">
            <v>44252</v>
          </cell>
        </row>
        <row r="36435">
          <cell r="A36435" t="str">
            <v>IOC21FEB61.5PE</v>
          </cell>
          <cell r="B36435">
            <v>23587586</v>
          </cell>
          <cell r="C36435">
            <v>44252</v>
          </cell>
        </row>
        <row r="36436">
          <cell r="A36436" t="str">
            <v>IOC21FEB62.5CE</v>
          </cell>
          <cell r="B36436">
            <v>23587842</v>
          </cell>
          <cell r="C36436">
            <v>44252</v>
          </cell>
        </row>
        <row r="36437">
          <cell r="A36437" t="str">
            <v>IOC21FEB62.5PE</v>
          </cell>
          <cell r="B36437">
            <v>23588098</v>
          </cell>
          <cell r="C36437">
            <v>44252</v>
          </cell>
        </row>
        <row r="36438">
          <cell r="A36438" t="str">
            <v>IOC21FEB63.5CE</v>
          </cell>
          <cell r="B36438">
            <v>23588354</v>
          </cell>
          <cell r="C36438">
            <v>44252</v>
          </cell>
        </row>
        <row r="36439">
          <cell r="A36439" t="str">
            <v>IOC21FEB63.5PE</v>
          </cell>
          <cell r="B36439">
            <v>23588610</v>
          </cell>
          <cell r="C36439">
            <v>44252</v>
          </cell>
        </row>
        <row r="36440">
          <cell r="A36440" t="str">
            <v>IOC21FEB64.5CE</v>
          </cell>
          <cell r="B36440">
            <v>23588866</v>
          </cell>
          <cell r="C36440">
            <v>44252</v>
          </cell>
        </row>
        <row r="36441">
          <cell r="A36441" t="str">
            <v>IOC21FEB64.5PE</v>
          </cell>
          <cell r="B36441">
            <v>23589122</v>
          </cell>
          <cell r="C36441">
            <v>44252</v>
          </cell>
        </row>
        <row r="36442">
          <cell r="A36442" t="str">
            <v>IOC21FEB65.5CE</v>
          </cell>
          <cell r="B36442">
            <v>23589378</v>
          </cell>
          <cell r="C36442">
            <v>44252</v>
          </cell>
        </row>
        <row r="36443">
          <cell r="A36443" t="str">
            <v>IOC21FEB65.5PE</v>
          </cell>
          <cell r="B36443">
            <v>23589634</v>
          </cell>
          <cell r="C36443">
            <v>44252</v>
          </cell>
        </row>
        <row r="36444">
          <cell r="A36444" t="str">
            <v>IOC21FEB66.5CE</v>
          </cell>
          <cell r="B36444">
            <v>23589890</v>
          </cell>
          <cell r="C36444">
            <v>44252</v>
          </cell>
        </row>
        <row r="36445">
          <cell r="A36445" t="str">
            <v>IOC21FEB66.5PE</v>
          </cell>
          <cell r="B36445">
            <v>23590146</v>
          </cell>
          <cell r="C36445">
            <v>44252</v>
          </cell>
        </row>
        <row r="36446">
          <cell r="A36446" t="str">
            <v>IOC21FEB67.5CE</v>
          </cell>
          <cell r="B36446">
            <v>23590402</v>
          </cell>
          <cell r="C36446">
            <v>44252</v>
          </cell>
        </row>
        <row r="36447">
          <cell r="A36447" t="str">
            <v>IOC21FEB67.5PE</v>
          </cell>
          <cell r="B36447">
            <v>23590658</v>
          </cell>
          <cell r="C36447">
            <v>44252</v>
          </cell>
        </row>
        <row r="36448">
          <cell r="A36448" t="str">
            <v>IOC21FEB68.5CE</v>
          </cell>
          <cell r="B36448">
            <v>23590914</v>
          </cell>
          <cell r="C36448">
            <v>44252</v>
          </cell>
        </row>
        <row r="36449">
          <cell r="A36449" t="str">
            <v>IOC21FEB68.5PE</v>
          </cell>
          <cell r="B36449">
            <v>23591170</v>
          </cell>
          <cell r="C36449">
            <v>44252</v>
          </cell>
        </row>
        <row r="36450">
          <cell r="A36450" t="str">
            <v>IOC21FEB69.5CE</v>
          </cell>
          <cell r="B36450">
            <v>23591426</v>
          </cell>
          <cell r="C36450">
            <v>44252</v>
          </cell>
        </row>
        <row r="36451">
          <cell r="A36451" t="str">
            <v>IOC21FEB69.5PE</v>
          </cell>
          <cell r="B36451">
            <v>23591682</v>
          </cell>
          <cell r="C36451">
            <v>44252</v>
          </cell>
        </row>
        <row r="36452">
          <cell r="A36452" t="str">
            <v>IOC21FEB70.5CE</v>
          </cell>
          <cell r="B36452">
            <v>23591938</v>
          </cell>
          <cell r="C36452">
            <v>44252</v>
          </cell>
        </row>
        <row r="36453">
          <cell r="A36453" t="str">
            <v>IOC21FEB70.5PE</v>
          </cell>
          <cell r="B36453">
            <v>23592194</v>
          </cell>
          <cell r="C36453">
            <v>44252</v>
          </cell>
        </row>
        <row r="36454">
          <cell r="A36454" t="str">
            <v>IOC21FEB71.5CE</v>
          </cell>
          <cell r="B36454">
            <v>23592450</v>
          </cell>
          <cell r="C36454">
            <v>44252</v>
          </cell>
        </row>
        <row r="36455">
          <cell r="A36455" t="str">
            <v>IOC21FEB71.5PE</v>
          </cell>
          <cell r="B36455">
            <v>23592706</v>
          </cell>
          <cell r="C36455">
            <v>44252</v>
          </cell>
        </row>
        <row r="36456">
          <cell r="A36456" t="str">
            <v>IOC21FEB72.5CE</v>
          </cell>
          <cell r="B36456">
            <v>23592962</v>
          </cell>
          <cell r="C36456">
            <v>44252</v>
          </cell>
        </row>
        <row r="36457">
          <cell r="A36457" t="str">
            <v>IOC21FEB72.5PE</v>
          </cell>
          <cell r="B36457">
            <v>23593218</v>
          </cell>
          <cell r="C36457">
            <v>44252</v>
          </cell>
        </row>
        <row r="36458">
          <cell r="A36458" t="str">
            <v>IOC21FEB73.5CE</v>
          </cell>
          <cell r="B36458">
            <v>23593474</v>
          </cell>
          <cell r="C36458">
            <v>44252</v>
          </cell>
        </row>
        <row r="36459">
          <cell r="A36459" t="str">
            <v>IOC21FEB73.5PE</v>
          </cell>
          <cell r="B36459">
            <v>23593730</v>
          </cell>
          <cell r="C36459">
            <v>44252</v>
          </cell>
        </row>
        <row r="36460">
          <cell r="A36460" t="str">
            <v>IOC21FEB74.5CE</v>
          </cell>
          <cell r="B36460">
            <v>23593986</v>
          </cell>
          <cell r="C36460">
            <v>44252</v>
          </cell>
        </row>
        <row r="36461">
          <cell r="A36461" t="str">
            <v>IOC21FEB74.5PE</v>
          </cell>
          <cell r="B36461">
            <v>23594242</v>
          </cell>
          <cell r="C36461">
            <v>44252</v>
          </cell>
        </row>
        <row r="36462">
          <cell r="A36462" t="str">
            <v>IOC21FEB75.5CE</v>
          </cell>
          <cell r="B36462">
            <v>23594498</v>
          </cell>
          <cell r="C36462">
            <v>44252</v>
          </cell>
        </row>
        <row r="36463">
          <cell r="A36463" t="str">
            <v>IOC21FEB75.5PE</v>
          </cell>
          <cell r="B36463">
            <v>23594754</v>
          </cell>
          <cell r="C36463">
            <v>44252</v>
          </cell>
        </row>
        <row r="36464">
          <cell r="A36464" t="str">
            <v>IOC21FEB75CE</v>
          </cell>
          <cell r="B36464">
            <v>12369922</v>
          </cell>
          <cell r="C36464">
            <v>44252</v>
          </cell>
        </row>
        <row r="36465">
          <cell r="A36465" t="str">
            <v>IOC21FEB75PE</v>
          </cell>
          <cell r="B36465">
            <v>12370434</v>
          </cell>
          <cell r="C36465">
            <v>44252</v>
          </cell>
        </row>
        <row r="36466">
          <cell r="A36466" t="str">
            <v>IOC21FEB76.5CE</v>
          </cell>
          <cell r="B36466">
            <v>23595010</v>
          </cell>
          <cell r="C36466">
            <v>44252</v>
          </cell>
        </row>
        <row r="36467">
          <cell r="A36467" t="str">
            <v>IOC21FEB76.5PE</v>
          </cell>
          <cell r="B36467">
            <v>23595266</v>
          </cell>
          <cell r="C36467">
            <v>44252</v>
          </cell>
        </row>
        <row r="36468">
          <cell r="A36468" t="str">
            <v>IOC21FEB76CE</v>
          </cell>
          <cell r="B36468">
            <v>12370690</v>
          </cell>
          <cell r="C36468">
            <v>44252</v>
          </cell>
        </row>
        <row r="36469">
          <cell r="A36469" t="str">
            <v>IOC21FEB76PE</v>
          </cell>
          <cell r="B36469">
            <v>12370946</v>
          </cell>
          <cell r="C36469">
            <v>44252</v>
          </cell>
        </row>
        <row r="36470">
          <cell r="A36470" t="str">
            <v>IOC21FEB77.5CE</v>
          </cell>
          <cell r="B36470">
            <v>23595522</v>
          </cell>
          <cell r="C36470">
            <v>44252</v>
          </cell>
        </row>
        <row r="36471">
          <cell r="A36471" t="str">
            <v>IOC21FEB77.5PE</v>
          </cell>
          <cell r="B36471">
            <v>23595778</v>
          </cell>
          <cell r="C36471">
            <v>44252</v>
          </cell>
        </row>
        <row r="36472">
          <cell r="A36472" t="str">
            <v>IOC21FEB77CE</v>
          </cell>
          <cell r="B36472">
            <v>12373250</v>
          </cell>
          <cell r="C36472">
            <v>44252</v>
          </cell>
        </row>
        <row r="36473">
          <cell r="A36473" t="str">
            <v>IOC21FEB77PE</v>
          </cell>
          <cell r="B36473">
            <v>12373506</v>
          </cell>
          <cell r="C36473">
            <v>44252</v>
          </cell>
        </row>
        <row r="36474">
          <cell r="A36474" t="str">
            <v>IOC21FEB78.5CE</v>
          </cell>
          <cell r="B36474">
            <v>23596034</v>
          </cell>
          <cell r="C36474">
            <v>44252</v>
          </cell>
        </row>
        <row r="36475">
          <cell r="A36475" t="str">
            <v>IOC21FEB78.5PE</v>
          </cell>
          <cell r="B36475">
            <v>23596290</v>
          </cell>
          <cell r="C36475">
            <v>44252</v>
          </cell>
        </row>
        <row r="36476">
          <cell r="A36476" t="str">
            <v>IOC21FEB78CE</v>
          </cell>
          <cell r="B36476">
            <v>12374786</v>
          </cell>
          <cell r="C36476">
            <v>44252</v>
          </cell>
        </row>
        <row r="36477">
          <cell r="A36477" t="str">
            <v>IOC21FEB78PE</v>
          </cell>
          <cell r="B36477">
            <v>12375042</v>
          </cell>
          <cell r="C36477">
            <v>44252</v>
          </cell>
        </row>
        <row r="36478">
          <cell r="A36478" t="str">
            <v>IOC21FEB79.5CE</v>
          </cell>
          <cell r="B36478">
            <v>23596546</v>
          </cell>
          <cell r="C36478">
            <v>44252</v>
          </cell>
        </row>
        <row r="36479">
          <cell r="A36479" t="str">
            <v>IOC21FEB79.5PE</v>
          </cell>
          <cell r="B36479">
            <v>23596802</v>
          </cell>
          <cell r="C36479">
            <v>44252</v>
          </cell>
        </row>
        <row r="36480">
          <cell r="A36480" t="str">
            <v>IOC21FEB79CE</v>
          </cell>
          <cell r="B36480">
            <v>12375298</v>
          </cell>
          <cell r="C36480">
            <v>44252</v>
          </cell>
        </row>
        <row r="36481">
          <cell r="A36481" t="str">
            <v>IOC21FEB79PE</v>
          </cell>
          <cell r="B36481">
            <v>12376578</v>
          </cell>
          <cell r="C36481">
            <v>44252</v>
          </cell>
        </row>
        <row r="36482">
          <cell r="A36482" t="str">
            <v>IOC21FEB80.5CE</v>
          </cell>
          <cell r="B36482">
            <v>23597058</v>
          </cell>
          <cell r="C36482">
            <v>44252</v>
          </cell>
        </row>
        <row r="36483">
          <cell r="A36483" t="str">
            <v>IOC21FEB80.5PE</v>
          </cell>
          <cell r="B36483">
            <v>23597314</v>
          </cell>
          <cell r="C36483">
            <v>44252</v>
          </cell>
        </row>
        <row r="36484">
          <cell r="A36484" t="str">
            <v>IOC21FEB80CE</v>
          </cell>
          <cell r="B36484">
            <v>12376834</v>
          </cell>
          <cell r="C36484">
            <v>44252</v>
          </cell>
        </row>
        <row r="36485">
          <cell r="A36485" t="str">
            <v>IOC21FEB80PE</v>
          </cell>
          <cell r="B36485">
            <v>12378114</v>
          </cell>
          <cell r="C36485">
            <v>44252</v>
          </cell>
        </row>
        <row r="36486">
          <cell r="A36486" t="str">
            <v>IOC21FEB81.5CE</v>
          </cell>
          <cell r="B36486">
            <v>23597570</v>
          </cell>
          <cell r="C36486">
            <v>44252</v>
          </cell>
        </row>
        <row r="36487">
          <cell r="A36487" t="str">
            <v>IOC21FEB81.5PE</v>
          </cell>
          <cell r="B36487">
            <v>23597826</v>
          </cell>
          <cell r="C36487">
            <v>44252</v>
          </cell>
        </row>
        <row r="36488">
          <cell r="A36488" t="str">
            <v>IOC21FEB81CE</v>
          </cell>
          <cell r="B36488">
            <v>12378626</v>
          </cell>
          <cell r="C36488">
            <v>44252</v>
          </cell>
        </row>
        <row r="36489">
          <cell r="A36489" t="str">
            <v>IOC21FEB81PE</v>
          </cell>
          <cell r="B36489">
            <v>12382466</v>
          </cell>
          <cell r="C36489">
            <v>44252</v>
          </cell>
        </row>
        <row r="36490">
          <cell r="A36490" t="str">
            <v>IOC21FEB82.5CE</v>
          </cell>
          <cell r="B36490">
            <v>23598082</v>
          </cell>
          <cell r="C36490">
            <v>44252</v>
          </cell>
        </row>
        <row r="36491">
          <cell r="A36491" t="str">
            <v>IOC21FEB82.5PE</v>
          </cell>
          <cell r="B36491">
            <v>23598338</v>
          </cell>
          <cell r="C36491">
            <v>44252</v>
          </cell>
        </row>
        <row r="36492">
          <cell r="A36492" t="str">
            <v>IOC21FEB82CE</v>
          </cell>
          <cell r="B36492">
            <v>12382722</v>
          </cell>
          <cell r="C36492">
            <v>44252</v>
          </cell>
        </row>
        <row r="36493">
          <cell r="A36493" t="str">
            <v>IOC21FEB82PE</v>
          </cell>
          <cell r="B36493">
            <v>12383490</v>
          </cell>
          <cell r="C36493">
            <v>44252</v>
          </cell>
        </row>
        <row r="36494">
          <cell r="A36494" t="str">
            <v>IOC21FEB83.5CE</v>
          </cell>
          <cell r="B36494">
            <v>23598594</v>
          </cell>
          <cell r="C36494">
            <v>44252</v>
          </cell>
        </row>
        <row r="36495">
          <cell r="A36495" t="str">
            <v>IOC21FEB83.5PE</v>
          </cell>
          <cell r="B36495">
            <v>23598850</v>
          </cell>
          <cell r="C36495">
            <v>44252</v>
          </cell>
        </row>
        <row r="36496">
          <cell r="A36496" t="str">
            <v>IOC21FEB83CE</v>
          </cell>
          <cell r="B36496">
            <v>12383746</v>
          </cell>
          <cell r="C36496">
            <v>44252</v>
          </cell>
        </row>
        <row r="36497">
          <cell r="A36497" t="str">
            <v>IOC21FEB83PE</v>
          </cell>
          <cell r="B36497">
            <v>12384002</v>
          </cell>
          <cell r="C36497">
            <v>44252</v>
          </cell>
        </row>
        <row r="36498">
          <cell r="A36498" t="str">
            <v>IOC21FEB84.5CE</v>
          </cell>
          <cell r="B36498">
            <v>23599106</v>
          </cell>
          <cell r="C36498">
            <v>44252</v>
          </cell>
        </row>
        <row r="36499">
          <cell r="A36499" t="str">
            <v>IOC21FEB84.5PE</v>
          </cell>
          <cell r="B36499">
            <v>23599362</v>
          </cell>
          <cell r="C36499">
            <v>44252</v>
          </cell>
        </row>
        <row r="36500">
          <cell r="A36500" t="str">
            <v>IOC21FEB84CE</v>
          </cell>
          <cell r="B36500">
            <v>12384258</v>
          </cell>
          <cell r="C36500">
            <v>44252</v>
          </cell>
        </row>
        <row r="36501">
          <cell r="A36501" t="str">
            <v>IOC21FEB84PE</v>
          </cell>
          <cell r="B36501">
            <v>12384514</v>
          </cell>
          <cell r="C36501">
            <v>44252</v>
          </cell>
        </row>
        <row r="36502">
          <cell r="A36502" t="str">
            <v>IOC21FEB85.5CE</v>
          </cell>
          <cell r="B36502">
            <v>23599618</v>
          </cell>
          <cell r="C36502">
            <v>44252</v>
          </cell>
        </row>
        <row r="36503">
          <cell r="A36503" t="str">
            <v>IOC21FEB85.5PE</v>
          </cell>
          <cell r="B36503">
            <v>23599874</v>
          </cell>
          <cell r="C36503">
            <v>44252</v>
          </cell>
        </row>
        <row r="36504">
          <cell r="A36504" t="str">
            <v>IOC21FEB85CE</v>
          </cell>
          <cell r="B36504">
            <v>12384770</v>
          </cell>
          <cell r="C36504">
            <v>44252</v>
          </cell>
        </row>
        <row r="36505">
          <cell r="A36505" t="str">
            <v>IOC21FEB85PE</v>
          </cell>
          <cell r="B36505">
            <v>12385026</v>
          </cell>
          <cell r="C36505">
            <v>44252</v>
          </cell>
        </row>
        <row r="36506">
          <cell r="A36506" t="str">
            <v>IOC21FEB86.5CE</v>
          </cell>
          <cell r="B36506">
            <v>23600130</v>
          </cell>
          <cell r="C36506">
            <v>44252</v>
          </cell>
        </row>
        <row r="36507">
          <cell r="A36507" t="str">
            <v>IOC21FEB86.5PE</v>
          </cell>
          <cell r="B36507">
            <v>23600386</v>
          </cell>
          <cell r="C36507">
            <v>44252</v>
          </cell>
        </row>
        <row r="36508">
          <cell r="A36508" t="str">
            <v>IOC21FEB86CE</v>
          </cell>
          <cell r="B36508">
            <v>12386306</v>
          </cell>
          <cell r="C36508">
            <v>44252</v>
          </cell>
        </row>
        <row r="36509">
          <cell r="A36509" t="str">
            <v>IOC21FEB86PE</v>
          </cell>
          <cell r="B36509">
            <v>12386562</v>
          </cell>
          <cell r="C36509">
            <v>44252</v>
          </cell>
        </row>
        <row r="36510">
          <cell r="A36510" t="str">
            <v>IOC21FEB87.5CE</v>
          </cell>
          <cell r="B36510">
            <v>23600642</v>
          </cell>
          <cell r="C36510">
            <v>44252</v>
          </cell>
        </row>
        <row r="36511">
          <cell r="A36511" t="str">
            <v>IOC21FEB87.5PE</v>
          </cell>
          <cell r="B36511">
            <v>23600898</v>
          </cell>
          <cell r="C36511">
            <v>44252</v>
          </cell>
        </row>
        <row r="36512">
          <cell r="A36512" t="str">
            <v>IOC21FEB87CE</v>
          </cell>
          <cell r="B36512">
            <v>12387074</v>
          </cell>
          <cell r="C36512">
            <v>44252</v>
          </cell>
        </row>
        <row r="36513">
          <cell r="A36513" t="str">
            <v>IOC21FEB87PE</v>
          </cell>
          <cell r="B36513">
            <v>12388610</v>
          </cell>
          <cell r="C36513">
            <v>44252</v>
          </cell>
        </row>
        <row r="36514">
          <cell r="A36514" t="str">
            <v>IOC21FEB88.5CE</v>
          </cell>
          <cell r="B36514">
            <v>23601154</v>
          </cell>
          <cell r="C36514">
            <v>44252</v>
          </cell>
        </row>
        <row r="36515">
          <cell r="A36515" t="str">
            <v>IOC21FEB88.5PE</v>
          </cell>
          <cell r="B36515">
            <v>23601410</v>
          </cell>
          <cell r="C36515">
            <v>44252</v>
          </cell>
        </row>
        <row r="36516">
          <cell r="A36516" t="str">
            <v>IOC21FEB88CE</v>
          </cell>
          <cell r="B36516">
            <v>12388866</v>
          </cell>
          <cell r="C36516">
            <v>44252</v>
          </cell>
        </row>
        <row r="36517">
          <cell r="A36517" t="str">
            <v>IOC21FEB88PE</v>
          </cell>
          <cell r="B36517">
            <v>12389122</v>
          </cell>
          <cell r="C36517">
            <v>44252</v>
          </cell>
        </row>
        <row r="36518">
          <cell r="A36518" t="str">
            <v>IOC21FEB89.5CE</v>
          </cell>
          <cell r="B36518">
            <v>23601666</v>
          </cell>
          <cell r="C36518">
            <v>44252</v>
          </cell>
        </row>
        <row r="36519">
          <cell r="A36519" t="str">
            <v>IOC21FEB89.5PE</v>
          </cell>
          <cell r="B36519">
            <v>23601922</v>
          </cell>
          <cell r="C36519">
            <v>44252</v>
          </cell>
        </row>
        <row r="36520">
          <cell r="A36520" t="str">
            <v>IOC21FEB89CE</v>
          </cell>
          <cell r="B36520">
            <v>12389378</v>
          </cell>
          <cell r="C36520">
            <v>44252</v>
          </cell>
        </row>
        <row r="36521">
          <cell r="A36521" t="str">
            <v>IOC21FEB89PE</v>
          </cell>
          <cell r="B36521">
            <v>12390402</v>
          </cell>
          <cell r="C36521">
            <v>44252</v>
          </cell>
        </row>
        <row r="36522">
          <cell r="A36522" t="str">
            <v>IOC21FEB90.5CE</v>
          </cell>
          <cell r="B36522">
            <v>23602178</v>
          </cell>
          <cell r="C36522">
            <v>44252</v>
          </cell>
        </row>
        <row r="36523">
          <cell r="A36523" t="str">
            <v>IOC21FEB90.5PE</v>
          </cell>
          <cell r="B36523">
            <v>23602434</v>
          </cell>
          <cell r="C36523">
            <v>44252</v>
          </cell>
        </row>
        <row r="36524">
          <cell r="A36524" t="str">
            <v>IOC21FEB90CE</v>
          </cell>
          <cell r="B36524">
            <v>12390658</v>
          </cell>
          <cell r="C36524">
            <v>44252</v>
          </cell>
        </row>
        <row r="36525">
          <cell r="A36525" t="str">
            <v>IOC21FEB90PE</v>
          </cell>
          <cell r="B36525">
            <v>12390914</v>
          </cell>
          <cell r="C36525">
            <v>44252</v>
          </cell>
        </row>
        <row r="36526">
          <cell r="A36526" t="str">
            <v>IOC21FEB91.5CE</v>
          </cell>
          <cell r="B36526">
            <v>23602690</v>
          </cell>
          <cell r="C36526">
            <v>44252</v>
          </cell>
        </row>
        <row r="36527">
          <cell r="A36527" t="str">
            <v>IOC21FEB91.5PE</v>
          </cell>
          <cell r="B36527">
            <v>23602946</v>
          </cell>
          <cell r="C36527">
            <v>44252</v>
          </cell>
        </row>
        <row r="36528">
          <cell r="A36528" t="str">
            <v>IOC21FEB91CE</v>
          </cell>
          <cell r="B36528">
            <v>12391170</v>
          </cell>
          <cell r="C36528">
            <v>44252</v>
          </cell>
        </row>
        <row r="36529">
          <cell r="A36529" t="str">
            <v>IOC21FEB91PE</v>
          </cell>
          <cell r="B36529">
            <v>12391682</v>
          </cell>
          <cell r="C36529">
            <v>44252</v>
          </cell>
        </row>
        <row r="36530">
          <cell r="A36530" t="str">
            <v>IOC21FEB92.5CE</v>
          </cell>
          <cell r="B36530">
            <v>23603202</v>
          </cell>
          <cell r="C36530">
            <v>44252</v>
          </cell>
        </row>
        <row r="36531">
          <cell r="A36531" t="str">
            <v>IOC21FEB92.5PE</v>
          </cell>
          <cell r="B36531">
            <v>23603458</v>
          </cell>
          <cell r="C36531">
            <v>44252</v>
          </cell>
        </row>
        <row r="36532">
          <cell r="A36532" t="str">
            <v>IOC21FEB92CE</v>
          </cell>
          <cell r="B36532">
            <v>12391938</v>
          </cell>
          <cell r="C36532">
            <v>44252</v>
          </cell>
        </row>
        <row r="36533">
          <cell r="A36533" t="str">
            <v>IOC21FEB92PE</v>
          </cell>
          <cell r="B36533">
            <v>12392706</v>
          </cell>
          <cell r="C36533">
            <v>44252</v>
          </cell>
        </row>
        <row r="36534">
          <cell r="A36534" t="str">
            <v>IOC21FEB93.5CE</v>
          </cell>
          <cell r="B36534">
            <v>23603714</v>
          </cell>
          <cell r="C36534">
            <v>44252</v>
          </cell>
        </row>
        <row r="36535">
          <cell r="A36535" t="str">
            <v>IOC21FEB93.5PE</v>
          </cell>
          <cell r="B36535">
            <v>23603970</v>
          </cell>
          <cell r="C36535">
            <v>44252</v>
          </cell>
        </row>
        <row r="36536">
          <cell r="A36536" t="str">
            <v>IOC21FEB93CE</v>
          </cell>
          <cell r="B36536">
            <v>12392962</v>
          </cell>
          <cell r="C36536">
            <v>44252</v>
          </cell>
        </row>
        <row r="36537">
          <cell r="A36537" t="str">
            <v>IOC21FEB93PE</v>
          </cell>
          <cell r="B36537">
            <v>12393218</v>
          </cell>
          <cell r="C36537">
            <v>44252</v>
          </cell>
        </row>
        <row r="36538">
          <cell r="A36538" t="str">
            <v>IOC21FEB94.5CE</v>
          </cell>
          <cell r="B36538">
            <v>23604226</v>
          </cell>
          <cell r="C36538">
            <v>44252</v>
          </cell>
        </row>
        <row r="36539">
          <cell r="A36539" t="str">
            <v>IOC21FEB94.5PE</v>
          </cell>
          <cell r="B36539">
            <v>23604482</v>
          </cell>
          <cell r="C36539">
            <v>44252</v>
          </cell>
        </row>
        <row r="36540">
          <cell r="A36540" t="str">
            <v>IOC21FEB94CE</v>
          </cell>
          <cell r="B36540">
            <v>12393474</v>
          </cell>
          <cell r="C36540">
            <v>44252</v>
          </cell>
        </row>
        <row r="36541">
          <cell r="A36541" t="str">
            <v>IOC21FEB94PE</v>
          </cell>
          <cell r="B36541">
            <v>12393730</v>
          </cell>
          <cell r="C36541">
            <v>44252</v>
          </cell>
        </row>
        <row r="36542">
          <cell r="A36542" t="str">
            <v>IOC21FEB95.5CE</v>
          </cell>
          <cell r="B36542">
            <v>23604738</v>
          </cell>
          <cell r="C36542">
            <v>44252</v>
          </cell>
        </row>
        <row r="36543">
          <cell r="A36543" t="str">
            <v>IOC21FEB95.5PE</v>
          </cell>
          <cell r="B36543">
            <v>23604994</v>
          </cell>
          <cell r="C36543">
            <v>44252</v>
          </cell>
        </row>
        <row r="36544">
          <cell r="A36544" t="str">
            <v>IOC21FEB95CE</v>
          </cell>
          <cell r="B36544">
            <v>12393986</v>
          </cell>
          <cell r="C36544">
            <v>44252</v>
          </cell>
        </row>
        <row r="36545">
          <cell r="A36545" t="str">
            <v>IOC21FEB95PE</v>
          </cell>
          <cell r="B36545">
            <v>12395522</v>
          </cell>
          <cell r="C36545">
            <v>44252</v>
          </cell>
        </row>
        <row r="36546">
          <cell r="A36546" t="str">
            <v>IOC21FEB96.5CE</v>
          </cell>
          <cell r="B36546">
            <v>23605250</v>
          </cell>
          <cell r="C36546">
            <v>44252</v>
          </cell>
        </row>
        <row r="36547">
          <cell r="A36547" t="str">
            <v>IOC21FEB96.5PE</v>
          </cell>
          <cell r="B36547">
            <v>23605506</v>
          </cell>
          <cell r="C36547">
            <v>44252</v>
          </cell>
        </row>
        <row r="36548">
          <cell r="A36548" t="str">
            <v>IOC21FEB96CE</v>
          </cell>
          <cell r="B36548">
            <v>12395778</v>
          </cell>
          <cell r="C36548">
            <v>44252</v>
          </cell>
        </row>
        <row r="36549">
          <cell r="A36549" t="str">
            <v>IOC21FEB96PE</v>
          </cell>
          <cell r="B36549">
            <v>12398850</v>
          </cell>
          <cell r="C36549">
            <v>44252</v>
          </cell>
        </row>
        <row r="36550">
          <cell r="A36550" t="str">
            <v>IOC21FEB97.5CE</v>
          </cell>
          <cell r="B36550">
            <v>23605762</v>
          </cell>
          <cell r="C36550">
            <v>44252</v>
          </cell>
        </row>
        <row r="36551">
          <cell r="A36551" t="str">
            <v>IOC21FEB97.5PE</v>
          </cell>
          <cell r="B36551">
            <v>23606018</v>
          </cell>
          <cell r="C36551">
            <v>44252</v>
          </cell>
        </row>
        <row r="36552">
          <cell r="A36552" t="str">
            <v>IOC21FEB97CE</v>
          </cell>
          <cell r="B36552">
            <v>12399106</v>
          </cell>
          <cell r="C36552">
            <v>44252</v>
          </cell>
        </row>
        <row r="36553">
          <cell r="A36553" t="str">
            <v>IOC21FEB97PE</v>
          </cell>
          <cell r="B36553">
            <v>12399362</v>
          </cell>
          <cell r="C36553">
            <v>44252</v>
          </cell>
        </row>
        <row r="36554">
          <cell r="A36554" t="str">
            <v>IOC21FEB98.5CE</v>
          </cell>
          <cell r="B36554">
            <v>23606274</v>
          </cell>
          <cell r="C36554">
            <v>44252</v>
          </cell>
        </row>
        <row r="36555">
          <cell r="A36555" t="str">
            <v>IOC21FEB98.5PE</v>
          </cell>
          <cell r="B36555">
            <v>23606530</v>
          </cell>
          <cell r="C36555">
            <v>44252</v>
          </cell>
        </row>
        <row r="36556">
          <cell r="A36556" t="str">
            <v>IOC21FEB98CE</v>
          </cell>
          <cell r="B36556">
            <v>12399618</v>
          </cell>
          <cell r="C36556">
            <v>44252</v>
          </cell>
        </row>
        <row r="36557">
          <cell r="A36557" t="str">
            <v>IOC21FEB98PE</v>
          </cell>
          <cell r="B36557">
            <v>12401410</v>
          </cell>
          <cell r="C36557">
            <v>44252</v>
          </cell>
        </row>
        <row r="36558">
          <cell r="A36558" t="str">
            <v>IOC21FEB99.5CE</v>
          </cell>
          <cell r="B36558">
            <v>23606786</v>
          </cell>
          <cell r="C36558">
            <v>44252</v>
          </cell>
        </row>
        <row r="36559">
          <cell r="A36559" t="str">
            <v>IOC21FEB99.5PE</v>
          </cell>
          <cell r="B36559">
            <v>23607042</v>
          </cell>
          <cell r="C36559">
            <v>44252</v>
          </cell>
        </row>
        <row r="36560">
          <cell r="A36560" t="str">
            <v>IOC21FEB99CE</v>
          </cell>
          <cell r="B36560">
            <v>12401666</v>
          </cell>
          <cell r="C36560">
            <v>44252</v>
          </cell>
        </row>
        <row r="36561">
          <cell r="A36561" t="str">
            <v>IOC21FEB99PE</v>
          </cell>
          <cell r="B36561">
            <v>12402946</v>
          </cell>
          <cell r="C36561">
            <v>44252</v>
          </cell>
        </row>
        <row r="36562">
          <cell r="A36562" t="str">
            <v>IOC21MAR100.5CE</v>
          </cell>
          <cell r="B36562">
            <v>19343874</v>
          </cell>
          <cell r="C36562">
            <v>44280</v>
          </cell>
        </row>
        <row r="36563">
          <cell r="A36563" t="str">
            <v>IOC21MAR100.5PE</v>
          </cell>
          <cell r="B36563">
            <v>19344130</v>
          </cell>
          <cell r="C36563">
            <v>44280</v>
          </cell>
        </row>
        <row r="36564">
          <cell r="A36564" t="str">
            <v>IOC21MAR100CE</v>
          </cell>
          <cell r="B36564">
            <v>12601602</v>
          </cell>
          <cell r="C36564">
            <v>44280</v>
          </cell>
        </row>
        <row r="36565">
          <cell r="A36565" t="str">
            <v>IOC21MAR100PE</v>
          </cell>
          <cell r="B36565">
            <v>12601858</v>
          </cell>
          <cell r="C36565">
            <v>44280</v>
          </cell>
        </row>
        <row r="36566">
          <cell r="A36566" t="str">
            <v>IOC21MAR101.5CE</v>
          </cell>
          <cell r="B36566">
            <v>19344386</v>
          </cell>
          <cell r="C36566">
            <v>44280</v>
          </cell>
        </row>
        <row r="36567">
          <cell r="A36567" t="str">
            <v>IOC21MAR101.5PE</v>
          </cell>
          <cell r="B36567">
            <v>19344642</v>
          </cell>
          <cell r="C36567">
            <v>44280</v>
          </cell>
        </row>
        <row r="36568">
          <cell r="A36568" t="str">
            <v>IOC21MAR101CE</v>
          </cell>
          <cell r="B36568">
            <v>12602114</v>
          </cell>
          <cell r="C36568">
            <v>44280</v>
          </cell>
        </row>
        <row r="36569">
          <cell r="A36569" t="str">
            <v>IOC21MAR101PE</v>
          </cell>
          <cell r="B36569">
            <v>12602370</v>
          </cell>
          <cell r="C36569">
            <v>44280</v>
          </cell>
        </row>
        <row r="36570">
          <cell r="A36570" t="str">
            <v>IOC21MAR102.5CE</v>
          </cell>
          <cell r="B36570">
            <v>19344898</v>
          </cell>
          <cell r="C36570">
            <v>44280</v>
          </cell>
        </row>
        <row r="36571">
          <cell r="A36571" t="str">
            <v>IOC21MAR102.5PE</v>
          </cell>
          <cell r="B36571">
            <v>19345154</v>
          </cell>
          <cell r="C36571">
            <v>44280</v>
          </cell>
        </row>
        <row r="36572">
          <cell r="A36572" t="str">
            <v>IOC21MAR102CE</v>
          </cell>
          <cell r="B36572">
            <v>12602626</v>
          </cell>
          <cell r="C36572">
            <v>44280</v>
          </cell>
        </row>
        <row r="36573">
          <cell r="A36573" t="str">
            <v>IOC21MAR102PE</v>
          </cell>
          <cell r="B36573">
            <v>12602882</v>
          </cell>
          <cell r="C36573">
            <v>44280</v>
          </cell>
        </row>
        <row r="36574">
          <cell r="A36574" t="str">
            <v>IOC21MAR103.5CE</v>
          </cell>
          <cell r="B36574">
            <v>19345410</v>
          </cell>
          <cell r="C36574">
            <v>44280</v>
          </cell>
        </row>
        <row r="36575">
          <cell r="A36575" t="str">
            <v>IOC21MAR103.5PE</v>
          </cell>
          <cell r="B36575">
            <v>19345666</v>
          </cell>
          <cell r="C36575">
            <v>44280</v>
          </cell>
        </row>
        <row r="36576">
          <cell r="A36576" t="str">
            <v>IOC21MAR103CE</v>
          </cell>
          <cell r="B36576">
            <v>12603138</v>
          </cell>
          <cell r="C36576">
            <v>44280</v>
          </cell>
        </row>
        <row r="36577">
          <cell r="A36577" t="str">
            <v>IOC21MAR103PE</v>
          </cell>
          <cell r="B36577">
            <v>12603394</v>
          </cell>
          <cell r="C36577">
            <v>44280</v>
          </cell>
        </row>
        <row r="36578">
          <cell r="A36578" t="str">
            <v>IOC21MAR104.5CE</v>
          </cell>
          <cell r="B36578">
            <v>19345922</v>
          </cell>
          <cell r="C36578">
            <v>44280</v>
          </cell>
        </row>
        <row r="36579">
          <cell r="A36579" t="str">
            <v>IOC21MAR104.5PE</v>
          </cell>
          <cell r="B36579">
            <v>19346178</v>
          </cell>
          <cell r="C36579">
            <v>44280</v>
          </cell>
        </row>
        <row r="36580">
          <cell r="A36580" t="str">
            <v>IOC21MAR104CE</v>
          </cell>
          <cell r="B36580">
            <v>12603650</v>
          </cell>
          <cell r="C36580">
            <v>44280</v>
          </cell>
        </row>
        <row r="36581">
          <cell r="A36581" t="str">
            <v>IOC21MAR104PE</v>
          </cell>
          <cell r="B36581">
            <v>12603906</v>
          </cell>
          <cell r="C36581">
            <v>44280</v>
          </cell>
        </row>
        <row r="36582">
          <cell r="A36582" t="str">
            <v>IOC21MAR105.5CE</v>
          </cell>
          <cell r="B36582">
            <v>19346434</v>
          </cell>
          <cell r="C36582">
            <v>44280</v>
          </cell>
        </row>
        <row r="36583">
          <cell r="A36583" t="str">
            <v>IOC21MAR105.5PE</v>
          </cell>
          <cell r="B36583">
            <v>19346690</v>
          </cell>
          <cell r="C36583">
            <v>44280</v>
          </cell>
        </row>
        <row r="36584">
          <cell r="A36584" t="str">
            <v>IOC21MAR105CE</v>
          </cell>
          <cell r="B36584">
            <v>12604162</v>
          </cell>
          <cell r="C36584">
            <v>44280</v>
          </cell>
        </row>
        <row r="36585">
          <cell r="A36585" t="str">
            <v>IOC21MAR105PE</v>
          </cell>
          <cell r="B36585">
            <v>12604418</v>
          </cell>
          <cell r="C36585">
            <v>44280</v>
          </cell>
        </row>
        <row r="36586">
          <cell r="A36586" t="str">
            <v>IOC21MAR106.5CE</v>
          </cell>
          <cell r="B36586">
            <v>19346946</v>
          </cell>
          <cell r="C36586">
            <v>44280</v>
          </cell>
        </row>
        <row r="36587">
          <cell r="A36587" t="str">
            <v>IOC21MAR106.5PE</v>
          </cell>
          <cell r="B36587">
            <v>19347202</v>
          </cell>
          <cell r="C36587">
            <v>44280</v>
          </cell>
        </row>
        <row r="36588">
          <cell r="A36588" t="str">
            <v>IOC21MAR106CE</v>
          </cell>
          <cell r="B36588">
            <v>12604674</v>
          </cell>
          <cell r="C36588">
            <v>44280</v>
          </cell>
        </row>
        <row r="36589">
          <cell r="A36589" t="str">
            <v>IOC21MAR106PE</v>
          </cell>
          <cell r="B36589">
            <v>12604930</v>
          </cell>
          <cell r="C36589">
            <v>44280</v>
          </cell>
        </row>
        <row r="36590">
          <cell r="A36590" t="str">
            <v>IOC21MAR107.5CE</v>
          </cell>
          <cell r="B36590">
            <v>19347458</v>
          </cell>
          <cell r="C36590">
            <v>44280</v>
          </cell>
        </row>
        <row r="36591">
          <cell r="A36591" t="str">
            <v>IOC21MAR107.5PE</v>
          </cell>
          <cell r="B36591">
            <v>19347714</v>
          </cell>
          <cell r="C36591">
            <v>44280</v>
          </cell>
        </row>
        <row r="36592">
          <cell r="A36592" t="str">
            <v>IOC21MAR107CE</v>
          </cell>
          <cell r="B36592">
            <v>12605186</v>
          </cell>
          <cell r="C36592">
            <v>44280</v>
          </cell>
        </row>
        <row r="36593">
          <cell r="A36593" t="str">
            <v>IOC21MAR107PE</v>
          </cell>
          <cell r="B36593">
            <v>12605442</v>
          </cell>
          <cell r="C36593">
            <v>44280</v>
          </cell>
        </row>
        <row r="36594">
          <cell r="A36594" t="str">
            <v>IOC21MAR108.5CE</v>
          </cell>
          <cell r="B36594">
            <v>19347970</v>
          </cell>
          <cell r="C36594">
            <v>44280</v>
          </cell>
        </row>
        <row r="36595">
          <cell r="A36595" t="str">
            <v>IOC21MAR108.5PE</v>
          </cell>
          <cell r="B36595">
            <v>19348226</v>
          </cell>
          <cell r="C36595">
            <v>44280</v>
          </cell>
        </row>
        <row r="36596">
          <cell r="A36596" t="str">
            <v>IOC21MAR108CE</v>
          </cell>
          <cell r="B36596">
            <v>12605698</v>
          </cell>
          <cell r="C36596">
            <v>44280</v>
          </cell>
        </row>
        <row r="36597">
          <cell r="A36597" t="str">
            <v>IOC21MAR108PE</v>
          </cell>
          <cell r="B36597">
            <v>12605954</v>
          </cell>
          <cell r="C36597">
            <v>44280</v>
          </cell>
        </row>
        <row r="36598">
          <cell r="A36598" t="str">
            <v>IOC21MAR109.5CE</v>
          </cell>
          <cell r="B36598">
            <v>19348482</v>
          </cell>
          <cell r="C36598">
            <v>44280</v>
          </cell>
        </row>
        <row r="36599">
          <cell r="A36599" t="str">
            <v>IOC21MAR109.5PE</v>
          </cell>
          <cell r="B36599">
            <v>19348738</v>
          </cell>
          <cell r="C36599">
            <v>44280</v>
          </cell>
        </row>
        <row r="36600">
          <cell r="A36600" t="str">
            <v>IOC21MAR109CE</v>
          </cell>
          <cell r="B36600">
            <v>12606210</v>
          </cell>
          <cell r="C36600">
            <v>44280</v>
          </cell>
        </row>
        <row r="36601">
          <cell r="A36601" t="str">
            <v>IOC21MAR109PE</v>
          </cell>
          <cell r="B36601">
            <v>12606466</v>
          </cell>
          <cell r="C36601">
            <v>44280</v>
          </cell>
        </row>
        <row r="36602">
          <cell r="A36602" t="str">
            <v>IOC21MAR110.5CE</v>
          </cell>
          <cell r="B36602">
            <v>19348994</v>
          </cell>
          <cell r="C36602">
            <v>44280</v>
          </cell>
        </row>
        <row r="36603">
          <cell r="A36603" t="str">
            <v>IOC21MAR110.5PE</v>
          </cell>
          <cell r="B36603">
            <v>19349250</v>
          </cell>
          <cell r="C36603">
            <v>44280</v>
          </cell>
        </row>
        <row r="36604">
          <cell r="A36604" t="str">
            <v>IOC21MAR110CE</v>
          </cell>
          <cell r="B36604">
            <v>12606722</v>
          </cell>
          <cell r="C36604">
            <v>44280</v>
          </cell>
        </row>
        <row r="36605">
          <cell r="A36605" t="str">
            <v>IOC21MAR110PE</v>
          </cell>
          <cell r="B36605">
            <v>12606978</v>
          </cell>
          <cell r="C36605">
            <v>44280</v>
          </cell>
        </row>
        <row r="36606">
          <cell r="A36606" t="str">
            <v>IOC21MAR111.5CE</v>
          </cell>
          <cell r="B36606">
            <v>19349506</v>
          </cell>
          <cell r="C36606">
            <v>44280</v>
          </cell>
        </row>
        <row r="36607">
          <cell r="A36607" t="str">
            <v>IOC21MAR111.5PE</v>
          </cell>
          <cell r="B36607">
            <v>19349762</v>
          </cell>
          <cell r="C36607">
            <v>44280</v>
          </cell>
        </row>
        <row r="36608">
          <cell r="A36608" t="str">
            <v>IOC21MAR111CE</v>
          </cell>
          <cell r="B36608">
            <v>12607234</v>
          </cell>
          <cell r="C36608">
            <v>44280</v>
          </cell>
        </row>
        <row r="36609">
          <cell r="A36609" t="str">
            <v>IOC21MAR111PE</v>
          </cell>
          <cell r="B36609">
            <v>12607490</v>
          </cell>
          <cell r="C36609">
            <v>44280</v>
          </cell>
        </row>
        <row r="36610">
          <cell r="A36610" t="str">
            <v>IOC21MAR112.5CE</v>
          </cell>
          <cell r="B36610">
            <v>19350018</v>
          </cell>
          <cell r="C36610">
            <v>44280</v>
          </cell>
        </row>
        <row r="36611">
          <cell r="A36611" t="str">
            <v>IOC21MAR112.5PE</v>
          </cell>
          <cell r="B36611">
            <v>19350274</v>
          </cell>
          <cell r="C36611">
            <v>44280</v>
          </cell>
        </row>
        <row r="36612">
          <cell r="A36612" t="str">
            <v>IOC21MAR112CE</v>
          </cell>
          <cell r="B36612">
            <v>12607746</v>
          </cell>
          <cell r="C36612">
            <v>44280</v>
          </cell>
        </row>
        <row r="36613">
          <cell r="A36613" t="str">
            <v>IOC21MAR112PE</v>
          </cell>
          <cell r="B36613">
            <v>12608002</v>
          </cell>
          <cell r="C36613">
            <v>44280</v>
          </cell>
        </row>
        <row r="36614">
          <cell r="A36614" t="str">
            <v>IOC21MAR113.5CE</v>
          </cell>
          <cell r="B36614">
            <v>19350530</v>
          </cell>
          <cell r="C36614">
            <v>44280</v>
          </cell>
        </row>
        <row r="36615">
          <cell r="A36615" t="str">
            <v>IOC21MAR113.5PE</v>
          </cell>
          <cell r="B36615">
            <v>19350786</v>
          </cell>
          <cell r="C36615">
            <v>44280</v>
          </cell>
        </row>
        <row r="36616">
          <cell r="A36616" t="str">
            <v>IOC21MAR113CE</v>
          </cell>
          <cell r="B36616">
            <v>12608258</v>
          </cell>
          <cell r="C36616">
            <v>44280</v>
          </cell>
        </row>
        <row r="36617">
          <cell r="A36617" t="str">
            <v>IOC21MAR113PE</v>
          </cell>
          <cell r="B36617">
            <v>12608514</v>
          </cell>
          <cell r="C36617">
            <v>44280</v>
          </cell>
        </row>
        <row r="36618">
          <cell r="A36618" t="str">
            <v>IOC21MAR114.5CE</v>
          </cell>
          <cell r="B36618">
            <v>19351042</v>
          </cell>
          <cell r="C36618">
            <v>44280</v>
          </cell>
        </row>
        <row r="36619">
          <cell r="A36619" t="str">
            <v>IOC21MAR114.5PE</v>
          </cell>
          <cell r="B36619">
            <v>19351298</v>
          </cell>
          <cell r="C36619">
            <v>44280</v>
          </cell>
        </row>
        <row r="36620">
          <cell r="A36620" t="str">
            <v>IOC21MAR114CE</v>
          </cell>
          <cell r="B36620">
            <v>12608770</v>
          </cell>
          <cell r="C36620">
            <v>44280</v>
          </cell>
        </row>
        <row r="36621">
          <cell r="A36621" t="str">
            <v>IOC21MAR114PE</v>
          </cell>
          <cell r="B36621">
            <v>12609026</v>
          </cell>
          <cell r="C36621">
            <v>44280</v>
          </cell>
        </row>
        <row r="36622">
          <cell r="A36622" t="str">
            <v>IOC21MAR115.5CE</v>
          </cell>
          <cell r="B36622">
            <v>19351554</v>
          </cell>
          <cell r="C36622">
            <v>44280</v>
          </cell>
        </row>
        <row r="36623">
          <cell r="A36623" t="str">
            <v>IOC21MAR115.5PE</v>
          </cell>
          <cell r="B36623">
            <v>19351810</v>
          </cell>
          <cell r="C36623">
            <v>44280</v>
          </cell>
        </row>
        <row r="36624">
          <cell r="A36624" t="str">
            <v>IOC21MAR115CE</v>
          </cell>
          <cell r="B36624">
            <v>12609282</v>
          </cell>
          <cell r="C36624">
            <v>44280</v>
          </cell>
        </row>
        <row r="36625">
          <cell r="A36625" t="str">
            <v>IOC21MAR115PE</v>
          </cell>
          <cell r="B36625">
            <v>12609538</v>
          </cell>
          <cell r="C36625">
            <v>44280</v>
          </cell>
        </row>
        <row r="36626">
          <cell r="A36626" t="str">
            <v>IOC21MAR116CE</v>
          </cell>
          <cell r="B36626">
            <v>12609794</v>
          </cell>
          <cell r="C36626">
            <v>44280</v>
          </cell>
        </row>
        <row r="36627">
          <cell r="A36627" t="str">
            <v>IOC21MAR116PE</v>
          </cell>
          <cell r="B36627">
            <v>12610050</v>
          </cell>
          <cell r="C36627">
            <v>44280</v>
          </cell>
        </row>
        <row r="36628">
          <cell r="A36628" t="str">
            <v>IOC21MAR117CE</v>
          </cell>
          <cell r="B36628">
            <v>12610306</v>
          </cell>
          <cell r="C36628">
            <v>44280</v>
          </cell>
        </row>
        <row r="36629">
          <cell r="A36629" t="str">
            <v>IOC21MAR117PE</v>
          </cell>
          <cell r="B36629">
            <v>12610562</v>
          </cell>
          <cell r="C36629">
            <v>44280</v>
          </cell>
        </row>
        <row r="36630">
          <cell r="A36630" t="str">
            <v>IOC21MAR118CE</v>
          </cell>
          <cell r="B36630">
            <v>12610818</v>
          </cell>
          <cell r="C36630">
            <v>44280</v>
          </cell>
        </row>
        <row r="36631">
          <cell r="A36631" t="str">
            <v>IOC21MAR118PE</v>
          </cell>
          <cell r="B36631">
            <v>12611074</v>
          </cell>
          <cell r="C36631">
            <v>44280</v>
          </cell>
        </row>
        <row r="36632">
          <cell r="A36632" t="str">
            <v>IOC21MAR47.5CE</v>
          </cell>
          <cell r="B36632">
            <v>19199234</v>
          </cell>
          <cell r="C36632">
            <v>44280</v>
          </cell>
        </row>
        <row r="36633">
          <cell r="A36633" t="str">
            <v>IOC21MAR47.5PE</v>
          </cell>
          <cell r="B36633">
            <v>19199490</v>
          </cell>
          <cell r="C36633">
            <v>44280</v>
          </cell>
        </row>
        <row r="36634">
          <cell r="A36634" t="str">
            <v>IOC21MAR48.5CE</v>
          </cell>
          <cell r="B36634">
            <v>19199746</v>
          </cell>
          <cell r="C36634">
            <v>44280</v>
          </cell>
        </row>
        <row r="36635">
          <cell r="A36635" t="str">
            <v>IOC21MAR48.5PE</v>
          </cell>
          <cell r="B36635">
            <v>19200002</v>
          </cell>
          <cell r="C36635">
            <v>44280</v>
          </cell>
        </row>
        <row r="36636">
          <cell r="A36636" t="str">
            <v>IOC21MAR49.5CE</v>
          </cell>
          <cell r="B36636">
            <v>19200258</v>
          </cell>
          <cell r="C36636">
            <v>44280</v>
          </cell>
        </row>
        <row r="36637">
          <cell r="A36637" t="str">
            <v>IOC21MAR49.5PE</v>
          </cell>
          <cell r="B36637">
            <v>19200514</v>
          </cell>
          <cell r="C36637">
            <v>44280</v>
          </cell>
        </row>
        <row r="36638">
          <cell r="A36638" t="str">
            <v>IOC21MAR50.5CE</v>
          </cell>
          <cell r="B36638">
            <v>19200770</v>
          </cell>
          <cell r="C36638">
            <v>44280</v>
          </cell>
        </row>
        <row r="36639">
          <cell r="A36639" t="str">
            <v>IOC21MAR50.5PE</v>
          </cell>
          <cell r="B36639">
            <v>19201026</v>
          </cell>
          <cell r="C36639">
            <v>44280</v>
          </cell>
        </row>
        <row r="36640">
          <cell r="A36640" t="str">
            <v>IOC21MAR51.5CE</v>
          </cell>
          <cell r="B36640">
            <v>19201282</v>
          </cell>
          <cell r="C36640">
            <v>44280</v>
          </cell>
        </row>
        <row r="36641">
          <cell r="A36641" t="str">
            <v>IOC21MAR51.5PE</v>
          </cell>
          <cell r="B36641">
            <v>19223042</v>
          </cell>
          <cell r="C36641">
            <v>44280</v>
          </cell>
        </row>
        <row r="36642">
          <cell r="A36642" t="str">
            <v>IOC21MAR52.5CE</v>
          </cell>
          <cell r="B36642">
            <v>19223298</v>
          </cell>
          <cell r="C36642">
            <v>44280</v>
          </cell>
        </row>
        <row r="36643">
          <cell r="A36643" t="str">
            <v>IOC21MAR52.5PE</v>
          </cell>
          <cell r="B36643">
            <v>19223554</v>
          </cell>
          <cell r="C36643">
            <v>44280</v>
          </cell>
        </row>
        <row r="36644">
          <cell r="A36644" t="str">
            <v>IOC21MAR53.5CE</v>
          </cell>
          <cell r="B36644">
            <v>19223810</v>
          </cell>
          <cell r="C36644">
            <v>44280</v>
          </cell>
        </row>
        <row r="36645">
          <cell r="A36645" t="str">
            <v>IOC21MAR53.5PE</v>
          </cell>
          <cell r="B36645">
            <v>19224066</v>
          </cell>
          <cell r="C36645">
            <v>44280</v>
          </cell>
        </row>
        <row r="36646">
          <cell r="A36646" t="str">
            <v>IOC21MAR54.5CE</v>
          </cell>
          <cell r="B36646">
            <v>19224322</v>
          </cell>
          <cell r="C36646">
            <v>44280</v>
          </cell>
        </row>
        <row r="36647">
          <cell r="A36647" t="str">
            <v>IOC21MAR54.5PE</v>
          </cell>
          <cell r="B36647">
            <v>19224578</v>
          </cell>
          <cell r="C36647">
            <v>44280</v>
          </cell>
        </row>
        <row r="36648">
          <cell r="A36648" t="str">
            <v>IOC21MAR55.5CE</v>
          </cell>
          <cell r="B36648">
            <v>19230978</v>
          </cell>
          <cell r="C36648">
            <v>44280</v>
          </cell>
        </row>
        <row r="36649">
          <cell r="A36649" t="str">
            <v>IOC21MAR55.5PE</v>
          </cell>
          <cell r="B36649">
            <v>19231234</v>
          </cell>
          <cell r="C36649">
            <v>44280</v>
          </cell>
        </row>
        <row r="36650">
          <cell r="A36650" t="str">
            <v>IOC21MAR56.5CE</v>
          </cell>
          <cell r="B36650">
            <v>19231490</v>
          </cell>
          <cell r="C36650">
            <v>44280</v>
          </cell>
        </row>
        <row r="36651">
          <cell r="A36651" t="str">
            <v>IOC21MAR56.5PE</v>
          </cell>
          <cell r="B36651">
            <v>19235330</v>
          </cell>
          <cell r="C36651">
            <v>44280</v>
          </cell>
        </row>
        <row r="36652">
          <cell r="A36652" t="str">
            <v>IOC21MAR57.5CE</v>
          </cell>
          <cell r="B36652">
            <v>19235586</v>
          </cell>
          <cell r="C36652">
            <v>44280</v>
          </cell>
        </row>
        <row r="36653">
          <cell r="A36653" t="str">
            <v>IOC21MAR57.5PE</v>
          </cell>
          <cell r="B36653">
            <v>19262210</v>
          </cell>
          <cell r="C36653">
            <v>44280</v>
          </cell>
        </row>
        <row r="36654">
          <cell r="A36654" t="str">
            <v>IOC21MAR58.5CE</v>
          </cell>
          <cell r="B36654">
            <v>19262466</v>
          </cell>
          <cell r="C36654">
            <v>44280</v>
          </cell>
        </row>
        <row r="36655">
          <cell r="A36655" t="str">
            <v>IOC21MAR58.5PE</v>
          </cell>
          <cell r="B36655">
            <v>19262722</v>
          </cell>
          <cell r="C36655">
            <v>44280</v>
          </cell>
        </row>
        <row r="36656">
          <cell r="A36656" t="str">
            <v>IOC21MAR59.5CE</v>
          </cell>
          <cell r="B36656">
            <v>19262978</v>
          </cell>
          <cell r="C36656">
            <v>44280</v>
          </cell>
        </row>
        <row r="36657">
          <cell r="A36657" t="str">
            <v>IOC21MAR59.5PE</v>
          </cell>
          <cell r="B36657">
            <v>19263234</v>
          </cell>
          <cell r="C36657">
            <v>44280</v>
          </cell>
        </row>
        <row r="36658">
          <cell r="A36658" t="str">
            <v>IOC21MAR60.5CE</v>
          </cell>
          <cell r="B36658">
            <v>19263490</v>
          </cell>
          <cell r="C36658">
            <v>44280</v>
          </cell>
        </row>
        <row r="36659">
          <cell r="A36659" t="str">
            <v>IOC21MAR60.5PE</v>
          </cell>
          <cell r="B36659">
            <v>19263746</v>
          </cell>
          <cell r="C36659">
            <v>44280</v>
          </cell>
        </row>
        <row r="36660">
          <cell r="A36660" t="str">
            <v>IOC21MAR61.5CE</v>
          </cell>
          <cell r="B36660">
            <v>19265538</v>
          </cell>
          <cell r="C36660">
            <v>44280</v>
          </cell>
        </row>
        <row r="36661">
          <cell r="A36661" t="str">
            <v>IOC21MAR61.5PE</v>
          </cell>
          <cell r="B36661">
            <v>19265794</v>
          </cell>
          <cell r="C36661">
            <v>44280</v>
          </cell>
        </row>
        <row r="36662">
          <cell r="A36662" t="str">
            <v>IOC21MAR62.5CE</v>
          </cell>
          <cell r="B36662">
            <v>19266050</v>
          </cell>
          <cell r="C36662">
            <v>44280</v>
          </cell>
        </row>
        <row r="36663">
          <cell r="A36663" t="str">
            <v>IOC21MAR62.5PE</v>
          </cell>
          <cell r="B36663">
            <v>19266306</v>
          </cell>
          <cell r="C36663">
            <v>44280</v>
          </cell>
        </row>
        <row r="36664">
          <cell r="A36664" t="str">
            <v>IOC21MAR63.5CE</v>
          </cell>
          <cell r="B36664">
            <v>19267074</v>
          </cell>
          <cell r="C36664">
            <v>44280</v>
          </cell>
        </row>
        <row r="36665">
          <cell r="A36665" t="str">
            <v>IOC21MAR63.5PE</v>
          </cell>
          <cell r="B36665">
            <v>19267330</v>
          </cell>
          <cell r="C36665">
            <v>44280</v>
          </cell>
        </row>
        <row r="36666">
          <cell r="A36666" t="str">
            <v>IOC21MAR64.5CE</v>
          </cell>
          <cell r="B36666">
            <v>19267586</v>
          </cell>
          <cell r="C36666">
            <v>44280</v>
          </cell>
        </row>
        <row r="36667">
          <cell r="A36667" t="str">
            <v>IOC21MAR64.5PE</v>
          </cell>
          <cell r="B36667">
            <v>19267842</v>
          </cell>
          <cell r="C36667">
            <v>44280</v>
          </cell>
        </row>
        <row r="36668">
          <cell r="A36668" t="str">
            <v>IOC21MAR65.5CE</v>
          </cell>
          <cell r="B36668">
            <v>19268610</v>
          </cell>
          <cell r="C36668">
            <v>44280</v>
          </cell>
        </row>
        <row r="36669">
          <cell r="A36669" t="str">
            <v>IOC21MAR65.5PE</v>
          </cell>
          <cell r="B36669">
            <v>19269378</v>
          </cell>
          <cell r="C36669">
            <v>44280</v>
          </cell>
        </row>
        <row r="36670">
          <cell r="A36670" t="str">
            <v>IOC21MAR66.5CE</v>
          </cell>
          <cell r="B36670">
            <v>19269634</v>
          </cell>
          <cell r="C36670">
            <v>44280</v>
          </cell>
        </row>
        <row r="36671">
          <cell r="A36671" t="str">
            <v>IOC21MAR66.5PE</v>
          </cell>
          <cell r="B36671">
            <v>19269890</v>
          </cell>
          <cell r="C36671">
            <v>44280</v>
          </cell>
        </row>
        <row r="36672">
          <cell r="A36672" t="str">
            <v>IOC21MAR67.5CE</v>
          </cell>
          <cell r="B36672">
            <v>19270658</v>
          </cell>
          <cell r="C36672">
            <v>44280</v>
          </cell>
        </row>
        <row r="36673">
          <cell r="A36673" t="str">
            <v>IOC21MAR67.5PE</v>
          </cell>
          <cell r="B36673">
            <v>19270914</v>
          </cell>
          <cell r="C36673">
            <v>44280</v>
          </cell>
        </row>
        <row r="36674">
          <cell r="A36674" t="str">
            <v>IOC21MAR68.5CE</v>
          </cell>
          <cell r="B36674">
            <v>19271170</v>
          </cell>
          <cell r="C36674">
            <v>44280</v>
          </cell>
        </row>
        <row r="36675">
          <cell r="A36675" t="str">
            <v>IOC21MAR68.5PE</v>
          </cell>
          <cell r="B36675">
            <v>19271426</v>
          </cell>
          <cell r="C36675">
            <v>44280</v>
          </cell>
        </row>
        <row r="36676">
          <cell r="A36676" t="str">
            <v>IOC21MAR69.5CE</v>
          </cell>
          <cell r="B36676">
            <v>19271682</v>
          </cell>
          <cell r="C36676">
            <v>44280</v>
          </cell>
        </row>
        <row r="36677">
          <cell r="A36677" t="str">
            <v>IOC21MAR69.5PE</v>
          </cell>
          <cell r="B36677">
            <v>19271938</v>
          </cell>
          <cell r="C36677">
            <v>44280</v>
          </cell>
        </row>
        <row r="36678">
          <cell r="A36678" t="str">
            <v>IOC21MAR70.5CE</v>
          </cell>
          <cell r="B36678">
            <v>19272194</v>
          </cell>
          <cell r="C36678">
            <v>44280</v>
          </cell>
        </row>
        <row r="36679">
          <cell r="A36679" t="str">
            <v>IOC21MAR70.5PE</v>
          </cell>
          <cell r="B36679">
            <v>19272450</v>
          </cell>
          <cell r="C36679">
            <v>44280</v>
          </cell>
        </row>
        <row r="36680">
          <cell r="A36680" t="str">
            <v>IOC21MAR71.5CE</v>
          </cell>
          <cell r="B36680">
            <v>19272706</v>
          </cell>
          <cell r="C36680">
            <v>44280</v>
          </cell>
        </row>
        <row r="36681">
          <cell r="A36681" t="str">
            <v>IOC21MAR71.5PE</v>
          </cell>
          <cell r="B36681">
            <v>19272962</v>
          </cell>
          <cell r="C36681">
            <v>44280</v>
          </cell>
        </row>
        <row r="36682">
          <cell r="A36682" t="str">
            <v>IOC21MAR72.5CE</v>
          </cell>
          <cell r="B36682">
            <v>19273218</v>
          </cell>
          <cell r="C36682">
            <v>44280</v>
          </cell>
        </row>
        <row r="36683">
          <cell r="A36683" t="str">
            <v>IOC21MAR72.5PE</v>
          </cell>
          <cell r="B36683">
            <v>19273474</v>
          </cell>
          <cell r="C36683">
            <v>44280</v>
          </cell>
        </row>
        <row r="36684">
          <cell r="A36684" t="str">
            <v>IOC21MAR73.5CE</v>
          </cell>
          <cell r="B36684">
            <v>19273730</v>
          </cell>
          <cell r="C36684">
            <v>44280</v>
          </cell>
        </row>
        <row r="36685">
          <cell r="A36685" t="str">
            <v>IOC21MAR73.5PE</v>
          </cell>
          <cell r="B36685">
            <v>19305730</v>
          </cell>
          <cell r="C36685">
            <v>44280</v>
          </cell>
        </row>
        <row r="36686">
          <cell r="A36686" t="str">
            <v>IOC21MAR74.5CE</v>
          </cell>
          <cell r="B36686">
            <v>19305986</v>
          </cell>
          <cell r="C36686">
            <v>44280</v>
          </cell>
        </row>
        <row r="36687">
          <cell r="A36687" t="str">
            <v>IOC21MAR74.5PE</v>
          </cell>
          <cell r="B36687">
            <v>19306242</v>
          </cell>
          <cell r="C36687">
            <v>44280</v>
          </cell>
        </row>
        <row r="36688">
          <cell r="A36688" t="str">
            <v>IOC21MAR75.5CE</v>
          </cell>
          <cell r="B36688">
            <v>19306498</v>
          </cell>
          <cell r="C36688">
            <v>44280</v>
          </cell>
        </row>
        <row r="36689">
          <cell r="A36689" t="str">
            <v>IOC21MAR75.5PE</v>
          </cell>
          <cell r="B36689">
            <v>19306754</v>
          </cell>
          <cell r="C36689">
            <v>44280</v>
          </cell>
        </row>
        <row r="36690">
          <cell r="A36690" t="str">
            <v>IOC21MAR75CE</v>
          </cell>
          <cell r="B36690">
            <v>12524290</v>
          </cell>
          <cell r="C36690">
            <v>44280</v>
          </cell>
        </row>
        <row r="36691">
          <cell r="A36691" t="str">
            <v>IOC21MAR75PE</v>
          </cell>
          <cell r="B36691">
            <v>12525058</v>
          </cell>
          <cell r="C36691">
            <v>44280</v>
          </cell>
        </row>
        <row r="36692">
          <cell r="A36692" t="str">
            <v>IOC21MAR76.5CE</v>
          </cell>
          <cell r="B36692">
            <v>19307010</v>
          </cell>
          <cell r="C36692">
            <v>44280</v>
          </cell>
        </row>
        <row r="36693">
          <cell r="A36693" t="str">
            <v>IOC21MAR76.5PE</v>
          </cell>
          <cell r="B36693">
            <v>19307266</v>
          </cell>
          <cell r="C36693">
            <v>44280</v>
          </cell>
        </row>
        <row r="36694">
          <cell r="A36694" t="str">
            <v>IOC21MAR76CE</v>
          </cell>
          <cell r="B36694">
            <v>12530946</v>
          </cell>
          <cell r="C36694">
            <v>44280</v>
          </cell>
        </row>
        <row r="36695">
          <cell r="A36695" t="str">
            <v>IOC21MAR76PE</v>
          </cell>
          <cell r="B36695">
            <v>12531202</v>
          </cell>
          <cell r="C36695">
            <v>44280</v>
          </cell>
        </row>
        <row r="36696">
          <cell r="A36696" t="str">
            <v>IOC21MAR77.5CE</v>
          </cell>
          <cell r="B36696">
            <v>19307522</v>
          </cell>
          <cell r="C36696">
            <v>44280</v>
          </cell>
        </row>
        <row r="36697">
          <cell r="A36697" t="str">
            <v>IOC21MAR77.5PE</v>
          </cell>
          <cell r="B36697">
            <v>19307778</v>
          </cell>
          <cell r="C36697">
            <v>44280</v>
          </cell>
        </row>
        <row r="36698">
          <cell r="A36698" t="str">
            <v>IOC21MAR77CE</v>
          </cell>
          <cell r="B36698">
            <v>12533506</v>
          </cell>
          <cell r="C36698">
            <v>44280</v>
          </cell>
        </row>
        <row r="36699">
          <cell r="A36699" t="str">
            <v>IOC21MAR77PE</v>
          </cell>
          <cell r="B36699">
            <v>12533762</v>
          </cell>
          <cell r="C36699">
            <v>44280</v>
          </cell>
        </row>
        <row r="36700">
          <cell r="A36700" t="str">
            <v>IOC21MAR78.5CE</v>
          </cell>
          <cell r="B36700">
            <v>19308034</v>
          </cell>
          <cell r="C36700">
            <v>44280</v>
          </cell>
        </row>
        <row r="36701">
          <cell r="A36701" t="str">
            <v>IOC21MAR78.5PE</v>
          </cell>
          <cell r="B36701">
            <v>19308290</v>
          </cell>
          <cell r="C36701">
            <v>44280</v>
          </cell>
        </row>
        <row r="36702">
          <cell r="A36702" t="str">
            <v>IOC21MAR78CE</v>
          </cell>
          <cell r="B36702">
            <v>12554498</v>
          </cell>
          <cell r="C36702">
            <v>44280</v>
          </cell>
        </row>
        <row r="36703">
          <cell r="A36703" t="str">
            <v>IOC21MAR78PE</v>
          </cell>
          <cell r="B36703">
            <v>12554754</v>
          </cell>
          <cell r="C36703">
            <v>44280</v>
          </cell>
        </row>
        <row r="36704">
          <cell r="A36704" t="str">
            <v>IOC21MAR79.5CE</v>
          </cell>
          <cell r="B36704">
            <v>19308546</v>
          </cell>
          <cell r="C36704">
            <v>44280</v>
          </cell>
        </row>
        <row r="36705">
          <cell r="A36705" t="str">
            <v>IOC21MAR79.5PE</v>
          </cell>
          <cell r="B36705">
            <v>19308802</v>
          </cell>
          <cell r="C36705">
            <v>44280</v>
          </cell>
        </row>
        <row r="36706">
          <cell r="A36706" t="str">
            <v>IOC21MAR79CE</v>
          </cell>
          <cell r="B36706">
            <v>12558594</v>
          </cell>
          <cell r="C36706">
            <v>44280</v>
          </cell>
        </row>
        <row r="36707">
          <cell r="A36707" t="str">
            <v>IOC21MAR79PE</v>
          </cell>
          <cell r="B36707">
            <v>12558850</v>
          </cell>
          <cell r="C36707">
            <v>44280</v>
          </cell>
        </row>
        <row r="36708">
          <cell r="A36708" t="str">
            <v>IOC21MAR80.5CE</v>
          </cell>
          <cell r="B36708">
            <v>19309058</v>
          </cell>
          <cell r="C36708">
            <v>44280</v>
          </cell>
        </row>
        <row r="36709">
          <cell r="A36709" t="str">
            <v>IOC21MAR80.5PE</v>
          </cell>
          <cell r="B36709">
            <v>19332354</v>
          </cell>
          <cell r="C36709">
            <v>44280</v>
          </cell>
        </row>
        <row r="36710">
          <cell r="A36710" t="str">
            <v>IOC21MAR80CE</v>
          </cell>
          <cell r="B36710">
            <v>12559106</v>
          </cell>
          <cell r="C36710">
            <v>44280</v>
          </cell>
        </row>
        <row r="36711">
          <cell r="A36711" t="str">
            <v>IOC21MAR80PE</v>
          </cell>
          <cell r="B36711">
            <v>12559362</v>
          </cell>
          <cell r="C36711">
            <v>44280</v>
          </cell>
        </row>
        <row r="36712">
          <cell r="A36712" t="str">
            <v>IOC21MAR81.5CE</v>
          </cell>
          <cell r="B36712">
            <v>19332610</v>
          </cell>
          <cell r="C36712">
            <v>44280</v>
          </cell>
        </row>
        <row r="36713">
          <cell r="A36713" t="str">
            <v>IOC21MAR81.5PE</v>
          </cell>
          <cell r="B36713">
            <v>19332866</v>
          </cell>
          <cell r="C36713">
            <v>44280</v>
          </cell>
        </row>
        <row r="36714">
          <cell r="A36714" t="str">
            <v>IOC21MAR81CE</v>
          </cell>
          <cell r="B36714">
            <v>12560642</v>
          </cell>
          <cell r="C36714">
            <v>44280</v>
          </cell>
        </row>
        <row r="36715">
          <cell r="A36715" t="str">
            <v>IOC21MAR81PE</v>
          </cell>
          <cell r="B36715">
            <v>12568322</v>
          </cell>
          <cell r="C36715">
            <v>44280</v>
          </cell>
        </row>
        <row r="36716">
          <cell r="A36716" t="str">
            <v>IOC21MAR82.5CE</v>
          </cell>
          <cell r="B36716">
            <v>19333122</v>
          </cell>
          <cell r="C36716">
            <v>44280</v>
          </cell>
        </row>
        <row r="36717">
          <cell r="A36717" t="str">
            <v>IOC21MAR82.5PE</v>
          </cell>
          <cell r="B36717">
            <v>19333378</v>
          </cell>
          <cell r="C36717">
            <v>44280</v>
          </cell>
        </row>
        <row r="36718">
          <cell r="A36718" t="str">
            <v>IOC21MAR82CE</v>
          </cell>
          <cell r="B36718">
            <v>12590338</v>
          </cell>
          <cell r="C36718">
            <v>44280</v>
          </cell>
        </row>
        <row r="36719">
          <cell r="A36719" t="str">
            <v>IOC21MAR82PE</v>
          </cell>
          <cell r="B36719">
            <v>12590850</v>
          </cell>
          <cell r="C36719">
            <v>44280</v>
          </cell>
        </row>
        <row r="36720">
          <cell r="A36720" t="str">
            <v>IOC21MAR83.5CE</v>
          </cell>
          <cell r="B36720">
            <v>19333634</v>
          </cell>
          <cell r="C36720">
            <v>44280</v>
          </cell>
        </row>
        <row r="36721">
          <cell r="A36721" t="str">
            <v>IOC21MAR83.5PE</v>
          </cell>
          <cell r="B36721">
            <v>19333890</v>
          </cell>
          <cell r="C36721">
            <v>44280</v>
          </cell>
        </row>
        <row r="36722">
          <cell r="A36722" t="str">
            <v>IOC21MAR83CE</v>
          </cell>
          <cell r="B36722">
            <v>12591106</v>
          </cell>
          <cell r="C36722">
            <v>44280</v>
          </cell>
        </row>
        <row r="36723">
          <cell r="A36723" t="str">
            <v>IOC21MAR83PE</v>
          </cell>
          <cell r="B36723">
            <v>12591362</v>
          </cell>
          <cell r="C36723">
            <v>44280</v>
          </cell>
        </row>
        <row r="36724">
          <cell r="A36724" t="str">
            <v>IOC21MAR84.5CE</v>
          </cell>
          <cell r="B36724">
            <v>19334146</v>
          </cell>
          <cell r="C36724">
            <v>44280</v>
          </cell>
        </row>
        <row r="36725">
          <cell r="A36725" t="str">
            <v>IOC21MAR84.5PE</v>
          </cell>
          <cell r="B36725">
            <v>19334402</v>
          </cell>
          <cell r="C36725">
            <v>44280</v>
          </cell>
        </row>
        <row r="36726">
          <cell r="A36726" t="str">
            <v>IOC21MAR84CE</v>
          </cell>
          <cell r="B36726">
            <v>12591618</v>
          </cell>
          <cell r="C36726">
            <v>44280</v>
          </cell>
        </row>
        <row r="36727">
          <cell r="A36727" t="str">
            <v>IOC21MAR84PE</v>
          </cell>
          <cell r="B36727">
            <v>12591874</v>
          </cell>
          <cell r="C36727">
            <v>44280</v>
          </cell>
        </row>
        <row r="36728">
          <cell r="A36728" t="str">
            <v>IOC21MAR85.5CE</v>
          </cell>
          <cell r="B36728">
            <v>19334658</v>
          </cell>
          <cell r="C36728">
            <v>44280</v>
          </cell>
        </row>
        <row r="36729">
          <cell r="A36729" t="str">
            <v>IOC21MAR85.5PE</v>
          </cell>
          <cell r="B36729">
            <v>19334914</v>
          </cell>
          <cell r="C36729">
            <v>44280</v>
          </cell>
        </row>
        <row r="36730">
          <cell r="A36730" t="str">
            <v>IOC21MAR85CE</v>
          </cell>
          <cell r="B36730">
            <v>12592130</v>
          </cell>
          <cell r="C36730">
            <v>44280</v>
          </cell>
        </row>
        <row r="36731">
          <cell r="A36731" t="str">
            <v>IOC21MAR85PE</v>
          </cell>
          <cell r="B36731">
            <v>12592386</v>
          </cell>
          <cell r="C36731">
            <v>44280</v>
          </cell>
        </row>
        <row r="36732">
          <cell r="A36732" t="str">
            <v>IOC21MAR86.5CE</v>
          </cell>
          <cell r="B36732">
            <v>19335170</v>
          </cell>
          <cell r="C36732">
            <v>44280</v>
          </cell>
        </row>
        <row r="36733">
          <cell r="A36733" t="str">
            <v>IOC21MAR86.5PE</v>
          </cell>
          <cell r="B36733">
            <v>19335426</v>
          </cell>
          <cell r="C36733">
            <v>44280</v>
          </cell>
        </row>
        <row r="36734">
          <cell r="A36734" t="str">
            <v>IOC21MAR86CE</v>
          </cell>
          <cell r="B36734">
            <v>12592642</v>
          </cell>
          <cell r="C36734">
            <v>44280</v>
          </cell>
        </row>
        <row r="36735">
          <cell r="A36735" t="str">
            <v>IOC21MAR86PE</v>
          </cell>
          <cell r="B36735">
            <v>12593154</v>
          </cell>
          <cell r="C36735">
            <v>44280</v>
          </cell>
        </row>
        <row r="36736">
          <cell r="A36736" t="str">
            <v>IOC21MAR87.5CE</v>
          </cell>
          <cell r="B36736">
            <v>19335682</v>
          </cell>
          <cell r="C36736">
            <v>44280</v>
          </cell>
        </row>
        <row r="36737">
          <cell r="A36737" t="str">
            <v>IOC21MAR87.5PE</v>
          </cell>
          <cell r="B36737">
            <v>19335938</v>
          </cell>
          <cell r="C36737">
            <v>44280</v>
          </cell>
        </row>
        <row r="36738">
          <cell r="A36738" t="str">
            <v>IOC21MAR87CE</v>
          </cell>
          <cell r="B36738">
            <v>12593410</v>
          </cell>
          <cell r="C36738">
            <v>44280</v>
          </cell>
        </row>
        <row r="36739">
          <cell r="A36739" t="str">
            <v>IOC21MAR87PE</v>
          </cell>
          <cell r="B36739">
            <v>12593666</v>
          </cell>
          <cell r="C36739">
            <v>44280</v>
          </cell>
        </row>
        <row r="36740">
          <cell r="A36740" t="str">
            <v>IOC21MAR88.5CE</v>
          </cell>
          <cell r="B36740">
            <v>19336194</v>
          </cell>
          <cell r="C36740">
            <v>44280</v>
          </cell>
        </row>
        <row r="36741">
          <cell r="A36741" t="str">
            <v>IOC21MAR88.5PE</v>
          </cell>
          <cell r="B36741">
            <v>19336450</v>
          </cell>
          <cell r="C36741">
            <v>44280</v>
          </cell>
        </row>
        <row r="36742">
          <cell r="A36742" t="str">
            <v>IOC21MAR88CE</v>
          </cell>
          <cell r="B36742">
            <v>12593922</v>
          </cell>
          <cell r="C36742">
            <v>44280</v>
          </cell>
        </row>
        <row r="36743">
          <cell r="A36743" t="str">
            <v>IOC21MAR88PE</v>
          </cell>
          <cell r="B36743">
            <v>12594434</v>
          </cell>
          <cell r="C36743">
            <v>44280</v>
          </cell>
        </row>
        <row r="36744">
          <cell r="A36744" t="str">
            <v>IOC21MAR89.5CE</v>
          </cell>
          <cell r="B36744">
            <v>19336706</v>
          </cell>
          <cell r="C36744">
            <v>44280</v>
          </cell>
        </row>
        <row r="36745">
          <cell r="A36745" t="str">
            <v>IOC21MAR89.5PE</v>
          </cell>
          <cell r="B36745">
            <v>19336962</v>
          </cell>
          <cell r="C36745">
            <v>44280</v>
          </cell>
        </row>
        <row r="36746">
          <cell r="A36746" t="str">
            <v>IOC21MAR89CE</v>
          </cell>
          <cell r="B36746">
            <v>12594690</v>
          </cell>
          <cell r="C36746">
            <v>44280</v>
          </cell>
        </row>
        <row r="36747">
          <cell r="A36747" t="str">
            <v>IOC21MAR89PE</v>
          </cell>
          <cell r="B36747">
            <v>12594946</v>
          </cell>
          <cell r="C36747">
            <v>44280</v>
          </cell>
        </row>
        <row r="36748">
          <cell r="A36748" t="str">
            <v>IOC21MAR90.5CE</v>
          </cell>
          <cell r="B36748">
            <v>19337218</v>
          </cell>
          <cell r="C36748">
            <v>44280</v>
          </cell>
        </row>
        <row r="36749">
          <cell r="A36749" t="str">
            <v>IOC21MAR90.5PE</v>
          </cell>
          <cell r="B36749">
            <v>19337474</v>
          </cell>
          <cell r="C36749">
            <v>44280</v>
          </cell>
        </row>
        <row r="36750">
          <cell r="A36750" t="str">
            <v>IOC21MAR90CE</v>
          </cell>
          <cell r="B36750">
            <v>12595202</v>
          </cell>
          <cell r="C36750">
            <v>44280</v>
          </cell>
        </row>
        <row r="36751">
          <cell r="A36751" t="str">
            <v>IOC21MAR90PE</v>
          </cell>
          <cell r="B36751">
            <v>12595458</v>
          </cell>
          <cell r="C36751">
            <v>44280</v>
          </cell>
        </row>
        <row r="36752">
          <cell r="A36752" t="str">
            <v>IOC21MAR91.5CE</v>
          </cell>
          <cell r="B36752">
            <v>19337730</v>
          </cell>
          <cell r="C36752">
            <v>44280</v>
          </cell>
        </row>
        <row r="36753">
          <cell r="A36753" t="str">
            <v>IOC21MAR91.5PE</v>
          </cell>
          <cell r="B36753">
            <v>19337986</v>
          </cell>
          <cell r="C36753">
            <v>44280</v>
          </cell>
        </row>
        <row r="36754">
          <cell r="A36754" t="str">
            <v>IOC21MAR91CE</v>
          </cell>
          <cell r="B36754">
            <v>12595714</v>
          </cell>
          <cell r="C36754">
            <v>44280</v>
          </cell>
        </row>
        <row r="36755">
          <cell r="A36755" t="str">
            <v>IOC21MAR91PE</v>
          </cell>
          <cell r="B36755">
            <v>12595970</v>
          </cell>
          <cell r="C36755">
            <v>44280</v>
          </cell>
        </row>
        <row r="36756">
          <cell r="A36756" t="str">
            <v>IOC21MAR92.5CE</v>
          </cell>
          <cell r="B36756">
            <v>19338242</v>
          </cell>
          <cell r="C36756">
            <v>44280</v>
          </cell>
        </row>
        <row r="36757">
          <cell r="A36757" t="str">
            <v>IOC21MAR92.5PE</v>
          </cell>
          <cell r="B36757">
            <v>19338498</v>
          </cell>
          <cell r="C36757">
            <v>44280</v>
          </cell>
        </row>
        <row r="36758">
          <cell r="A36758" t="str">
            <v>IOC21MAR92CE</v>
          </cell>
          <cell r="B36758">
            <v>12596226</v>
          </cell>
          <cell r="C36758">
            <v>44280</v>
          </cell>
        </row>
        <row r="36759">
          <cell r="A36759" t="str">
            <v>IOC21MAR92PE</v>
          </cell>
          <cell r="B36759">
            <v>12596482</v>
          </cell>
          <cell r="C36759">
            <v>44280</v>
          </cell>
        </row>
        <row r="36760">
          <cell r="A36760" t="str">
            <v>IOC21MAR93.5CE</v>
          </cell>
          <cell r="B36760">
            <v>19338754</v>
          </cell>
          <cell r="C36760">
            <v>44280</v>
          </cell>
        </row>
        <row r="36761">
          <cell r="A36761" t="str">
            <v>IOC21MAR93.5PE</v>
          </cell>
          <cell r="B36761">
            <v>19339010</v>
          </cell>
          <cell r="C36761">
            <v>44280</v>
          </cell>
        </row>
        <row r="36762">
          <cell r="A36762" t="str">
            <v>IOC21MAR93CE</v>
          </cell>
          <cell r="B36762">
            <v>12596738</v>
          </cell>
          <cell r="C36762">
            <v>44280</v>
          </cell>
        </row>
        <row r="36763">
          <cell r="A36763" t="str">
            <v>IOC21MAR93PE</v>
          </cell>
          <cell r="B36763">
            <v>12596994</v>
          </cell>
          <cell r="C36763">
            <v>44280</v>
          </cell>
        </row>
        <row r="36764">
          <cell r="A36764" t="str">
            <v>IOC21MAR94.5CE</v>
          </cell>
          <cell r="B36764">
            <v>19339266</v>
          </cell>
          <cell r="C36764">
            <v>44280</v>
          </cell>
        </row>
        <row r="36765">
          <cell r="A36765" t="str">
            <v>IOC21MAR94.5PE</v>
          </cell>
          <cell r="B36765">
            <v>19339522</v>
          </cell>
          <cell r="C36765">
            <v>44280</v>
          </cell>
        </row>
        <row r="36766">
          <cell r="A36766" t="str">
            <v>IOC21MAR94CE</v>
          </cell>
          <cell r="B36766">
            <v>12597250</v>
          </cell>
          <cell r="C36766">
            <v>44280</v>
          </cell>
        </row>
        <row r="36767">
          <cell r="A36767" t="str">
            <v>IOC21MAR94PE</v>
          </cell>
          <cell r="B36767">
            <v>12598018</v>
          </cell>
          <cell r="C36767">
            <v>44280</v>
          </cell>
        </row>
        <row r="36768">
          <cell r="A36768" t="str">
            <v>IOC21MAR95.5CE</v>
          </cell>
          <cell r="B36768">
            <v>19340290</v>
          </cell>
          <cell r="C36768">
            <v>44280</v>
          </cell>
        </row>
        <row r="36769">
          <cell r="A36769" t="str">
            <v>IOC21MAR95.5PE</v>
          </cell>
          <cell r="B36769">
            <v>19340546</v>
          </cell>
          <cell r="C36769">
            <v>44280</v>
          </cell>
        </row>
        <row r="36770">
          <cell r="A36770" t="str">
            <v>IOC21MAR95CE</v>
          </cell>
          <cell r="B36770">
            <v>12598274</v>
          </cell>
          <cell r="C36770">
            <v>44280</v>
          </cell>
        </row>
        <row r="36771">
          <cell r="A36771" t="str">
            <v>IOC21MAR95PE</v>
          </cell>
          <cell r="B36771">
            <v>12598530</v>
          </cell>
          <cell r="C36771">
            <v>44280</v>
          </cell>
        </row>
        <row r="36772">
          <cell r="A36772" t="str">
            <v>IOC21MAR96.5CE</v>
          </cell>
          <cell r="B36772">
            <v>19340802</v>
          </cell>
          <cell r="C36772">
            <v>44280</v>
          </cell>
        </row>
        <row r="36773">
          <cell r="A36773" t="str">
            <v>IOC21MAR96.5PE</v>
          </cell>
          <cell r="B36773">
            <v>19341058</v>
          </cell>
          <cell r="C36773">
            <v>44280</v>
          </cell>
        </row>
        <row r="36774">
          <cell r="A36774" t="str">
            <v>IOC21MAR96CE</v>
          </cell>
          <cell r="B36774">
            <v>12598786</v>
          </cell>
          <cell r="C36774">
            <v>44280</v>
          </cell>
        </row>
        <row r="36775">
          <cell r="A36775" t="str">
            <v>IOC21MAR96PE</v>
          </cell>
          <cell r="B36775">
            <v>12599810</v>
          </cell>
          <cell r="C36775">
            <v>44280</v>
          </cell>
        </row>
        <row r="36776">
          <cell r="A36776" t="str">
            <v>IOC21MAR97.5CE</v>
          </cell>
          <cell r="B36776">
            <v>19341826</v>
          </cell>
          <cell r="C36776">
            <v>44280</v>
          </cell>
        </row>
        <row r="36777">
          <cell r="A36777" t="str">
            <v>IOC21MAR97.5PE</v>
          </cell>
          <cell r="B36777">
            <v>19342082</v>
          </cell>
          <cell r="C36777">
            <v>44280</v>
          </cell>
        </row>
        <row r="36778">
          <cell r="A36778" t="str">
            <v>IOC21MAR97CE</v>
          </cell>
          <cell r="B36778">
            <v>12600066</v>
          </cell>
          <cell r="C36778">
            <v>44280</v>
          </cell>
        </row>
        <row r="36779">
          <cell r="A36779" t="str">
            <v>IOC21MAR97PE</v>
          </cell>
          <cell r="B36779">
            <v>12600322</v>
          </cell>
          <cell r="C36779">
            <v>44280</v>
          </cell>
        </row>
        <row r="36780">
          <cell r="A36780" t="str">
            <v>IOC21MAR98.5CE</v>
          </cell>
          <cell r="B36780">
            <v>19342338</v>
          </cell>
          <cell r="C36780">
            <v>44280</v>
          </cell>
        </row>
        <row r="36781">
          <cell r="A36781" t="str">
            <v>IOC21MAR98.5PE</v>
          </cell>
          <cell r="B36781">
            <v>19342594</v>
          </cell>
          <cell r="C36781">
            <v>44280</v>
          </cell>
        </row>
        <row r="36782">
          <cell r="A36782" t="str">
            <v>IOC21MAR98CE</v>
          </cell>
          <cell r="B36782">
            <v>12600578</v>
          </cell>
          <cell r="C36782">
            <v>44280</v>
          </cell>
        </row>
        <row r="36783">
          <cell r="A36783" t="str">
            <v>IOC21MAR98PE</v>
          </cell>
          <cell r="B36783">
            <v>12600834</v>
          </cell>
          <cell r="C36783">
            <v>44280</v>
          </cell>
        </row>
        <row r="36784">
          <cell r="A36784" t="str">
            <v>IOC21MAR99.5CE</v>
          </cell>
          <cell r="B36784">
            <v>19343362</v>
          </cell>
          <cell r="C36784">
            <v>44280</v>
          </cell>
        </row>
        <row r="36785">
          <cell r="A36785" t="str">
            <v>IOC21MAR99.5PE</v>
          </cell>
          <cell r="B36785">
            <v>19343618</v>
          </cell>
          <cell r="C36785">
            <v>44280</v>
          </cell>
        </row>
        <row r="36786">
          <cell r="A36786" t="str">
            <v>IOC21MAR99CE</v>
          </cell>
          <cell r="B36786">
            <v>12601090</v>
          </cell>
          <cell r="C36786">
            <v>44280</v>
          </cell>
        </row>
        <row r="36787">
          <cell r="A36787" t="str">
            <v>IOC21MAR99PE</v>
          </cell>
          <cell r="B36787">
            <v>12601346</v>
          </cell>
          <cell r="C36787">
            <v>44280</v>
          </cell>
        </row>
        <row r="36788">
          <cell r="A36788" t="str">
            <v>IOC21APR100.5CE</v>
          </cell>
          <cell r="B36788">
            <v>22361346</v>
          </cell>
          <cell r="C36788">
            <v>44315</v>
          </cell>
        </row>
        <row r="36789">
          <cell r="A36789" t="str">
            <v>IOC21APR100.5PE</v>
          </cell>
          <cell r="B36789">
            <v>22361602</v>
          </cell>
          <cell r="C36789">
            <v>44315</v>
          </cell>
        </row>
        <row r="36790">
          <cell r="A36790" t="str">
            <v>IOC21APR100CE</v>
          </cell>
          <cell r="B36790">
            <v>12800514</v>
          </cell>
          <cell r="C36790">
            <v>44315</v>
          </cell>
        </row>
        <row r="36791">
          <cell r="A36791" t="str">
            <v>IOC21APR100PE</v>
          </cell>
          <cell r="B36791">
            <v>12800770</v>
          </cell>
          <cell r="C36791">
            <v>44315</v>
          </cell>
        </row>
        <row r="36792">
          <cell r="A36792" t="str">
            <v>IOC21APR101.5CE</v>
          </cell>
          <cell r="B36792">
            <v>22443778</v>
          </cell>
          <cell r="C36792">
            <v>44315</v>
          </cell>
        </row>
        <row r="36793">
          <cell r="A36793" t="str">
            <v>IOC21APR101.5PE</v>
          </cell>
          <cell r="B36793">
            <v>22444034</v>
          </cell>
          <cell r="C36793">
            <v>44315</v>
          </cell>
        </row>
        <row r="36794">
          <cell r="A36794" t="str">
            <v>IOC21APR101CE</v>
          </cell>
          <cell r="B36794">
            <v>12801026</v>
          </cell>
          <cell r="C36794">
            <v>44315</v>
          </cell>
        </row>
        <row r="36795">
          <cell r="A36795" t="str">
            <v>IOC21APR101PE</v>
          </cell>
          <cell r="B36795">
            <v>12801282</v>
          </cell>
          <cell r="C36795">
            <v>44315</v>
          </cell>
        </row>
        <row r="36796">
          <cell r="A36796" t="str">
            <v>IOC21APR102.5CE</v>
          </cell>
          <cell r="B36796">
            <v>22444290</v>
          </cell>
          <cell r="C36796">
            <v>44315</v>
          </cell>
        </row>
        <row r="36797">
          <cell r="A36797" t="str">
            <v>IOC21APR102.5PE</v>
          </cell>
          <cell r="B36797">
            <v>22444546</v>
          </cell>
          <cell r="C36797">
            <v>44315</v>
          </cell>
        </row>
        <row r="36798">
          <cell r="A36798" t="str">
            <v>IOC21APR102CE</v>
          </cell>
          <cell r="B36798">
            <v>12801538</v>
          </cell>
          <cell r="C36798">
            <v>44315</v>
          </cell>
        </row>
        <row r="36799">
          <cell r="A36799" t="str">
            <v>IOC21APR102PE</v>
          </cell>
          <cell r="B36799">
            <v>12801794</v>
          </cell>
          <cell r="C36799">
            <v>44315</v>
          </cell>
        </row>
        <row r="36800">
          <cell r="A36800" t="str">
            <v>IOC21APR103.5CE</v>
          </cell>
          <cell r="B36800">
            <v>22455042</v>
          </cell>
          <cell r="C36800">
            <v>44315</v>
          </cell>
        </row>
        <row r="36801">
          <cell r="A36801" t="str">
            <v>IOC21APR103.5PE</v>
          </cell>
          <cell r="B36801">
            <v>22455298</v>
          </cell>
          <cell r="C36801">
            <v>44315</v>
          </cell>
        </row>
        <row r="36802">
          <cell r="A36802" t="str">
            <v>IOC21APR103CE</v>
          </cell>
          <cell r="B36802">
            <v>12802050</v>
          </cell>
          <cell r="C36802">
            <v>44315</v>
          </cell>
        </row>
        <row r="36803">
          <cell r="A36803" t="str">
            <v>IOC21APR103PE</v>
          </cell>
          <cell r="B36803">
            <v>12802306</v>
          </cell>
          <cell r="C36803">
            <v>44315</v>
          </cell>
        </row>
        <row r="36804">
          <cell r="A36804" t="str">
            <v>IOC21APR104.5CE</v>
          </cell>
          <cell r="B36804">
            <v>22455554</v>
          </cell>
          <cell r="C36804">
            <v>44315</v>
          </cell>
        </row>
        <row r="36805">
          <cell r="A36805" t="str">
            <v>IOC21APR104.5PE</v>
          </cell>
          <cell r="B36805">
            <v>22455810</v>
          </cell>
          <cell r="C36805">
            <v>44315</v>
          </cell>
        </row>
        <row r="36806">
          <cell r="A36806" t="str">
            <v>IOC21APR104CE</v>
          </cell>
          <cell r="B36806">
            <v>12802562</v>
          </cell>
          <cell r="C36806">
            <v>44315</v>
          </cell>
        </row>
        <row r="36807">
          <cell r="A36807" t="str">
            <v>IOC21APR104PE</v>
          </cell>
          <cell r="B36807">
            <v>12802818</v>
          </cell>
          <cell r="C36807">
            <v>44315</v>
          </cell>
        </row>
        <row r="36808">
          <cell r="A36808" t="str">
            <v>IOC21APR105.5CE</v>
          </cell>
          <cell r="B36808">
            <v>22456066</v>
          </cell>
          <cell r="C36808">
            <v>44315</v>
          </cell>
        </row>
        <row r="36809">
          <cell r="A36809" t="str">
            <v>IOC21APR105.5PE</v>
          </cell>
          <cell r="B36809">
            <v>22456322</v>
          </cell>
          <cell r="C36809">
            <v>44315</v>
          </cell>
        </row>
        <row r="36810">
          <cell r="A36810" t="str">
            <v>IOC21APR105CE</v>
          </cell>
          <cell r="B36810">
            <v>12803074</v>
          </cell>
          <cell r="C36810">
            <v>44315</v>
          </cell>
        </row>
        <row r="36811">
          <cell r="A36811" t="str">
            <v>IOC21APR105PE</v>
          </cell>
          <cell r="B36811">
            <v>12803330</v>
          </cell>
          <cell r="C36811">
            <v>44315</v>
          </cell>
        </row>
        <row r="36812">
          <cell r="A36812" t="str">
            <v>IOC21APR106.5CE</v>
          </cell>
          <cell r="B36812">
            <v>22459650</v>
          </cell>
          <cell r="C36812">
            <v>44315</v>
          </cell>
        </row>
        <row r="36813">
          <cell r="A36813" t="str">
            <v>IOC21APR106.5PE</v>
          </cell>
          <cell r="B36813">
            <v>22459906</v>
          </cell>
          <cell r="C36813">
            <v>44315</v>
          </cell>
        </row>
        <row r="36814">
          <cell r="A36814" t="str">
            <v>IOC21APR106CE</v>
          </cell>
          <cell r="B36814">
            <v>12803586</v>
          </cell>
          <cell r="C36814">
            <v>44315</v>
          </cell>
        </row>
        <row r="36815">
          <cell r="A36815" t="str">
            <v>IOC21APR106PE</v>
          </cell>
          <cell r="B36815">
            <v>12803842</v>
          </cell>
          <cell r="C36815">
            <v>44315</v>
          </cell>
        </row>
        <row r="36816">
          <cell r="A36816" t="str">
            <v>IOC21APR107.5CE</v>
          </cell>
          <cell r="B36816">
            <v>22460162</v>
          </cell>
          <cell r="C36816">
            <v>44315</v>
          </cell>
        </row>
        <row r="36817">
          <cell r="A36817" t="str">
            <v>IOC21APR107.5PE</v>
          </cell>
          <cell r="B36817">
            <v>22460418</v>
          </cell>
          <cell r="C36817">
            <v>44315</v>
          </cell>
        </row>
        <row r="36818">
          <cell r="A36818" t="str">
            <v>IOC21APR107CE</v>
          </cell>
          <cell r="B36818">
            <v>12804098</v>
          </cell>
          <cell r="C36818">
            <v>44315</v>
          </cell>
        </row>
        <row r="36819">
          <cell r="A36819" t="str">
            <v>IOC21APR107PE</v>
          </cell>
          <cell r="B36819">
            <v>12804354</v>
          </cell>
          <cell r="C36819">
            <v>44315</v>
          </cell>
        </row>
        <row r="36820">
          <cell r="A36820" t="str">
            <v>IOC21APR108.5CE</v>
          </cell>
          <cell r="B36820">
            <v>22460674</v>
          </cell>
          <cell r="C36820">
            <v>44315</v>
          </cell>
        </row>
        <row r="36821">
          <cell r="A36821" t="str">
            <v>IOC21APR108.5PE</v>
          </cell>
          <cell r="B36821">
            <v>22460930</v>
          </cell>
          <cell r="C36821">
            <v>44315</v>
          </cell>
        </row>
        <row r="36822">
          <cell r="A36822" t="str">
            <v>IOC21APR108CE</v>
          </cell>
          <cell r="B36822">
            <v>12804610</v>
          </cell>
          <cell r="C36822">
            <v>44315</v>
          </cell>
        </row>
        <row r="36823">
          <cell r="A36823" t="str">
            <v>IOC21APR108PE</v>
          </cell>
          <cell r="B36823">
            <v>12804866</v>
          </cell>
          <cell r="C36823">
            <v>44315</v>
          </cell>
        </row>
        <row r="36824">
          <cell r="A36824" t="str">
            <v>IOC21APR109.5CE</v>
          </cell>
          <cell r="B36824">
            <v>22461186</v>
          </cell>
          <cell r="C36824">
            <v>44315</v>
          </cell>
        </row>
        <row r="36825">
          <cell r="A36825" t="str">
            <v>IOC21APR109.5PE</v>
          </cell>
          <cell r="B36825">
            <v>22461442</v>
          </cell>
          <cell r="C36825">
            <v>44315</v>
          </cell>
        </row>
        <row r="36826">
          <cell r="A36826" t="str">
            <v>IOC21APR109CE</v>
          </cell>
          <cell r="B36826">
            <v>12805122</v>
          </cell>
          <cell r="C36826">
            <v>44315</v>
          </cell>
        </row>
        <row r="36827">
          <cell r="A36827" t="str">
            <v>IOC21APR109PE</v>
          </cell>
          <cell r="B36827">
            <v>12805378</v>
          </cell>
          <cell r="C36827">
            <v>44315</v>
          </cell>
        </row>
        <row r="36828">
          <cell r="A36828" t="str">
            <v>IOC21APR110.5CE</v>
          </cell>
          <cell r="B36828">
            <v>22461698</v>
          </cell>
          <cell r="C36828">
            <v>44315</v>
          </cell>
        </row>
        <row r="36829">
          <cell r="A36829" t="str">
            <v>IOC21APR110.5PE</v>
          </cell>
          <cell r="B36829">
            <v>22461954</v>
          </cell>
          <cell r="C36829">
            <v>44315</v>
          </cell>
        </row>
        <row r="36830">
          <cell r="A36830" t="str">
            <v>IOC21APR110CE</v>
          </cell>
          <cell r="B36830">
            <v>12805634</v>
          </cell>
          <cell r="C36830">
            <v>44315</v>
          </cell>
        </row>
        <row r="36831">
          <cell r="A36831" t="str">
            <v>IOC21APR110PE</v>
          </cell>
          <cell r="B36831">
            <v>12805890</v>
          </cell>
          <cell r="C36831">
            <v>44315</v>
          </cell>
        </row>
        <row r="36832">
          <cell r="A36832" t="str">
            <v>IOC21APR111.5CE</v>
          </cell>
          <cell r="B36832">
            <v>22462210</v>
          </cell>
          <cell r="C36832">
            <v>44315</v>
          </cell>
        </row>
        <row r="36833">
          <cell r="A36833" t="str">
            <v>IOC21APR111.5PE</v>
          </cell>
          <cell r="B36833">
            <v>22462466</v>
          </cell>
          <cell r="C36833">
            <v>44315</v>
          </cell>
        </row>
        <row r="36834">
          <cell r="A36834" t="str">
            <v>IOC21APR111CE</v>
          </cell>
          <cell r="B36834">
            <v>12806146</v>
          </cell>
          <cell r="C36834">
            <v>44315</v>
          </cell>
        </row>
        <row r="36835">
          <cell r="A36835" t="str">
            <v>IOC21APR111PE</v>
          </cell>
          <cell r="B36835">
            <v>12806402</v>
          </cell>
          <cell r="C36835">
            <v>44315</v>
          </cell>
        </row>
        <row r="36836">
          <cell r="A36836" t="str">
            <v>IOC21APR112.5CE</v>
          </cell>
          <cell r="B36836">
            <v>22462722</v>
          </cell>
          <cell r="C36836">
            <v>44315</v>
          </cell>
        </row>
        <row r="36837">
          <cell r="A36837" t="str">
            <v>IOC21APR112.5PE</v>
          </cell>
          <cell r="B36837">
            <v>22462978</v>
          </cell>
          <cell r="C36837">
            <v>44315</v>
          </cell>
        </row>
        <row r="36838">
          <cell r="A36838" t="str">
            <v>IOC21APR112CE</v>
          </cell>
          <cell r="B36838">
            <v>12806658</v>
          </cell>
          <cell r="C36838">
            <v>44315</v>
          </cell>
        </row>
        <row r="36839">
          <cell r="A36839" t="str">
            <v>IOC21APR112PE</v>
          </cell>
          <cell r="B36839">
            <v>12806914</v>
          </cell>
          <cell r="C36839">
            <v>44315</v>
          </cell>
        </row>
        <row r="36840">
          <cell r="A36840" t="str">
            <v>IOC21APR113.5CE</v>
          </cell>
          <cell r="B36840">
            <v>22463234</v>
          </cell>
          <cell r="C36840">
            <v>44315</v>
          </cell>
        </row>
        <row r="36841">
          <cell r="A36841" t="str">
            <v>IOC21APR113.5PE</v>
          </cell>
          <cell r="B36841">
            <v>22463490</v>
          </cell>
          <cell r="C36841">
            <v>44315</v>
          </cell>
        </row>
        <row r="36842">
          <cell r="A36842" t="str">
            <v>IOC21APR113CE</v>
          </cell>
          <cell r="B36842">
            <v>12807170</v>
          </cell>
          <cell r="C36842">
            <v>44315</v>
          </cell>
        </row>
        <row r="36843">
          <cell r="A36843" t="str">
            <v>IOC21APR113PE</v>
          </cell>
          <cell r="B36843">
            <v>12807426</v>
          </cell>
          <cell r="C36843">
            <v>44315</v>
          </cell>
        </row>
        <row r="36844">
          <cell r="A36844" t="str">
            <v>IOC21APR114.5CE</v>
          </cell>
          <cell r="B36844">
            <v>22463746</v>
          </cell>
          <cell r="C36844">
            <v>44315</v>
          </cell>
        </row>
        <row r="36845">
          <cell r="A36845" t="str">
            <v>IOC21APR114.5PE</v>
          </cell>
          <cell r="B36845">
            <v>22464002</v>
          </cell>
          <cell r="C36845">
            <v>44315</v>
          </cell>
        </row>
        <row r="36846">
          <cell r="A36846" t="str">
            <v>IOC21APR114CE</v>
          </cell>
          <cell r="B36846">
            <v>12807682</v>
          </cell>
          <cell r="C36846">
            <v>44315</v>
          </cell>
        </row>
        <row r="36847">
          <cell r="A36847" t="str">
            <v>IOC21APR114PE</v>
          </cell>
          <cell r="B36847">
            <v>12807938</v>
          </cell>
          <cell r="C36847">
            <v>44315</v>
          </cell>
        </row>
        <row r="36848">
          <cell r="A36848" t="str">
            <v>IOC21APR115.5CE</v>
          </cell>
          <cell r="B36848">
            <v>22464258</v>
          </cell>
          <cell r="C36848">
            <v>44315</v>
          </cell>
        </row>
        <row r="36849">
          <cell r="A36849" t="str">
            <v>IOC21APR115.5PE</v>
          </cell>
          <cell r="B36849">
            <v>22464514</v>
          </cell>
          <cell r="C36849">
            <v>44315</v>
          </cell>
        </row>
        <row r="36850">
          <cell r="A36850" t="str">
            <v>IOC21APR115CE</v>
          </cell>
          <cell r="B36850">
            <v>12808194</v>
          </cell>
          <cell r="C36850">
            <v>44315</v>
          </cell>
        </row>
        <row r="36851">
          <cell r="A36851" t="str">
            <v>IOC21APR115PE</v>
          </cell>
          <cell r="B36851">
            <v>12808450</v>
          </cell>
          <cell r="C36851">
            <v>44315</v>
          </cell>
        </row>
        <row r="36852">
          <cell r="A36852" t="str">
            <v>IOC21APR116CE</v>
          </cell>
          <cell r="B36852">
            <v>12808706</v>
          </cell>
          <cell r="C36852">
            <v>44315</v>
          </cell>
        </row>
        <row r="36853">
          <cell r="A36853" t="str">
            <v>IOC21APR116PE</v>
          </cell>
          <cell r="B36853">
            <v>12808962</v>
          </cell>
          <cell r="C36853">
            <v>44315</v>
          </cell>
        </row>
        <row r="36854">
          <cell r="A36854" t="str">
            <v>IOC21APR117CE</v>
          </cell>
          <cell r="B36854">
            <v>12809218</v>
          </cell>
          <cell r="C36854">
            <v>44315</v>
          </cell>
        </row>
        <row r="36855">
          <cell r="A36855" t="str">
            <v>IOC21APR117PE</v>
          </cell>
          <cell r="B36855">
            <v>12809474</v>
          </cell>
          <cell r="C36855">
            <v>44315</v>
          </cell>
        </row>
        <row r="36856">
          <cell r="A36856" t="str">
            <v>IOC21APR118CE</v>
          </cell>
          <cell r="B36856">
            <v>12809730</v>
          </cell>
          <cell r="C36856">
            <v>44315</v>
          </cell>
        </row>
        <row r="36857">
          <cell r="A36857" t="str">
            <v>IOC21APR118PE</v>
          </cell>
          <cell r="B36857">
            <v>12809986</v>
          </cell>
          <cell r="C36857">
            <v>44315</v>
          </cell>
        </row>
        <row r="36858">
          <cell r="A36858" t="str">
            <v>IOC21APR47.5CE</v>
          </cell>
          <cell r="B36858">
            <v>22036226</v>
          </cell>
          <cell r="C36858">
            <v>44315</v>
          </cell>
        </row>
        <row r="36859">
          <cell r="A36859" t="str">
            <v>IOC21APR47.5PE</v>
          </cell>
          <cell r="B36859">
            <v>22036482</v>
          </cell>
          <cell r="C36859">
            <v>44315</v>
          </cell>
        </row>
        <row r="36860">
          <cell r="A36860" t="str">
            <v>IOC21APR48.5CE</v>
          </cell>
          <cell r="B36860">
            <v>22036738</v>
          </cell>
          <cell r="C36860">
            <v>44315</v>
          </cell>
        </row>
        <row r="36861">
          <cell r="A36861" t="str">
            <v>IOC21APR48.5PE</v>
          </cell>
          <cell r="B36861">
            <v>22036994</v>
          </cell>
          <cell r="C36861">
            <v>44315</v>
          </cell>
        </row>
        <row r="36862">
          <cell r="A36862" t="str">
            <v>IOC21APR49.5CE</v>
          </cell>
          <cell r="B36862">
            <v>22037250</v>
          </cell>
          <cell r="C36862">
            <v>44315</v>
          </cell>
        </row>
        <row r="36863">
          <cell r="A36863" t="str">
            <v>IOC21APR49.5PE</v>
          </cell>
          <cell r="B36863">
            <v>22037506</v>
          </cell>
          <cell r="C36863">
            <v>44315</v>
          </cell>
        </row>
        <row r="36864">
          <cell r="A36864" t="str">
            <v>IOC21APR50.5CE</v>
          </cell>
          <cell r="B36864">
            <v>22037762</v>
          </cell>
          <cell r="C36864">
            <v>44315</v>
          </cell>
        </row>
        <row r="36865">
          <cell r="A36865" t="str">
            <v>IOC21APR50.5PE</v>
          </cell>
          <cell r="B36865">
            <v>22038018</v>
          </cell>
          <cell r="C36865">
            <v>44315</v>
          </cell>
        </row>
        <row r="36866">
          <cell r="A36866" t="str">
            <v>IOC21APR51.5CE</v>
          </cell>
          <cell r="B36866">
            <v>22038274</v>
          </cell>
          <cell r="C36866">
            <v>44315</v>
          </cell>
        </row>
        <row r="36867">
          <cell r="A36867" t="str">
            <v>IOC21APR51.5PE</v>
          </cell>
          <cell r="B36867">
            <v>22038530</v>
          </cell>
          <cell r="C36867">
            <v>44315</v>
          </cell>
        </row>
        <row r="36868">
          <cell r="A36868" t="str">
            <v>IOC21APR52.5CE</v>
          </cell>
          <cell r="B36868">
            <v>22038786</v>
          </cell>
          <cell r="C36868">
            <v>44315</v>
          </cell>
        </row>
        <row r="36869">
          <cell r="A36869" t="str">
            <v>IOC21APR52.5PE</v>
          </cell>
          <cell r="B36869">
            <v>22039042</v>
          </cell>
          <cell r="C36869">
            <v>44315</v>
          </cell>
        </row>
        <row r="36870">
          <cell r="A36870" t="str">
            <v>IOC21APR53.5CE</v>
          </cell>
          <cell r="B36870">
            <v>22104322</v>
          </cell>
          <cell r="C36870">
            <v>44315</v>
          </cell>
        </row>
        <row r="36871">
          <cell r="A36871" t="str">
            <v>IOC21APR53.5PE</v>
          </cell>
          <cell r="B36871">
            <v>22104578</v>
          </cell>
          <cell r="C36871">
            <v>44315</v>
          </cell>
        </row>
        <row r="36872">
          <cell r="A36872" t="str">
            <v>IOC21APR54.5CE</v>
          </cell>
          <cell r="B36872">
            <v>22104834</v>
          </cell>
          <cell r="C36872">
            <v>44315</v>
          </cell>
        </row>
        <row r="36873">
          <cell r="A36873" t="str">
            <v>IOC21APR54.5PE</v>
          </cell>
          <cell r="B36873">
            <v>22105090</v>
          </cell>
          <cell r="C36873">
            <v>44315</v>
          </cell>
        </row>
        <row r="36874">
          <cell r="A36874" t="str">
            <v>IOC21APR55.5CE</v>
          </cell>
          <cell r="B36874">
            <v>22105346</v>
          </cell>
          <cell r="C36874">
            <v>44315</v>
          </cell>
        </row>
        <row r="36875">
          <cell r="A36875" t="str">
            <v>IOC21APR55.5PE</v>
          </cell>
          <cell r="B36875">
            <v>22105602</v>
          </cell>
          <cell r="C36875">
            <v>44315</v>
          </cell>
        </row>
        <row r="36876">
          <cell r="A36876" t="str">
            <v>IOC21APR56.5CE</v>
          </cell>
          <cell r="B36876">
            <v>22105858</v>
          </cell>
          <cell r="C36876">
            <v>44315</v>
          </cell>
        </row>
        <row r="36877">
          <cell r="A36877" t="str">
            <v>IOC21APR56.5PE</v>
          </cell>
          <cell r="B36877">
            <v>22106114</v>
          </cell>
          <cell r="C36877">
            <v>44315</v>
          </cell>
        </row>
        <row r="36878">
          <cell r="A36878" t="str">
            <v>IOC21APR57.5CE</v>
          </cell>
          <cell r="B36878">
            <v>22106370</v>
          </cell>
          <cell r="C36878">
            <v>44315</v>
          </cell>
        </row>
        <row r="36879">
          <cell r="A36879" t="str">
            <v>IOC21APR57.5PE</v>
          </cell>
          <cell r="B36879">
            <v>22106626</v>
          </cell>
          <cell r="C36879">
            <v>44315</v>
          </cell>
        </row>
        <row r="36880">
          <cell r="A36880" t="str">
            <v>IOC21APR58.5CE</v>
          </cell>
          <cell r="B36880">
            <v>22106882</v>
          </cell>
          <cell r="C36880">
            <v>44315</v>
          </cell>
        </row>
        <row r="36881">
          <cell r="A36881" t="str">
            <v>IOC21APR58.5PE</v>
          </cell>
          <cell r="B36881">
            <v>22107138</v>
          </cell>
          <cell r="C36881">
            <v>44315</v>
          </cell>
        </row>
        <row r="36882">
          <cell r="A36882" t="str">
            <v>IOC21APR59.5CE</v>
          </cell>
          <cell r="B36882">
            <v>22107394</v>
          </cell>
          <cell r="C36882">
            <v>44315</v>
          </cell>
        </row>
        <row r="36883">
          <cell r="A36883" t="str">
            <v>IOC21APR59.5PE</v>
          </cell>
          <cell r="B36883">
            <v>22107650</v>
          </cell>
          <cell r="C36883">
            <v>44315</v>
          </cell>
        </row>
        <row r="36884">
          <cell r="A36884" t="str">
            <v>IOC21APR60.5CE</v>
          </cell>
          <cell r="B36884">
            <v>22107906</v>
          </cell>
          <cell r="C36884">
            <v>44315</v>
          </cell>
        </row>
        <row r="36885">
          <cell r="A36885" t="str">
            <v>IOC21APR60.5PE</v>
          </cell>
          <cell r="B36885">
            <v>22108162</v>
          </cell>
          <cell r="C36885">
            <v>44315</v>
          </cell>
        </row>
        <row r="36886">
          <cell r="A36886" t="str">
            <v>IOC21APR61.5CE</v>
          </cell>
          <cell r="B36886">
            <v>22108418</v>
          </cell>
          <cell r="C36886">
            <v>44315</v>
          </cell>
        </row>
        <row r="36887">
          <cell r="A36887" t="str">
            <v>IOC21APR61.5PE</v>
          </cell>
          <cell r="B36887">
            <v>22108674</v>
          </cell>
          <cell r="C36887">
            <v>44315</v>
          </cell>
        </row>
        <row r="36888">
          <cell r="A36888" t="str">
            <v>IOC21APR62.5CE</v>
          </cell>
          <cell r="B36888">
            <v>22108930</v>
          </cell>
          <cell r="C36888">
            <v>44315</v>
          </cell>
        </row>
        <row r="36889">
          <cell r="A36889" t="str">
            <v>IOC21APR62.5PE</v>
          </cell>
          <cell r="B36889">
            <v>22109186</v>
          </cell>
          <cell r="C36889">
            <v>44315</v>
          </cell>
        </row>
        <row r="36890">
          <cell r="A36890" t="str">
            <v>IOC21APR63.5CE</v>
          </cell>
          <cell r="B36890">
            <v>22109442</v>
          </cell>
          <cell r="C36890">
            <v>44315</v>
          </cell>
        </row>
        <row r="36891">
          <cell r="A36891" t="str">
            <v>IOC21APR63.5PE</v>
          </cell>
          <cell r="B36891">
            <v>22109698</v>
          </cell>
          <cell r="C36891">
            <v>44315</v>
          </cell>
        </row>
        <row r="36892">
          <cell r="A36892" t="str">
            <v>IOC21APR64.5CE</v>
          </cell>
          <cell r="B36892">
            <v>22109954</v>
          </cell>
          <cell r="C36892">
            <v>44315</v>
          </cell>
        </row>
        <row r="36893">
          <cell r="A36893" t="str">
            <v>IOC21APR64.5PE</v>
          </cell>
          <cell r="B36893">
            <v>22110210</v>
          </cell>
          <cell r="C36893">
            <v>44315</v>
          </cell>
        </row>
        <row r="36894">
          <cell r="A36894" t="str">
            <v>IOC21APR65.5CE</v>
          </cell>
          <cell r="B36894">
            <v>22110466</v>
          </cell>
          <cell r="C36894">
            <v>44315</v>
          </cell>
        </row>
        <row r="36895">
          <cell r="A36895" t="str">
            <v>IOC21APR65.5PE</v>
          </cell>
          <cell r="B36895">
            <v>22110722</v>
          </cell>
          <cell r="C36895">
            <v>44315</v>
          </cell>
        </row>
        <row r="36896">
          <cell r="A36896" t="str">
            <v>IOC21APR66.5CE</v>
          </cell>
          <cell r="B36896">
            <v>22110978</v>
          </cell>
          <cell r="C36896">
            <v>44315</v>
          </cell>
        </row>
        <row r="36897">
          <cell r="A36897" t="str">
            <v>IOC21APR66.5PE</v>
          </cell>
          <cell r="B36897">
            <v>22111234</v>
          </cell>
          <cell r="C36897">
            <v>44315</v>
          </cell>
        </row>
        <row r="36898">
          <cell r="A36898" t="str">
            <v>IOC21APR67.5CE</v>
          </cell>
          <cell r="B36898">
            <v>22111490</v>
          </cell>
          <cell r="C36898">
            <v>44315</v>
          </cell>
        </row>
        <row r="36899">
          <cell r="A36899" t="str">
            <v>IOC21APR67.5PE</v>
          </cell>
          <cell r="B36899">
            <v>22111746</v>
          </cell>
          <cell r="C36899">
            <v>44315</v>
          </cell>
        </row>
        <row r="36900">
          <cell r="A36900" t="str">
            <v>IOC21APR68.5CE</v>
          </cell>
          <cell r="B36900">
            <v>22112002</v>
          </cell>
          <cell r="C36900">
            <v>44315</v>
          </cell>
        </row>
        <row r="36901">
          <cell r="A36901" t="str">
            <v>IOC21APR68.5PE</v>
          </cell>
          <cell r="B36901">
            <v>22112258</v>
          </cell>
          <cell r="C36901">
            <v>44315</v>
          </cell>
        </row>
        <row r="36902">
          <cell r="A36902" t="str">
            <v>IOC21APR69.5CE</v>
          </cell>
          <cell r="B36902">
            <v>22112514</v>
          </cell>
          <cell r="C36902">
            <v>44315</v>
          </cell>
        </row>
        <row r="36903">
          <cell r="A36903" t="str">
            <v>IOC21APR69.5PE</v>
          </cell>
          <cell r="B36903">
            <v>22112770</v>
          </cell>
          <cell r="C36903">
            <v>44315</v>
          </cell>
        </row>
        <row r="36904">
          <cell r="A36904" t="str">
            <v>IOC21APR70.5CE</v>
          </cell>
          <cell r="B36904">
            <v>22113026</v>
          </cell>
          <cell r="C36904">
            <v>44315</v>
          </cell>
        </row>
        <row r="36905">
          <cell r="A36905" t="str">
            <v>IOC21APR70.5PE</v>
          </cell>
          <cell r="B36905">
            <v>22113282</v>
          </cell>
          <cell r="C36905">
            <v>44315</v>
          </cell>
        </row>
        <row r="36906">
          <cell r="A36906" t="str">
            <v>IOC21APR71.5CE</v>
          </cell>
          <cell r="B36906">
            <v>22153474</v>
          </cell>
          <cell r="C36906">
            <v>44315</v>
          </cell>
        </row>
        <row r="36907">
          <cell r="A36907" t="str">
            <v>IOC21APR71.5PE</v>
          </cell>
          <cell r="B36907">
            <v>22153730</v>
          </cell>
          <cell r="C36907">
            <v>44315</v>
          </cell>
        </row>
        <row r="36908">
          <cell r="A36908" t="str">
            <v>IOC21APR72.5CE</v>
          </cell>
          <cell r="B36908">
            <v>22153986</v>
          </cell>
          <cell r="C36908">
            <v>44315</v>
          </cell>
        </row>
        <row r="36909">
          <cell r="A36909" t="str">
            <v>IOC21APR72.5PE</v>
          </cell>
          <cell r="B36909">
            <v>22154242</v>
          </cell>
          <cell r="C36909">
            <v>44315</v>
          </cell>
        </row>
        <row r="36910">
          <cell r="A36910" t="str">
            <v>IOC21APR73.5CE</v>
          </cell>
          <cell r="B36910">
            <v>22154498</v>
          </cell>
          <cell r="C36910">
            <v>44315</v>
          </cell>
        </row>
        <row r="36911">
          <cell r="A36911" t="str">
            <v>IOC21APR73.5PE</v>
          </cell>
          <cell r="B36911">
            <v>22154754</v>
          </cell>
          <cell r="C36911">
            <v>44315</v>
          </cell>
        </row>
        <row r="36912">
          <cell r="A36912" t="str">
            <v>IOC21APR74.5CE</v>
          </cell>
          <cell r="B36912">
            <v>22155010</v>
          </cell>
          <cell r="C36912">
            <v>44315</v>
          </cell>
        </row>
        <row r="36913">
          <cell r="A36913" t="str">
            <v>IOC21APR74.5PE</v>
          </cell>
          <cell r="B36913">
            <v>22155266</v>
          </cell>
          <cell r="C36913">
            <v>44315</v>
          </cell>
        </row>
        <row r="36914">
          <cell r="A36914" t="str">
            <v>IOC21APR75.5CE</v>
          </cell>
          <cell r="B36914">
            <v>22155522</v>
          </cell>
          <cell r="C36914">
            <v>44315</v>
          </cell>
        </row>
        <row r="36915">
          <cell r="A36915" t="str">
            <v>IOC21APR75.5PE</v>
          </cell>
          <cell r="B36915">
            <v>22155778</v>
          </cell>
          <cell r="C36915">
            <v>44315</v>
          </cell>
        </row>
        <row r="36916">
          <cell r="A36916" t="str">
            <v>IOC21APR75CE</v>
          </cell>
          <cell r="B36916">
            <v>12734722</v>
          </cell>
          <cell r="C36916">
            <v>44315</v>
          </cell>
        </row>
        <row r="36917">
          <cell r="A36917" t="str">
            <v>IOC21APR75PE</v>
          </cell>
          <cell r="B36917">
            <v>12734978</v>
          </cell>
          <cell r="C36917">
            <v>44315</v>
          </cell>
        </row>
        <row r="36918">
          <cell r="A36918" t="str">
            <v>IOC21APR76.5CE</v>
          </cell>
          <cell r="B36918">
            <v>22156034</v>
          </cell>
          <cell r="C36918">
            <v>44315</v>
          </cell>
        </row>
        <row r="36919">
          <cell r="A36919" t="str">
            <v>IOC21APR76.5PE</v>
          </cell>
          <cell r="B36919">
            <v>22161410</v>
          </cell>
          <cell r="C36919">
            <v>44315</v>
          </cell>
        </row>
        <row r="36920">
          <cell r="A36920" t="str">
            <v>IOC21APR76CE</v>
          </cell>
          <cell r="B36920">
            <v>12735234</v>
          </cell>
          <cell r="C36920">
            <v>44315</v>
          </cell>
        </row>
        <row r="36921">
          <cell r="A36921" t="str">
            <v>IOC21APR76PE</v>
          </cell>
          <cell r="B36921">
            <v>12735490</v>
          </cell>
          <cell r="C36921">
            <v>44315</v>
          </cell>
        </row>
        <row r="36922">
          <cell r="A36922" t="str">
            <v>IOC21APR77.5CE</v>
          </cell>
          <cell r="B36922">
            <v>22184706</v>
          </cell>
          <cell r="C36922">
            <v>44315</v>
          </cell>
        </row>
        <row r="36923">
          <cell r="A36923" t="str">
            <v>IOC21APR77.5PE</v>
          </cell>
          <cell r="B36923">
            <v>22184962</v>
          </cell>
          <cell r="C36923">
            <v>44315</v>
          </cell>
        </row>
        <row r="36924">
          <cell r="A36924" t="str">
            <v>IOC21APR77CE</v>
          </cell>
          <cell r="B36924">
            <v>12735746</v>
          </cell>
          <cell r="C36924">
            <v>44315</v>
          </cell>
        </row>
        <row r="36925">
          <cell r="A36925" t="str">
            <v>IOC21APR77PE</v>
          </cell>
          <cell r="B36925">
            <v>12736002</v>
          </cell>
          <cell r="C36925">
            <v>44315</v>
          </cell>
        </row>
        <row r="36926">
          <cell r="A36926" t="str">
            <v>IOC21APR78.5CE</v>
          </cell>
          <cell r="B36926">
            <v>22185218</v>
          </cell>
          <cell r="C36926">
            <v>44315</v>
          </cell>
        </row>
        <row r="36927">
          <cell r="A36927" t="str">
            <v>IOC21APR78.5PE</v>
          </cell>
          <cell r="B36927">
            <v>22185474</v>
          </cell>
          <cell r="C36927">
            <v>44315</v>
          </cell>
        </row>
        <row r="36928">
          <cell r="A36928" t="str">
            <v>IOC21APR78CE</v>
          </cell>
          <cell r="B36928">
            <v>12736258</v>
          </cell>
          <cell r="C36928">
            <v>44315</v>
          </cell>
        </row>
        <row r="36929">
          <cell r="A36929" t="str">
            <v>IOC21APR78PE</v>
          </cell>
          <cell r="B36929">
            <v>12736514</v>
          </cell>
          <cell r="C36929">
            <v>44315</v>
          </cell>
        </row>
        <row r="36930">
          <cell r="A36930" t="str">
            <v>IOC21APR79.5CE</v>
          </cell>
          <cell r="B36930">
            <v>22223618</v>
          </cell>
          <cell r="C36930">
            <v>44315</v>
          </cell>
        </row>
        <row r="36931">
          <cell r="A36931" t="str">
            <v>IOC21APR79.5PE</v>
          </cell>
          <cell r="B36931">
            <v>22223874</v>
          </cell>
          <cell r="C36931">
            <v>44315</v>
          </cell>
        </row>
        <row r="36932">
          <cell r="A36932" t="str">
            <v>IOC21APR79CE</v>
          </cell>
          <cell r="B36932">
            <v>12736770</v>
          </cell>
          <cell r="C36932">
            <v>44315</v>
          </cell>
        </row>
        <row r="36933">
          <cell r="A36933" t="str">
            <v>IOC21APR79PE</v>
          </cell>
          <cell r="B36933">
            <v>12737026</v>
          </cell>
          <cell r="C36933">
            <v>44315</v>
          </cell>
        </row>
        <row r="36934">
          <cell r="A36934" t="str">
            <v>IOC21APR80.5CE</v>
          </cell>
          <cell r="B36934">
            <v>22224130</v>
          </cell>
          <cell r="C36934">
            <v>44315</v>
          </cell>
        </row>
        <row r="36935">
          <cell r="A36935" t="str">
            <v>IOC21APR80.5PE</v>
          </cell>
          <cell r="B36935">
            <v>22224386</v>
          </cell>
          <cell r="C36935">
            <v>44315</v>
          </cell>
        </row>
        <row r="36936">
          <cell r="A36936" t="str">
            <v>IOC21APR80CE</v>
          </cell>
          <cell r="B36936">
            <v>12762370</v>
          </cell>
          <cell r="C36936">
            <v>44315</v>
          </cell>
        </row>
        <row r="36937">
          <cell r="A36937" t="str">
            <v>IOC21APR80PE</v>
          </cell>
          <cell r="B36937">
            <v>12762626</v>
          </cell>
          <cell r="C36937">
            <v>44315</v>
          </cell>
        </row>
        <row r="36938">
          <cell r="A36938" t="str">
            <v>IOC21APR81.5CE</v>
          </cell>
          <cell r="B36938">
            <v>22249730</v>
          </cell>
          <cell r="C36938">
            <v>44315</v>
          </cell>
        </row>
        <row r="36939">
          <cell r="A36939" t="str">
            <v>IOC21APR81.5PE</v>
          </cell>
          <cell r="B36939">
            <v>22249986</v>
          </cell>
          <cell r="C36939">
            <v>44315</v>
          </cell>
        </row>
        <row r="36940">
          <cell r="A36940" t="str">
            <v>IOC21APR81CE</v>
          </cell>
          <cell r="B36940">
            <v>12762882</v>
          </cell>
          <cell r="C36940">
            <v>44315</v>
          </cell>
        </row>
        <row r="36941">
          <cell r="A36941" t="str">
            <v>IOC21APR81PE</v>
          </cell>
          <cell r="B36941">
            <v>12763138</v>
          </cell>
          <cell r="C36941">
            <v>44315</v>
          </cell>
        </row>
        <row r="36942">
          <cell r="A36942" t="str">
            <v>IOC21APR82.5CE</v>
          </cell>
          <cell r="B36942">
            <v>22250242</v>
          </cell>
          <cell r="C36942">
            <v>44315</v>
          </cell>
        </row>
        <row r="36943">
          <cell r="A36943" t="str">
            <v>IOC21APR82.5PE</v>
          </cell>
          <cell r="B36943">
            <v>22250498</v>
          </cell>
          <cell r="C36943">
            <v>44315</v>
          </cell>
        </row>
        <row r="36944">
          <cell r="A36944" t="str">
            <v>IOC21APR82CE</v>
          </cell>
          <cell r="B36944">
            <v>12763394</v>
          </cell>
          <cell r="C36944">
            <v>44315</v>
          </cell>
        </row>
        <row r="36945">
          <cell r="A36945" t="str">
            <v>IOC21APR82PE</v>
          </cell>
          <cell r="B36945">
            <v>12763650</v>
          </cell>
          <cell r="C36945">
            <v>44315</v>
          </cell>
        </row>
        <row r="36946">
          <cell r="A36946" t="str">
            <v>IOC21APR83.5CE</v>
          </cell>
          <cell r="B36946">
            <v>22250754</v>
          </cell>
          <cell r="C36946">
            <v>44315</v>
          </cell>
        </row>
        <row r="36947">
          <cell r="A36947" t="str">
            <v>IOC21APR83.5PE</v>
          </cell>
          <cell r="B36947">
            <v>22251010</v>
          </cell>
          <cell r="C36947">
            <v>44315</v>
          </cell>
        </row>
        <row r="36948">
          <cell r="A36948" t="str">
            <v>IOC21APR83CE</v>
          </cell>
          <cell r="B36948">
            <v>12763906</v>
          </cell>
          <cell r="C36948">
            <v>44315</v>
          </cell>
        </row>
        <row r="36949">
          <cell r="A36949" t="str">
            <v>IOC21APR83PE</v>
          </cell>
          <cell r="B36949">
            <v>12764418</v>
          </cell>
          <cell r="C36949">
            <v>44315</v>
          </cell>
        </row>
        <row r="36950">
          <cell r="A36950" t="str">
            <v>IOC21APR84.5CE</v>
          </cell>
          <cell r="B36950">
            <v>22251266</v>
          </cell>
          <cell r="C36950">
            <v>44315</v>
          </cell>
        </row>
        <row r="36951">
          <cell r="A36951" t="str">
            <v>IOC21APR84.5PE</v>
          </cell>
          <cell r="B36951">
            <v>22251522</v>
          </cell>
          <cell r="C36951">
            <v>44315</v>
          </cell>
        </row>
        <row r="36952">
          <cell r="A36952" t="str">
            <v>IOC21APR84CE</v>
          </cell>
          <cell r="B36952">
            <v>12764674</v>
          </cell>
          <cell r="C36952">
            <v>44315</v>
          </cell>
        </row>
        <row r="36953">
          <cell r="A36953" t="str">
            <v>IOC21APR84PE</v>
          </cell>
          <cell r="B36953">
            <v>12764930</v>
          </cell>
          <cell r="C36953">
            <v>44315</v>
          </cell>
        </row>
        <row r="36954">
          <cell r="A36954" t="str">
            <v>IOC21APR85.5CE</v>
          </cell>
          <cell r="B36954">
            <v>22331138</v>
          </cell>
          <cell r="C36954">
            <v>44315</v>
          </cell>
        </row>
        <row r="36955">
          <cell r="A36955" t="str">
            <v>IOC21APR85.5PE</v>
          </cell>
          <cell r="B36955">
            <v>22331394</v>
          </cell>
          <cell r="C36955">
            <v>44315</v>
          </cell>
        </row>
        <row r="36956">
          <cell r="A36956" t="str">
            <v>IOC21APR85CE</v>
          </cell>
          <cell r="B36956">
            <v>12766722</v>
          </cell>
          <cell r="C36956">
            <v>44315</v>
          </cell>
        </row>
        <row r="36957">
          <cell r="A36957" t="str">
            <v>IOC21APR85PE</v>
          </cell>
          <cell r="B36957">
            <v>12766978</v>
          </cell>
          <cell r="C36957">
            <v>44315</v>
          </cell>
        </row>
        <row r="36958">
          <cell r="A36958" t="str">
            <v>IOC21APR86.5CE</v>
          </cell>
          <cell r="B36958">
            <v>22331650</v>
          </cell>
          <cell r="C36958">
            <v>44315</v>
          </cell>
        </row>
        <row r="36959">
          <cell r="A36959" t="str">
            <v>IOC21APR86.5PE</v>
          </cell>
          <cell r="B36959">
            <v>22331906</v>
          </cell>
          <cell r="C36959">
            <v>44315</v>
          </cell>
        </row>
        <row r="36960">
          <cell r="A36960" t="str">
            <v>IOC21APR86CE</v>
          </cell>
          <cell r="B36960">
            <v>12767234</v>
          </cell>
          <cell r="C36960">
            <v>44315</v>
          </cell>
        </row>
        <row r="36961">
          <cell r="A36961" t="str">
            <v>IOC21APR86PE</v>
          </cell>
          <cell r="B36961">
            <v>12767490</v>
          </cell>
          <cell r="C36961">
            <v>44315</v>
          </cell>
        </row>
        <row r="36962">
          <cell r="A36962" t="str">
            <v>IOC21APR87.5CE</v>
          </cell>
          <cell r="B36962">
            <v>22339842</v>
          </cell>
          <cell r="C36962">
            <v>44315</v>
          </cell>
        </row>
        <row r="36963">
          <cell r="A36963" t="str">
            <v>IOC21APR87.5PE</v>
          </cell>
          <cell r="B36963">
            <v>22340098</v>
          </cell>
          <cell r="C36963">
            <v>44315</v>
          </cell>
        </row>
        <row r="36964">
          <cell r="A36964" t="str">
            <v>IOC21APR87CE</v>
          </cell>
          <cell r="B36964">
            <v>12767746</v>
          </cell>
          <cell r="C36964">
            <v>44315</v>
          </cell>
        </row>
        <row r="36965">
          <cell r="A36965" t="str">
            <v>IOC21APR87PE</v>
          </cell>
          <cell r="B36965">
            <v>12768002</v>
          </cell>
          <cell r="C36965">
            <v>44315</v>
          </cell>
        </row>
        <row r="36966">
          <cell r="A36966" t="str">
            <v>IOC21APR88.5CE</v>
          </cell>
          <cell r="B36966">
            <v>22340354</v>
          </cell>
          <cell r="C36966">
            <v>44315</v>
          </cell>
        </row>
        <row r="36967">
          <cell r="A36967" t="str">
            <v>IOC21APR88.5PE</v>
          </cell>
          <cell r="B36967">
            <v>22340610</v>
          </cell>
          <cell r="C36967">
            <v>44315</v>
          </cell>
        </row>
        <row r="36968">
          <cell r="A36968" t="str">
            <v>IOC21APR88CE</v>
          </cell>
          <cell r="B36968">
            <v>12768258</v>
          </cell>
          <cell r="C36968">
            <v>44315</v>
          </cell>
        </row>
        <row r="36969">
          <cell r="A36969" t="str">
            <v>IOC21APR88PE</v>
          </cell>
          <cell r="B36969">
            <v>12768514</v>
          </cell>
          <cell r="C36969">
            <v>44315</v>
          </cell>
        </row>
        <row r="36970">
          <cell r="A36970" t="str">
            <v>IOC21APR89.5CE</v>
          </cell>
          <cell r="B36970">
            <v>22340866</v>
          </cell>
          <cell r="C36970">
            <v>44315</v>
          </cell>
        </row>
        <row r="36971">
          <cell r="A36971" t="str">
            <v>IOC21APR89.5PE</v>
          </cell>
          <cell r="B36971">
            <v>22341122</v>
          </cell>
          <cell r="C36971">
            <v>44315</v>
          </cell>
        </row>
        <row r="36972">
          <cell r="A36972" t="str">
            <v>IOC21APR89CE</v>
          </cell>
          <cell r="B36972">
            <v>12769026</v>
          </cell>
          <cell r="C36972">
            <v>44315</v>
          </cell>
        </row>
        <row r="36973">
          <cell r="A36973" t="str">
            <v>IOC21APR89PE</v>
          </cell>
          <cell r="B36973">
            <v>12769282</v>
          </cell>
          <cell r="C36973">
            <v>44315</v>
          </cell>
        </row>
        <row r="36974">
          <cell r="A36974" t="str">
            <v>IOC21APR90.5CE</v>
          </cell>
          <cell r="B36974">
            <v>22341378</v>
          </cell>
          <cell r="C36974">
            <v>44315</v>
          </cell>
        </row>
        <row r="36975">
          <cell r="A36975" t="str">
            <v>IOC21APR90.5PE</v>
          </cell>
          <cell r="B36975">
            <v>22341634</v>
          </cell>
          <cell r="C36975">
            <v>44315</v>
          </cell>
        </row>
        <row r="36976">
          <cell r="A36976" t="str">
            <v>IOC21APR90CE</v>
          </cell>
          <cell r="B36976">
            <v>12785410</v>
          </cell>
          <cell r="C36976">
            <v>44315</v>
          </cell>
        </row>
        <row r="36977">
          <cell r="A36977" t="str">
            <v>IOC21APR90PE</v>
          </cell>
          <cell r="B36977">
            <v>12787970</v>
          </cell>
          <cell r="C36977">
            <v>44315</v>
          </cell>
        </row>
        <row r="36978">
          <cell r="A36978" t="str">
            <v>IOC21APR91.5CE</v>
          </cell>
          <cell r="B36978">
            <v>22341890</v>
          </cell>
          <cell r="C36978">
            <v>44315</v>
          </cell>
        </row>
        <row r="36979">
          <cell r="A36979" t="str">
            <v>IOC21APR91.5PE</v>
          </cell>
          <cell r="B36979">
            <v>22342146</v>
          </cell>
          <cell r="C36979">
            <v>44315</v>
          </cell>
        </row>
        <row r="36980">
          <cell r="A36980" t="str">
            <v>IOC21APR91CE</v>
          </cell>
          <cell r="B36980">
            <v>12790018</v>
          </cell>
          <cell r="C36980">
            <v>44315</v>
          </cell>
        </row>
        <row r="36981">
          <cell r="A36981" t="str">
            <v>IOC21APR91PE</v>
          </cell>
          <cell r="B36981">
            <v>12790530</v>
          </cell>
          <cell r="C36981">
            <v>44315</v>
          </cell>
        </row>
        <row r="36982">
          <cell r="A36982" t="str">
            <v>IOC21APR92.5CE</v>
          </cell>
          <cell r="B36982">
            <v>22342402</v>
          </cell>
          <cell r="C36982">
            <v>44315</v>
          </cell>
        </row>
        <row r="36983">
          <cell r="A36983" t="str">
            <v>IOC21APR92.5PE</v>
          </cell>
          <cell r="B36983">
            <v>22342658</v>
          </cell>
          <cell r="C36983">
            <v>44315</v>
          </cell>
        </row>
        <row r="36984">
          <cell r="A36984" t="str">
            <v>IOC21APR92CE</v>
          </cell>
          <cell r="B36984">
            <v>12791554</v>
          </cell>
          <cell r="C36984">
            <v>44315</v>
          </cell>
        </row>
        <row r="36985">
          <cell r="A36985" t="str">
            <v>IOC21APR92PE</v>
          </cell>
          <cell r="B36985">
            <v>12792066</v>
          </cell>
          <cell r="C36985">
            <v>44315</v>
          </cell>
        </row>
        <row r="36986">
          <cell r="A36986" t="str">
            <v>IOC21APR93.5CE</v>
          </cell>
          <cell r="B36986">
            <v>22342914</v>
          </cell>
          <cell r="C36986">
            <v>44315</v>
          </cell>
        </row>
        <row r="36987">
          <cell r="A36987" t="str">
            <v>IOC21APR93.5PE</v>
          </cell>
          <cell r="B36987">
            <v>22343170</v>
          </cell>
          <cell r="C36987">
            <v>44315</v>
          </cell>
        </row>
        <row r="36988">
          <cell r="A36988" t="str">
            <v>IOC21APR93CE</v>
          </cell>
          <cell r="B36988">
            <v>12796930</v>
          </cell>
          <cell r="C36988">
            <v>44315</v>
          </cell>
        </row>
        <row r="36989">
          <cell r="A36989" t="str">
            <v>IOC21APR93PE</v>
          </cell>
          <cell r="B36989">
            <v>12797186</v>
          </cell>
          <cell r="C36989">
            <v>44315</v>
          </cell>
        </row>
        <row r="36990">
          <cell r="A36990" t="str">
            <v>IOC21APR94.5CE</v>
          </cell>
          <cell r="B36990">
            <v>22343426</v>
          </cell>
          <cell r="C36990">
            <v>44315</v>
          </cell>
        </row>
        <row r="36991">
          <cell r="A36991" t="str">
            <v>IOC21APR94.5PE</v>
          </cell>
          <cell r="B36991">
            <v>22343682</v>
          </cell>
          <cell r="C36991">
            <v>44315</v>
          </cell>
        </row>
        <row r="36992">
          <cell r="A36992" t="str">
            <v>IOC21APR94CE</v>
          </cell>
          <cell r="B36992">
            <v>12797442</v>
          </cell>
          <cell r="C36992">
            <v>44315</v>
          </cell>
        </row>
        <row r="36993">
          <cell r="A36993" t="str">
            <v>IOC21APR94PE</v>
          </cell>
          <cell r="B36993">
            <v>12797698</v>
          </cell>
          <cell r="C36993">
            <v>44315</v>
          </cell>
        </row>
        <row r="36994">
          <cell r="A36994" t="str">
            <v>IOC21APR95.5CE</v>
          </cell>
          <cell r="B36994">
            <v>22343938</v>
          </cell>
          <cell r="C36994">
            <v>44315</v>
          </cell>
        </row>
        <row r="36995">
          <cell r="A36995" t="str">
            <v>IOC21APR95.5PE</v>
          </cell>
          <cell r="B36995">
            <v>22344194</v>
          </cell>
          <cell r="C36995">
            <v>44315</v>
          </cell>
        </row>
        <row r="36996">
          <cell r="A36996" t="str">
            <v>IOC21APR95CE</v>
          </cell>
          <cell r="B36996">
            <v>12797954</v>
          </cell>
          <cell r="C36996">
            <v>44315</v>
          </cell>
        </row>
        <row r="36997">
          <cell r="A36997" t="str">
            <v>IOC21APR95PE</v>
          </cell>
          <cell r="B36997">
            <v>12798210</v>
          </cell>
          <cell r="C36997">
            <v>44315</v>
          </cell>
        </row>
        <row r="36998">
          <cell r="A36998" t="str">
            <v>IOC21APR96.5CE</v>
          </cell>
          <cell r="B36998">
            <v>22344450</v>
          </cell>
          <cell r="C36998">
            <v>44315</v>
          </cell>
        </row>
        <row r="36999">
          <cell r="A36999" t="str">
            <v>IOC21APR96.5PE</v>
          </cell>
          <cell r="B36999">
            <v>22344706</v>
          </cell>
          <cell r="C36999">
            <v>44315</v>
          </cell>
        </row>
        <row r="37000">
          <cell r="A37000" t="str">
            <v>IOC21APR96CE</v>
          </cell>
          <cell r="B37000">
            <v>12798466</v>
          </cell>
          <cell r="C37000">
            <v>44315</v>
          </cell>
        </row>
        <row r="37001">
          <cell r="A37001" t="str">
            <v>IOC21APR96PE</v>
          </cell>
          <cell r="B37001">
            <v>12798722</v>
          </cell>
          <cell r="C37001">
            <v>44315</v>
          </cell>
        </row>
        <row r="37002">
          <cell r="A37002" t="str">
            <v>IOC21APR97.5CE</v>
          </cell>
          <cell r="B37002">
            <v>22359810</v>
          </cell>
          <cell r="C37002">
            <v>44315</v>
          </cell>
        </row>
        <row r="37003">
          <cell r="A37003" t="str">
            <v>IOC21APR97.5PE</v>
          </cell>
          <cell r="B37003">
            <v>22360066</v>
          </cell>
          <cell r="C37003">
            <v>44315</v>
          </cell>
        </row>
        <row r="37004">
          <cell r="A37004" t="str">
            <v>IOC21APR97CE</v>
          </cell>
          <cell r="B37004">
            <v>12798978</v>
          </cell>
          <cell r="C37004">
            <v>44315</v>
          </cell>
        </row>
        <row r="37005">
          <cell r="A37005" t="str">
            <v>IOC21APR97PE</v>
          </cell>
          <cell r="B37005">
            <v>12799234</v>
          </cell>
          <cell r="C37005">
            <v>44315</v>
          </cell>
        </row>
        <row r="37006">
          <cell r="A37006" t="str">
            <v>IOC21APR98.5CE</v>
          </cell>
          <cell r="B37006">
            <v>22360322</v>
          </cell>
          <cell r="C37006">
            <v>44315</v>
          </cell>
        </row>
        <row r="37007">
          <cell r="A37007" t="str">
            <v>IOC21APR98.5PE</v>
          </cell>
          <cell r="B37007">
            <v>22360578</v>
          </cell>
          <cell r="C37007">
            <v>44315</v>
          </cell>
        </row>
        <row r="37008">
          <cell r="A37008" t="str">
            <v>IOC21APR98CE</v>
          </cell>
          <cell r="B37008">
            <v>12799490</v>
          </cell>
          <cell r="C37008">
            <v>44315</v>
          </cell>
        </row>
        <row r="37009">
          <cell r="A37009" t="str">
            <v>IOC21APR98PE</v>
          </cell>
          <cell r="B37009">
            <v>12799746</v>
          </cell>
          <cell r="C37009">
            <v>44315</v>
          </cell>
        </row>
        <row r="37010">
          <cell r="A37010" t="str">
            <v>IOC21APR99.5CE</v>
          </cell>
          <cell r="B37010">
            <v>22360834</v>
          </cell>
          <cell r="C37010">
            <v>44315</v>
          </cell>
        </row>
        <row r="37011">
          <cell r="A37011" t="str">
            <v>IOC21APR99.5PE</v>
          </cell>
          <cell r="B37011">
            <v>22361090</v>
          </cell>
          <cell r="C37011">
            <v>44315</v>
          </cell>
        </row>
        <row r="37012">
          <cell r="A37012" t="str">
            <v>IOC21APR99CE</v>
          </cell>
          <cell r="B37012">
            <v>12800002</v>
          </cell>
          <cell r="C37012">
            <v>44315</v>
          </cell>
        </row>
        <row r="37013">
          <cell r="A37013" t="str">
            <v>IOC21APR99PE</v>
          </cell>
          <cell r="B37013">
            <v>12800258</v>
          </cell>
          <cell r="C37013">
            <v>44315</v>
          </cell>
        </row>
        <row r="37014">
          <cell r="A37014" t="str">
            <v>ITC21FEB127.5CE</v>
          </cell>
          <cell r="B37014">
            <v>23615490</v>
          </cell>
          <cell r="C37014">
            <v>44252</v>
          </cell>
        </row>
        <row r="37015">
          <cell r="A37015" t="str">
            <v>ITC21FEB127.5PE</v>
          </cell>
          <cell r="B37015">
            <v>23615746</v>
          </cell>
          <cell r="C37015">
            <v>44252</v>
          </cell>
        </row>
        <row r="37016">
          <cell r="A37016" t="str">
            <v>ITC21FEB130CE</v>
          </cell>
          <cell r="B37016">
            <v>23616002</v>
          </cell>
          <cell r="C37016">
            <v>44252</v>
          </cell>
        </row>
        <row r="37017">
          <cell r="A37017" t="str">
            <v>ITC21FEB130PE</v>
          </cell>
          <cell r="B37017">
            <v>23616258</v>
          </cell>
          <cell r="C37017">
            <v>44252</v>
          </cell>
        </row>
        <row r="37018">
          <cell r="A37018" t="str">
            <v>ITC21FEB132.5CE</v>
          </cell>
          <cell r="B37018">
            <v>23616514</v>
          </cell>
          <cell r="C37018">
            <v>44252</v>
          </cell>
        </row>
        <row r="37019">
          <cell r="A37019" t="str">
            <v>ITC21FEB132.5PE</v>
          </cell>
          <cell r="B37019">
            <v>23616770</v>
          </cell>
          <cell r="C37019">
            <v>44252</v>
          </cell>
        </row>
        <row r="37020">
          <cell r="A37020" t="str">
            <v>ITC21FEB135CE</v>
          </cell>
          <cell r="B37020">
            <v>23617026</v>
          </cell>
          <cell r="C37020">
            <v>44252</v>
          </cell>
        </row>
        <row r="37021">
          <cell r="A37021" t="str">
            <v>ITC21FEB135PE</v>
          </cell>
          <cell r="B37021">
            <v>23617282</v>
          </cell>
          <cell r="C37021">
            <v>44252</v>
          </cell>
        </row>
        <row r="37022">
          <cell r="A37022" t="str">
            <v>ITC21FEB137.5CE</v>
          </cell>
          <cell r="B37022">
            <v>23617538</v>
          </cell>
          <cell r="C37022">
            <v>44252</v>
          </cell>
        </row>
        <row r="37023">
          <cell r="A37023" t="str">
            <v>ITC21FEB137.5PE</v>
          </cell>
          <cell r="B37023">
            <v>23617794</v>
          </cell>
          <cell r="C37023">
            <v>44252</v>
          </cell>
        </row>
        <row r="37024">
          <cell r="A37024" t="str">
            <v>ITC21FEB140CE</v>
          </cell>
          <cell r="B37024">
            <v>23618050</v>
          </cell>
          <cell r="C37024">
            <v>44252</v>
          </cell>
        </row>
        <row r="37025">
          <cell r="A37025" t="str">
            <v>ITC21FEB140PE</v>
          </cell>
          <cell r="B37025">
            <v>23618306</v>
          </cell>
          <cell r="C37025">
            <v>44252</v>
          </cell>
        </row>
        <row r="37026">
          <cell r="A37026" t="str">
            <v>ITC21FEB142.5CE</v>
          </cell>
          <cell r="B37026">
            <v>23618562</v>
          </cell>
          <cell r="C37026">
            <v>44252</v>
          </cell>
        </row>
        <row r="37027">
          <cell r="A37027" t="str">
            <v>ITC21FEB142.5PE</v>
          </cell>
          <cell r="B37027">
            <v>23618818</v>
          </cell>
          <cell r="C37027">
            <v>44252</v>
          </cell>
        </row>
        <row r="37028">
          <cell r="A37028" t="str">
            <v>ITC21FEB145CE</v>
          </cell>
          <cell r="B37028">
            <v>23619074</v>
          </cell>
          <cell r="C37028">
            <v>44252</v>
          </cell>
        </row>
        <row r="37029">
          <cell r="A37029" t="str">
            <v>ITC21FEB145PE</v>
          </cell>
          <cell r="B37029">
            <v>23619330</v>
          </cell>
          <cell r="C37029">
            <v>44252</v>
          </cell>
        </row>
        <row r="37030">
          <cell r="A37030" t="str">
            <v>ITC21FEB147.5CE</v>
          </cell>
          <cell r="B37030">
            <v>23619586</v>
          </cell>
          <cell r="C37030">
            <v>44252</v>
          </cell>
        </row>
        <row r="37031">
          <cell r="A37031" t="str">
            <v>ITC21FEB147.5PE</v>
          </cell>
          <cell r="B37031">
            <v>23619842</v>
          </cell>
          <cell r="C37031">
            <v>44252</v>
          </cell>
        </row>
        <row r="37032">
          <cell r="A37032" t="str">
            <v>ITC21FEB150CE</v>
          </cell>
          <cell r="B37032">
            <v>23620098</v>
          </cell>
          <cell r="C37032">
            <v>44252</v>
          </cell>
        </row>
        <row r="37033">
          <cell r="A37033" t="str">
            <v>ITC21FEB150PE</v>
          </cell>
          <cell r="B37033">
            <v>23620354</v>
          </cell>
          <cell r="C37033">
            <v>44252</v>
          </cell>
        </row>
        <row r="37034">
          <cell r="A37034" t="str">
            <v>ITC21FEB152.5CE</v>
          </cell>
          <cell r="B37034">
            <v>23620610</v>
          </cell>
          <cell r="C37034">
            <v>44252</v>
          </cell>
        </row>
        <row r="37035">
          <cell r="A37035" t="str">
            <v>ITC21FEB152.5PE</v>
          </cell>
          <cell r="B37035">
            <v>23620866</v>
          </cell>
          <cell r="C37035">
            <v>44252</v>
          </cell>
        </row>
        <row r="37036">
          <cell r="A37036" t="str">
            <v>ITC21FEB155CE</v>
          </cell>
          <cell r="B37036">
            <v>23621122</v>
          </cell>
          <cell r="C37036">
            <v>44252</v>
          </cell>
        </row>
        <row r="37037">
          <cell r="A37037" t="str">
            <v>ITC21FEB155PE</v>
          </cell>
          <cell r="B37037">
            <v>23621378</v>
          </cell>
          <cell r="C37037">
            <v>44252</v>
          </cell>
        </row>
        <row r="37038">
          <cell r="A37038" t="str">
            <v>ITC21FEB157.5CE</v>
          </cell>
          <cell r="B37038">
            <v>23621634</v>
          </cell>
          <cell r="C37038">
            <v>44252</v>
          </cell>
        </row>
        <row r="37039">
          <cell r="A37039" t="str">
            <v>ITC21FEB157.5PE</v>
          </cell>
          <cell r="B37039">
            <v>23621890</v>
          </cell>
          <cell r="C37039">
            <v>44252</v>
          </cell>
        </row>
        <row r="37040">
          <cell r="A37040" t="str">
            <v>ITC21FEB160CE</v>
          </cell>
          <cell r="B37040">
            <v>23622146</v>
          </cell>
          <cell r="C37040">
            <v>44252</v>
          </cell>
        </row>
        <row r="37041">
          <cell r="A37041" t="str">
            <v>ITC21FEB160PE</v>
          </cell>
          <cell r="B37041">
            <v>23622402</v>
          </cell>
          <cell r="C37041">
            <v>44252</v>
          </cell>
        </row>
        <row r="37042">
          <cell r="A37042" t="str">
            <v>ITC21FEB162.5CE</v>
          </cell>
          <cell r="B37042">
            <v>23622658</v>
          </cell>
          <cell r="C37042">
            <v>44252</v>
          </cell>
        </row>
        <row r="37043">
          <cell r="A37043" t="str">
            <v>ITC21FEB162.5PE</v>
          </cell>
          <cell r="B37043">
            <v>23622914</v>
          </cell>
          <cell r="C37043">
            <v>44252</v>
          </cell>
        </row>
        <row r="37044">
          <cell r="A37044" t="str">
            <v>ITC21FEB165CE</v>
          </cell>
          <cell r="B37044">
            <v>23623170</v>
          </cell>
          <cell r="C37044">
            <v>44252</v>
          </cell>
        </row>
        <row r="37045">
          <cell r="A37045" t="str">
            <v>ITC21FEB165PE</v>
          </cell>
          <cell r="B37045">
            <v>23623426</v>
          </cell>
          <cell r="C37045">
            <v>44252</v>
          </cell>
        </row>
        <row r="37046">
          <cell r="A37046" t="str">
            <v>ITC21FEB167.5CE</v>
          </cell>
          <cell r="B37046">
            <v>23623682</v>
          </cell>
          <cell r="C37046">
            <v>44252</v>
          </cell>
        </row>
        <row r="37047">
          <cell r="A37047" t="str">
            <v>ITC21FEB167.5PE</v>
          </cell>
          <cell r="B37047">
            <v>23623938</v>
          </cell>
          <cell r="C37047">
            <v>44252</v>
          </cell>
        </row>
        <row r="37048">
          <cell r="A37048" t="str">
            <v>ITC21FEB170CE</v>
          </cell>
          <cell r="B37048">
            <v>23624194</v>
          </cell>
          <cell r="C37048">
            <v>44252</v>
          </cell>
        </row>
        <row r="37049">
          <cell r="A37049" t="str">
            <v>ITC21FEB170PE</v>
          </cell>
          <cell r="B37049">
            <v>23624450</v>
          </cell>
          <cell r="C37049">
            <v>44252</v>
          </cell>
        </row>
        <row r="37050">
          <cell r="A37050" t="str">
            <v>ITC21FEB172.5CE</v>
          </cell>
          <cell r="B37050">
            <v>23624706</v>
          </cell>
          <cell r="C37050">
            <v>44252</v>
          </cell>
        </row>
        <row r="37051">
          <cell r="A37051" t="str">
            <v>ITC21FEB172.5PE</v>
          </cell>
          <cell r="B37051">
            <v>23624962</v>
          </cell>
          <cell r="C37051">
            <v>44252</v>
          </cell>
        </row>
        <row r="37052">
          <cell r="A37052" t="str">
            <v>ITC21FEB175CE</v>
          </cell>
          <cell r="B37052">
            <v>23625218</v>
          </cell>
          <cell r="C37052">
            <v>44252</v>
          </cell>
        </row>
        <row r="37053">
          <cell r="A37053" t="str">
            <v>ITC21FEB175PE</v>
          </cell>
          <cell r="B37053">
            <v>23625474</v>
          </cell>
          <cell r="C37053">
            <v>44252</v>
          </cell>
        </row>
        <row r="37054">
          <cell r="A37054" t="str">
            <v>ITC21FEB177.5CE</v>
          </cell>
          <cell r="B37054">
            <v>23625730</v>
          </cell>
          <cell r="C37054">
            <v>44252</v>
          </cell>
        </row>
        <row r="37055">
          <cell r="A37055" t="str">
            <v>ITC21FEB177.5PE</v>
          </cell>
          <cell r="B37055">
            <v>23625986</v>
          </cell>
          <cell r="C37055">
            <v>44252</v>
          </cell>
        </row>
        <row r="37056">
          <cell r="A37056" t="str">
            <v>ITC21FEB180CE</v>
          </cell>
          <cell r="B37056">
            <v>23626242</v>
          </cell>
          <cell r="C37056">
            <v>44252</v>
          </cell>
        </row>
        <row r="37057">
          <cell r="A37057" t="str">
            <v>ITC21FEB180PE</v>
          </cell>
          <cell r="B37057">
            <v>23626498</v>
          </cell>
          <cell r="C37057">
            <v>44252</v>
          </cell>
        </row>
        <row r="37058">
          <cell r="A37058" t="str">
            <v>ITC21FEB182.5CE</v>
          </cell>
          <cell r="B37058">
            <v>23626754</v>
          </cell>
          <cell r="C37058">
            <v>44252</v>
          </cell>
        </row>
        <row r="37059">
          <cell r="A37059" t="str">
            <v>ITC21FEB182.5PE</v>
          </cell>
          <cell r="B37059">
            <v>23627010</v>
          </cell>
          <cell r="C37059">
            <v>44252</v>
          </cell>
        </row>
        <row r="37060">
          <cell r="A37060" t="str">
            <v>ITC21FEB185CE</v>
          </cell>
          <cell r="B37060">
            <v>23627266</v>
          </cell>
          <cell r="C37060">
            <v>44252</v>
          </cell>
        </row>
        <row r="37061">
          <cell r="A37061" t="str">
            <v>ITC21FEB185PE</v>
          </cell>
          <cell r="B37061">
            <v>23627522</v>
          </cell>
          <cell r="C37061">
            <v>44252</v>
          </cell>
        </row>
        <row r="37062">
          <cell r="A37062" t="str">
            <v>ITC21FEB187.5CE</v>
          </cell>
          <cell r="B37062">
            <v>23627778</v>
          </cell>
          <cell r="C37062">
            <v>44252</v>
          </cell>
        </row>
        <row r="37063">
          <cell r="A37063" t="str">
            <v>ITC21FEB187.5PE</v>
          </cell>
          <cell r="B37063">
            <v>23628034</v>
          </cell>
          <cell r="C37063">
            <v>44252</v>
          </cell>
        </row>
        <row r="37064">
          <cell r="A37064" t="str">
            <v>ITC21FEB190CE</v>
          </cell>
          <cell r="B37064">
            <v>23628290</v>
          </cell>
          <cell r="C37064">
            <v>44252</v>
          </cell>
        </row>
        <row r="37065">
          <cell r="A37065" t="str">
            <v>ITC21FEB190PE</v>
          </cell>
          <cell r="B37065">
            <v>23628546</v>
          </cell>
          <cell r="C37065">
            <v>44252</v>
          </cell>
        </row>
        <row r="37066">
          <cell r="A37066" t="str">
            <v>ITC21FEB192.5CE</v>
          </cell>
          <cell r="B37066">
            <v>23628802</v>
          </cell>
          <cell r="C37066">
            <v>44252</v>
          </cell>
        </row>
        <row r="37067">
          <cell r="A37067" t="str">
            <v>ITC21FEB192.5PE</v>
          </cell>
          <cell r="B37067">
            <v>23629058</v>
          </cell>
          <cell r="C37067">
            <v>44252</v>
          </cell>
        </row>
        <row r="37068">
          <cell r="A37068" t="str">
            <v>ITC21FEB195CE</v>
          </cell>
          <cell r="B37068">
            <v>23629314</v>
          </cell>
          <cell r="C37068">
            <v>44252</v>
          </cell>
        </row>
        <row r="37069">
          <cell r="A37069" t="str">
            <v>ITC21FEB195PE</v>
          </cell>
          <cell r="B37069">
            <v>23629570</v>
          </cell>
          <cell r="C37069">
            <v>44252</v>
          </cell>
        </row>
        <row r="37070">
          <cell r="A37070" t="str">
            <v>ITC21FEB197.5CE</v>
          </cell>
          <cell r="B37070">
            <v>23629826</v>
          </cell>
          <cell r="C37070">
            <v>44252</v>
          </cell>
        </row>
        <row r="37071">
          <cell r="A37071" t="str">
            <v>ITC21FEB197.5PE</v>
          </cell>
          <cell r="B37071">
            <v>23630082</v>
          </cell>
          <cell r="C37071">
            <v>44252</v>
          </cell>
        </row>
        <row r="37072">
          <cell r="A37072" t="str">
            <v>ITC21FEB200CE</v>
          </cell>
          <cell r="B37072">
            <v>23630338</v>
          </cell>
          <cell r="C37072">
            <v>44252</v>
          </cell>
        </row>
        <row r="37073">
          <cell r="A37073" t="str">
            <v>ITC21FEB200PE</v>
          </cell>
          <cell r="B37073">
            <v>23630594</v>
          </cell>
          <cell r="C37073">
            <v>44252</v>
          </cell>
        </row>
        <row r="37074">
          <cell r="A37074" t="str">
            <v>ITC21FEB202.5CE</v>
          </cell>
          <cell r="B37074">
            <v>23630850</v>
          </cell>
          <cell r="C37074">
            <v>44252</v>
          </cell>
        </row>
        <row r="37075">
          <cell r="A37075" t="str">
            <v>ITC21FEB202.5PE</v>
          </cell>
          <cell r="B37075">
            <v>23631106</v>
          </cell>
          <cell r="C37075">
            <v>44252</v>
          </cell>
        </row>
        <row r="37076">
          <cell r="A37076" t="str">
            <v>ITC21FEB205CE</v>
          </cell>
          <cell r="B37076">
            <v>23631362</v>
          </cell>
          <cell r="C37076">
            <v>44252</v>
          </cell>
        </row>
        <row r="37077">
          <cell r="A37077" t="str">
            <v>ITC21FEB205PE</v>
          </cell>
          <cell r="B37077">
            <v>23631618</v>
          </cell>
          <cell r="C37077">
            <v>44252</v>
          </cell>
        </row>
        <row r="37078">
          <cell r="A37078" t="str">
            <v>ITC21FEB207.5CE</v>
          </cell>
          <cell r="B37078">
            <v>23631874</v>
          </cell>
          <cell r="C37078">
            <v>44252</v>
          </cell>
        </row>
        <row r="37079">
          <cell r="A37079" t="str">
            <v>ITC21FEB207.5PE</v>
          </cell>
          <cell r="B37079">
            <v>23632130</v>
          </cell>
          <cell r="C37079">
            <v>44252</v>
          </cell>
        </row>
        <row r="37080">
          <cell r="A37080" t="str">
            <v>ITC21FEB210CE</v>
          </cell>
          <cell r="B37080">
            <v>23632386</v>
          </cell>
          <cell r="C37080">
            <v>44252</v>
          </cell>
        </row>
        <row r="37081">
          <cell r="A37081" t="str">
            <v>ITC21FEB210PE</v>
          </cell>
          <cell r="B37081">
            <v>23632642</v>
          </cell>
          <cell r="C37081">
            <v>44252</v>
          </cell>
        </row>
        <row r="37082">
          <cell r="A37082" t="str">
            <v>ITC21FEB212.5CE</v>
          </cell>
          <cell r="B37082">
            <v>23632898</v>
          </cell>
          <cell r="C37082">
            <v>44252</v>
          </cell>
        </row>
        <row r="37083">
          <cell r="A37083" t="str">
            <v>ITC21FEB212.5PE</v>
          </cell>
          <cell r="B37083">
            <v>23633154</v>
          </cell>
          <cell r="C37083">
            <v>44252</v>
          </cell>
        </row>
        <row r="37084">
          <cell r="A37084" t="str">
            <v>ITC21FEB215CE</v>
          </cell>
          <cell r="B37084">
            <v>23633410</v>
          </cell>
          <cell r="C37084">
            <v>44252</v>
          </cell>
        </row>
        <row r="37085">
          <cell r="A37085" t="str">
            <v>ITC21FEB215PE</v>
          </cell>
          <cell r="B37085">
            <v>23633666</v>
          </cell>
          <cell r="C37085">
            <v>44252</v>
          </cell>
        </row>
        <row r="37086">
          <cell r="A37086" t="str">
            <v>ITC21FEB217.5CE</v>
          </cell>
          <cell r="B37086">
            <v>23633922</v>
          </cell>
          <cell r="C37086">
            <v>44252</v>
          </cell>
        </row>
        <row r="37087">
          <cell r="A37087" t="str">
            <v>ITC21FEB217.5PE</v>
          </cell>
          <cell r="B37087">
            <v>23634178</v>
          </cell>
          <cell r="C37087">
            <v>44252</v>
          </cell>
        </row>
        <row r="37088">
          <cell r="A37088" t="str">
            <v>ITC21FEB220CE</v>
          </cell>
          <cell r="B37088">
            <v>23634434</v>
          </cell>
          <cell r="C37088">
            <v>44252</v>
          </cell>
        </row>
        <row r="37089">
          <cell r="A37089" t="str">
            <v>ITC21FEB220PE</v>
          </cell>
          <cell r="B37089">
            <v>23634690</v>
          </cell>
          <cell r="C37089">
            <v>44252</v>
          </cell>
        </row>
        <row r="37090">
          <cell r="A37090" t="str">
            <v>ITC21FEB222.5CE</v>
          </cell>
          <cell r="B37090">
            <v>23634946</v>
          </cell>
          <cell r="C37090">
            <v>44252</v>
          </cell>
        </row>
        <row r="37091">
          <cell r="A37091" t="str">
            <v>ITC21FEB222.5PE</v>
          </cell>
          <cell r="B37091">
            <v>23635202</v>
          </cell>
          <cell r="C37091">
            <v>44252</v>
          </cell>
        </row>
        <row r="37092">
          <cell r="A37092" t="str">
            <v>ITC21FEB225CE</v>
          </cell>
          <cell r="B37092">
            <v>23635458</v>
          </cell>
          <cell r="C37092">
            <v>44252</v>
          </cell>
        </row>
        <row r="37093">
          <cell r="A37093" t="str">
            <v>ITC21FEB225PE</v>
          </cell>
          <cell r="B37093">
            <v>23635714</v>
          </cell>
          <cell r="C37093">
            <v>44252</v>
          </cell>
        </row>
        <row r="37094">
          <cell r="A37094" t="str">
            <v>ITC21FEB227.5CE</v>
          </cell>
          <cell r="B37094">
            <v>23635970</v>
          </cell>
          <cell r="C37094">
            <v>44252</v>
          </cell>
        </row>
        <row r="37095">
          <cell r="A37095" t="str">
            <v>ITC21FEB227.5PE</v>
          </cell>
          <cell r="B37095">
            <v>23636226</v>
          </cell>
          <cell r="C37095">
            <v>44252</v>
          </cell>
        </row>
        <row r="37096">
          <cell r="A37096" t="str">
            <v>ITC21FEB230CE</v>
          </cell>
          <cell r="B37096">
            <v>23636482</v>
          </cell>
          <cell r="C37096">
            <v>44252</v>
          </cell>
        </row>
        <row r="37097">
          <cell r="A37097" t="str">
            <v>ITC21FEB230PE</v>
          </cell>
          <cell r="B37097">
            <v>23636738</v>
          </cell>
          <cell r="C37097">
            <v>44252</v>
          </cell>
        </row>
        <row r="37098">
          <cell r="A37098" t="str">
            <v>ITC21FEB232.5CE</v>
          </cell>
          <cell r="B37098">
            <v>23636994</v>
          </cell>
          <cell r="C37098">
            <v>44252</v>
          </cell>
        </row>
        <row r="37099">
          <cell r="A37099" t="str">
            <v>ITC21FEB232.5PE</v>
          </cell>
          <cell r="B37099">
            <v>23637250</v>
          </cell>
          <cell r="C37099">
            <v>44252</v>
          </cell>
        </row>
        <row r="37100">
          <cell r="A37100" t="str">
            <v>ITC21FEB235CE</v>
          </cell>
          <cell r="B37100">
            <v>23637506</v>
          </cell>
          <cell r="C37100">
            <v>44252</v>
          </cell>
        </row>
        <row r="37101">
          <cell r="A37101" t="str">
            <v>ITC21FEB235PE</v>
          </cell>
          <cell r="B37101">
            <v>23637762</v>
          </cell>
          <cell r="C37101">
            <v>44252</v>
          </cell>
        </row>
        <row r="37102">
          <cell r="A37102" t="str">
            <v>ITC21FEB237.5CE</v>
          </cell>
          <cell r="B37102">
            <v>23638018</v>
          </cell>
          <cell r="C37102">
            <v>44252</v>
          </cell>
        </row>
        <row r="37103">
          <cell r="A37103" t="str">
            <v>ITC21FEB237.5PE</v>
          </cell>
          <cell r="B37103">
            <v>23638274</v>
          </cell>
          <cell r="C37103">
            <v>44252</v>
          </cell>
        </row>
        <row r="37104">
          <cell r="A37104" t="str">
            <v>ITC21FEB240CE</v>
          </cell>
          <cell r="B37104">
            <v>23638530</v>
          </cell>
          <cell r="C37104">
            <v>44252</v>
          </cell>
        </row>
        <row r="37105">
          <cell r="A37105" t="str">
            <v>ITC21FEB240PE</v>
          </cell>
          <cell r="B37105">
            <v>23638786</v>
          </cell>
          <cell r="C37105">
            <v>44252</v>
          </cell>
        </row>
        <row r="37106">
          <cell r="A37106" t="str">
            <v>ITC21FEB242.5CE</v>
          </cell>
          <cell r="B37106">
            <v>23639042</v>
          </cell>
          <cell r="C37106">
            <v>44252</v>
          </cell>
        </row>
        <row r="37107">
          <cell r="A37107" t="str">
            <v>ITC21FEB242.5PE</v>
          </cell>
          <cell r="B37107">
            <v>23639298</v>
          </cell>
          <cell r="C37107">
            <v>44252</v>
          </cell>
        </row>
        <row r="37108">
          <cell r="A37108" t="str">
            <v>ITC21FEB245CE</v>
          </cell>
          <cell r="B37108">
            <v>23639554</v>
          </cell>
          <cell r="C37108">
            <v>44252</v>
          </cell>
        </row>
        <row r="37109">
          <cell r="A37109" t="str">
            <v>ITC21FEB245PE</v>
          </cell>
          <cell r="B37109">
            <v>23639810</v>
          </cell>
          <cell r="C37109">
            <v>44252</v>
          </cell>
        </row>
        <row r="37110">
          <cell r="A37110" t="str">
            <v>ITC21FEB247.5CE</v>
          </cell>
          <cell r="B37110">
            <v>23640066</v>
          </cell>
          <cell r="C37110">
            <v>44252</v>
          </cell>
        </row>
        <row r="37111">
          <cell r="A37111" t="str">
            <v>ITC21FEB247.5PE</v>
          </cell>
          <cell r="B37111">
            <v>23640322</v>
          </cell>
          <cell r="C37111">
            <v>44252</v>
          </cell>
        </row>
        <row r="37112">
          <cell r="A37112" t="str">
            <v>ITC21FEB250CE</v>
          </cell>
          <cell r="B37112">
            <v>23640578</v>
          </cell>
          <cell r="C37112">
            <v>44252</v>
          </cell>
        </row>
        <row r="37113">
          <cell r="A37113" t="str">
            <v>ITC21FEB250PE</v>
          </cell>
          <cell r="B37113">
            <v>23640834</v>
          </cell>
          <cell r="C37113">
            <v>44252</v>
          </cell>
        </row>
        <row r="37114">
          <cell r="A37114" t="str">
            <v>ITC21FEB252.5CE</v>
          </cell>
          <cell r="B37114">
            <v>23641090</v>
          </cell>
          <cell r="C37114">
            <v>44252</v>
          </cell>
        </row>
        <row r="37115">
          <cell r="A37115" t="str">
            <v>ITC21FEB252.5PE</v>
          </cell>
          <cell r="B37115">
            <v>23641346</v>
          </cell>
          <cell r="C37115">
            <v>44252</v>
          </cell>
        </row>
        <row r="37116">
          <cell r="A37116" t="str">
            <v>ITC21FEB255CE</v>
          </cell>
          <cell r="B37116">
            <v>23641602</v>
          </cell>
          <cell r="C37116">
            <v>44252</v>
          </cell>
        </row>
        <row r="37117">
          <cell r="A37117" t="str">
            <v>ITC21FEB255PE</v>
          </cell>
          <cell r="B37117">
            <v>23641858</v>
          </cell>
          <cell r="C37117">
            <v>44252</v>
          </cell>
        </row>
        <row r="37118">
          <cell r="A37118" t="str">
            <v>ITC21FEB257.5CE</v>
          </cell>
          <cell r="B37118">
            <v>23642114</v>
          </cell>
          <cell r="C37118">
            <v>44252</v>
          </cell>
        </row>
        <row r="37119">
          <cell r="A37119" t="str">
            <v>ITC21FEB257.5PE</v>
          </cell>
          <cell r="B37119">
            <v>23642370</v>
          </cell>
          <cell r="C37119">
            <v>44252</v>
          </cell>
        </row>
        <row r="37120">
          <cell r="A37120" t="str">
            <v>ITC21FEB260CE</v>
          </cell>
          <cell r="B37120">
            <v>23642626</v>
          </cell>
          <cell r="C37120">
            <v>44252</v>
          </cell>
        </row>
        <row r="37121">
          <cell r="A37121" t="str">
            <v>ITC21FEB260PE</v>
          </cell>
          <cell r="B37121">
            <v>23642882</v>
          </cell>
          <cell r="C37121">
            <v>44252</v>
          </cell>
        </row>
        <row r="37122">
          <cell r="A37122" t="str">
            <v>ITC21FEB262.5CE</v>
          </cell>
          <cell r="B37122">
            <v>23643138</v>
          </cell>
          <cell r="C37122">
            <v>44252</v>
          </cell>
        </row>
        <row r="37123">
          <cell r="A37123" t="str">
            <v>ITC21FEB262.5PE</v>
          </cell>
          <cell r="B37123">
            <v>23643394</v>
          </cell>
          <cell r="C37123">
            <v>44252</v>
          </cell>
        </row>
        <row r="37124">
          <cell r="A37124" t="str">
            <v>ITC21FEB265CE</v>
          </cell>
          <cell r="B37124">
            <v>23643650</v>
          </cell>
          <cell r="C37124">
            <v>44252</v>
          </cell>
        </row>
        <row r="37125">
          <cell r="A37125" t="str">
            <v>ITC21FEB265PE</v>
          </cell>
          <cell r="B37125">
            <v>23643906</v>
          </cell>
          <cell r="C37125">
            <v>44252</v>
          </cell>
        </row>
        <row r="37126">
          <cell r="A37126" t="str">
            <v>ITC21FEB267.5CE</v>
          </cell>
          <cell r="B37126">
            <v>23644162</v>
          </cell>
          <cell r="C37126">
            <v>44252</v>
          </cell>
        </row>
        <row r="37127">
          <cell r="A37127" t="str">
            <v>ITC21FEB267.5PE</v>
          </cell>
          <cell r="B37127">
            <v>23644418</v>
          </cell>
          <cell r="C37127">
            <v>44252</v>
          </cell>
        </row>
        <row r="37128">
          <cell r="A37128" t="str">
            <v>ITC21FEB270CE</v>
          </cell>
          <cell r="B37128">
            <v>23644674</v>
          </cell>
          <cell r="C37128">
            <v>44252</v>
          </cell>
        </row>
        <row r="37129">
          <cell r="A37129" t="str">
            <v>ITC21FEB270PE</v>
          </cell>
          <cell r="B37129">
            <v>23644930</v>
          </cell>
          <cell r="C37129">
            <v>44252</v>
          </cell>
        </row>
        <row r="37130">
          <cell r="A37130" t="str">
            <v>ITC21FEB272.5CE</v>
          </cell>
          <cell r="B37130">
            <v>10281474</v>
          </cell>
          <cell r="C37130">
            <v>44252</v>
          </cell>
        </row>
        <row r="37131">
          <cell r="A37131" t="str">
            <v>ITC21FEB272.5PE</v>
          </cell>
          <cell r="B37131">
            <v>10281730</v>
          </cell>
          <cell r="C37131">
            <v>44252</v>
          </cell>
        </row>
        <row r="37132">
          <cell r="A37132" t="str">
            <v>ITC21FEB275CE</v>
          </cell>
          <cell r="B37132">
            <v>10870274</v>
          </cell>
          <cell r="C37132">
            <v>44252</v>
          </cell>
        </row>
        <row r="37133">
          <cell r="A37133" t="str">
            <v>ITC21FEB275PE</v>
          </cell>
          <cell r="B37133">
            <v>10870530</v>
          </cell>
          <cell r="C37133">
            <v>44252</v>
          </cell>
        </row>
        <row r="37134">
          <cell r="A37134" t="str">
            <v>ITC21FEB277.5CE</v>
          </cell>
          <cell r="B37134">
            <v>10870786</v>
          </cell>
          <cell r="C37134">
            <v>44252</v>
          </cell>
        </row>
        <row r="37135">
          <cell r="A37135" t="str">
            <v>ITC21FEB277.5PE</v>
          </cell>
          <cell r="B37135">
            <v>10871042</v>
          </cell>
          <cell r="C37135">
            <v>44252</v>
          </cell>
        </row>
        <row r="37136">
          <cell r="A37136" t="str">
            <v>ITC21MAR127.5CE</v>
          </cell>
          <cell r="B37136">
            <v>19390466</v>
          </cell>
          <cell r="C37136">
            <v>44280</v>
          </cell>
        </row>
        <row r="37137">
          <cell r="A37137" t="str">
            <v>ITC21MAR127.5PE</v>
          </cell>
          <cell r="B37137">
            <v>19390722</v>
          </cell>
          <cell r="C37137">
            <v>44280</v>
          </cell>
        </row>
        <row r="37138">
          <cell r="A37138" t="str">
            <v>ITC21MAR130CE</v>
          </cell>
          <cell r="B37138">
            <v>19390978</v>
          </cell>
          <cell r="C37138">
            <v>44280</v>
          </cell>
        </row>
        <row r="37139">
          <cell r="A37139" t="str">
            <v>ITC21MAR130PE</v>
          </cell>
          <cell r="B37139">
            <v>19391234</v>
          </cell>
          <cell r="C37139">
            <v>44280</v>
          </cell>
        </row>
        <row r="37140">
          <cell r="A37140" t="str">
            <v>ITC21MAR132.5CE</v>
          </cell>
          <cell r="B37140">
            <v>19391490</v>
          </cell>
          <cell r="C37140">
            <v>44280</v>
          </cell>
        </row>
        <row r="37141">
          <cell r="A37141" t="str">
            <v>ITC21MAR132.5PE</v>
          </cell>
          <cell r="B37141">
            <v>19391746</v>
          </cell>
          <cell r="C37141">
            <v>44280</v>
          </cell>
        </row>
        <row r="37142">
          <cell r="A37142" t="str">
            <v>ITC21MAR135CE</v>
          </cell>
          <cell r="B37142">
            <v>19392002</v>
          </cell>
          <cell r="C37142">
            <v>44280</v>
          </cell>
        </row>
        <row r="37143">
          <cell r="A37143" t="str">
            <v>ITC21MAR135PE</v>
          </cell>
          <cell r="B37143">
            <v>19392258</v>
          </cell>
          <cell r="C37143">
            <v>44280</v>
          </cell>
        </row>
        <row r="37144">
          <cell r="A37144" t="str">
            <v>ITC21MAR137.5CE</v>
          </cell>
          <cell r="B37144">
            <v>19392514</v>
          </cell>
          <cell r="C37144">
            <v>44280</v>
          </cell>
        </row>
        <row r="37145">
          <cell r="A37145" t="str">
            <v>ITC21MAR137.5PE</v>
          </cell>
          <cell r="B37145">
            <v>19392770</v>
          </cell>
          <cell r="C37145">
            <v>44280</v>
          </cell>
        </row>
        <row r="37146">
          <cell r="A37146" t="str">
            <v>ITC21MAR140CE</v>
          </cell>
          <cell r="B37146">
            <v>19393026</v>
          </cell>
          <cell r="C37146">
            <v>44280</v>
          </cell>
        </row>
        <row r="37147">
          <cell r="A37147" t="str">
            <v>ITC21MAR140PE</v>
          </cell>
          <cell r="B37147">
            <v>19393282</v>
          </cell>
          <cell r="C37147">
            <v>44280</v>
          </cell>
        </row>
        <row r="37148">
          <cell r="A37148" t="str">
            <v>ITC21MAR142.5CE</v>
          </cell>
          <cell r="B37148">
            <v>19393538</v>
          </cell>
          <cell r="C37148">
            <v>44280</v>
          </cell>
        </row>
        <row r="37149">
          <cell r="A37149" t="str">
            <v>ITC21MAR142.5PE</v>
          </cell>
          <cell r="B37149">
            <v>19393794</v>
          </cell>
          <cell r="C37149">
            <v>44280</v>
          </cell>
        </row>
        <row r="37150">
          <cell r="A37150" t="str">
            <v>ITC21MAR145CE</v>
          </cell>
          <cell r="B37150">
            <v>19394050</v>
          </cell>
          <cell r="C37150">
            <v>44280</v>
          </cell>
        </row>
        <row r="37151">
          <cell r="A37151" t="str">
            <v>ITC21MAR145PE</v>
          </cell>
          <cell r="B37151">
            <v>19394306</v>
          </cell>
          <cell r="C37151">
            <v>44280</v>
          </cell>
        </row>
        <row r="37152">
          <cell r="A37152" t="str">
            <v>ITC21MAR147.5CE</v>
          </cell>
          <cell r="B37152">
            <v>19394562</v>
          </cell>
          <cell r="C37152">
            <v>44280</v>
          </cell>
        </row>
        <row r="37153">
          <cell r="A37153" t="str">
            <v>ITC21MAR147.5PE</v>
          </cell>
          <cell r="B37153">
            <v>19394818</v>
          </cell>
          <cell r="C37153">
            <v>44280</v>
          </cell>
        </row>
        <row r="37154">
          <cell r="A37154" t="str">
            <v>ITC21MAR150CE</v>
          </cell>
          <cell r="B37154">
            <v>19395074</v>
          </cell>
          <cell r="C37154">
            <v>44280</v>
          </cell>
        </row>
        <row r="37155">
          <cell r="A37155" t="str">
            <v>ITC21MAR150PE</v>
          </cell>
          <cell r="B37155">
            <v>19395330</v>
          </cell>
          <cell r="C37155">
            <v>44280</v>
          </cell>
        </row>
        <row r="37156">
          <cell r="A37156" t="str">
            <v>ITC21MAR152.5CE</v>
          </cell>
          <cell r="B37156">
            <v>19395586</v>
          </cell>
          <cell r="C37156">
            <v>44280</v>
          </cell>
        </row>
        <row r="37157">
          <cell r="A37157" t="str">
            <v>ITC21MAR152.5PE</v>
          </cell>
          <cell r="B37157">
            <v>19416834</v>
          </cell>
          <cell r="C37157">
            <v>44280</v>
          </cell>
        </row>
        <row r="37158">
          <cell r="A37158" t="str">
            <v>ITC21MAR155CE</v>
          </cell>
          <cell r="B37158">
            <v>19417090</v>
          </cell>
          <cell r="C37158">
            <v>44280</v>
          </cell>
        </row>
        <row r="37159">
          <cell r="A37159" t="str">
            <v>ITC21MAR155PE</v>
          </cell>
          <cell r="B37159">
            <v>19417346</v>
          </cell>
          <cell r="C37159">
            <v>44280</v>
          </cell>
        </row>
        <row r="37160">
          <cell r="A37160" t="str">
            <v>ITC21MAR157.5CE</v>
          </cell>
          <cell r="B37160">
            <v>19417602</v>
          </cell>
          <cell r="C37160">
            <v>44280</v>
          </cell>
        </row>
        <row r="37161">
          <cell r="A37161" t="str">
            <v>ITC21MAR157.5PE</v>
          </cell>
          <cell r="B37161">
            <v>19417858</v>
          </cell>
          <cell r="C37161">
            <v>44280</v>
          </cell>
        </row>
        <row r="37162">
          <cell r="A37162" t="str">
            <v>ITC21MAR160CE</v>
          </cell>
          <cell r="B37162">
            <v>19418114</v>
          </cell>
          <cell r="C37162">
            <v>44280</v>
          </cell>
        </row>
        <row r="37163">
          <cell r="A37163" t="str">
            <v>ITC21MAR160PE</v>
          </cell>
          <cell r="B37163">
            <v>19418370</v>
          </cell>
          <cell r="C37163">
            <v>44280</v>
          </cell>
        </row>
        <row r="37164">
          <cell r="A37164" t="str">
            <v>ITC21MAR162.5CE</v>
          </cell>
          <cell r="B37164">
            <v>19418626</v>
          </cell>
          <cell r="C37164">
            <v>44280</v>
          </cell>
        </row>
        <row r="37165">
          <cell r="A37165" t="str">
            <v>ITC21MAR162.5PE</v>
          </cell>
          <cell r="B37165">
            <v>19418882</v>
          </cell>
          <cell r="C37165">
            <v>44280</v>
          </cell>
        </row>
        <row r="37166">
          <cell r="A37166" t="str">
            <v>ITC21MAR165CE</v>
          </cell>
          <cell r="B37166">
            <v>19419138</v>
          </cell>
          <cell r="C37166">
            <v>44280</v>
          </cell>
        </row>
        <row r="37167">
          <cell r="A37167" t="str">
            <v>ITC21MAR165PE</v>
          </cell>
          <cell r="B37167">
            <v>19421442</v>
          </cell>
          <cell r="C37167">
            <v>44280</v>
          </cell>
        </row>
        <row r="37168">
          <cell r="A37168" t="str">
            <v>ITC21MAR167.5CE</v>
          </cell>
          <cell r="B37168">
            <v>19421698</v>
          </cell>
          <cell r="C37168">
            <v>44280</v>
          </cell>
        </row>
        <row r="37169">
          <cell r="A37169" t="str">
            <v>ITC21MAR167.5PE</v>
          </cell>
          <cell r="B37169">
            <v>19421954</v>
          </cell>
          <cell r="C37169">
            <v>44280</v>
          </cell>
        </row>
        <row r="37170">
          <cell r="A37170" t="str">
            <v>ITC21MAR170CE</v>
          </cell>
          <cell r="B37170">
            <v>19422210</v>
          </cell>
          <cell r="C37170">
            <v>44280</v>
          </cell>
        </row>
        <row r="37171">
          <cell r="A37171" t="str">
            <v>ITC21MAR170PE</v>
          </cell>
          <cell r="B37171">
            <v>19422466</v>
          </cell>
          <cell r="C37171">
            <v>44280</v>
          </cell>
        </row>
        <row r="37172">
          <cell r="A37172" t="str">
            <v>ITC21MAR172.5CE</v>
          </cell>
          <cell r="B37172">
            <v>19422722</v>
          </cell>
          <cell r="C37172">
            <v>44280</v>
          </cell>
        </row>
        <row r="37173">
          <cell r="A37173" t="str">
            <v>ITC21MAR172.5PE</v>
          </cell>
          <cell r="B37173">
            <v>19422978</v>
          </cell>
          <cell r="C37173">
            <v>44280</v>
          </cell>
        </row>
        <row r="37174">
          <cell r="A37174" t="str">
            <v>ITC21MAR175CE</v>
          </cell>
          <cell r="B37174">
            <v>19423234</v>
          </cell>
          <cell r="C37174">
            <v>44280</v>
          </cell>
        </row>
        <row r="37175">
          <cell r="A37175" t="str">
            <v>ITC21MAR175PE</v>
          </cell>
          <cell r="B37175">
            <v>19423490</v>
          </cell>
          <cell r="C37175">
            <v>44280</v>
          </cell>
        </row>
        <row r="37176">
          <cell r="A37176" t="str">
            <v>ITC21MAR177.5CE</v>
          </cell>
          <cell r="B37176">
            <v>19423746</v>
          </cell>
          <cell r="C37176">
            <v>44280</v>
          </cell>
        </row>
        <row r="37177">
          <cell r="A37177" t="str">
            <v>ITC21MAR177.5PE</v>
          </cell>
          <cell r="B37177">
            <v>19424002</v>
          </cell>
          <cell r="C37177">
            <v>44280</v>
          </cell>
        </row>
        <row r="37178">
          <cell r="A37178" t="str">
            <v>ITC21MAR180CE</v>
          </cell>
          <cell r="B37178">
            <v>19424258</v>
          </cell>
          <cell r="C37178">
            <v>44280</v>
          </cell>
        </row>
        <row r="37179">
          <cell r="A37179" t="str">
            <v>ITC21MAR180PE</v>
          </cell>
          <cell r="B37179">
            <v>19424514</v>
          </cell>
          <cell r="C37179">
            <v>44280</v>
          </cell>
        </row>
        <row r="37180">
          <cell r="A37180" t="str">
            <v>ITC21MAR182.5CE</v>
          </cell>
          <cell r="B37180">
            <v>19424770</v>
          </cell>
          <cell r="C37180">
            <v>44280</v>
          </cell>
        </row>
        <row r="37181">
          <cell r="A37181" t="str">
            <v>ITC21MAR182.5PE</v>
          </cell>
          <cell r="B37181">
            <v>19425026</v>
          </cell>
          <cell r="C37181">
            <v>44280</v>
          </cell>
        </row>
        <row r="37182">
          <cell r="A37182" t="str">
            <v>ITC21MAR185CE</v>
          </cell>
          <cell r="B37182">
            <v>19425282</v>
          </cell>
          <cell r="C37182">
            <v>44280</v>
          </cell>
        </row>
        <row r="37183">
          <cell r="A37183" t="str">
            <v>ITC21MAR185PE</v>
          </cell>
          <cell r="B37183">
            <v>19425538</v>
          </cell>
          <cell r="C37183">
            <v>44280</v>
          </cell>
        </row>
        <row r="37184">
          <cell r="A37184" t="str">
            <v>ITC21MAR187.5CE</v>
          </cell>
          <cell r="B37184">
            <v>19425794</v>
          </cell>
          <cell r="C37184">
            <v>44280</v>
          </cell>
        </row>
        <row r="37185">
          <cell r="A37185" t="str">
            <v>ITC21MAR187.5PE</v>
          </cell>
          <cell r="B37185">
            <v>19426050</v>
          </cell>
          <cell r="C37185">
            <v>44280</v>
          </cell>
        </row>
        <row r="37186">
          <cell r="A37186" t="str">
            <v>ITC21MAR190CE</v>
          </cell>
          <cell r="B37186">
            <v>19426306</v>
          </cell>
          <cell r="C37186">
            <v>44280</v>
          </cell>
        </row>
        <row r="37187">
          <cell r="A37187" t="str">
            <v>ITC21MAR190PE</v>
          </cell>
          <cell r="B37187">
            <v>19426562</v>
          </cell>
          <cell r="C37187">
            <v>44280</v>
          </cell>
        </row>
        <row r="37188">
          <cell r="A37188" t="str">
            <v>ITC21MAR192.5CE</v>
          </cell>
          <cell r="B37188">
            <v>19426818</v>
          </cell>
          <cell r="C37188">
            <v>44280</v>
          </cell>
        </row>
        <row r="37189">
          <cell r="A37189" t="str">
            <v>ITC21MAR192.5PE</v>
          </cell>
          <cell r="B37189">
            <v>19427074</v>
          </cell>
          <cell r="C37189">
            <v>44280</v>
          </cell>
        </row>
        <row r="37190">
          <cell r="A37190" t="str">
            <v>ITC21MAR195CE</v>
          </cell>
          <cell r="B37190">
            <v>19427330</v>
          </cell>
          <cell r="C37190">
            <v>44280</v>
          </cell>
        </row>
        <row r="37191">
          <cell r="A37191" t="str">
            <v>ITC21MAR195PE</v>
          </cell>
          <cell r="B37191">
            <v>19427586</v>
          </cell>
          <cell r="C37191">
            <v>44280</v>
          </cell>
        </row>
        <row r="37192">
          <cell r="A37192" t="str">
            <v>ITC21MAR197.5CE</v>
          </cell>
          <cell r="B37192">
            <v>19427842</v>
          </cell>
          <cell r="C37192">
            <v>44280</v>
          </cell>
        </row>
        <row r="37193">
          <cell r="A37193" t="str">
            <v>ITC21MAR197.5PE</v>
          </cell>
          <cell r="B37193">
            <v>19428098</v>
          </cell>
          <cell r="C37193">
            <v>44280</v>
          </cell>
        </row>
        <row r="37194">
          <cell r="A37194" t="str">
            <v>ITC21MAR200CE</v>
          </cell>
          <cell r="B37194">
            <v>19428354</v>
          </cell>
          <cell r="C37194">
            <v>44280</v>
          </cell>
        </row>
        <row r="37195">
          <cell r="A37195" t="str">
            <v>ITC21MAR200PE</v>
          </cell>
          <cell r="B37195">
            <v>19428610</v>
          </cell>
          <cell r="C37195">
            <v>44280</v>
          </cell>
        </row>
        <row r="37196">
          <cell r="A37196" t="str">
            <v>ITC21MAR202.5CE</v>
          </cell>
          <cell r="B37196">
            <v>19428866</v>
          </cell>
          <cell r="C37196">
            <v>44280</v>
          </cell>
        </row>
        <row r="37197">
          <cell r="A37197" t="str">
            <v>ITC21MAR202.5PE</v>
          </cell>
          <cell r="B37197">
            <v>19429122</v>
          </cell>
          <cell r="C37197">
            <v>44280</v>
          </cell>
        </row>
        <row r="37198">
          <cell r="A37198" t="str">
            <v>ITC21MAR205CE</v>
          </cell>
          <cell r="B37198">
            <v>19429378</v>
          </cell>
          <cell r="C37198">
            <v>44280</v>
          </cell>
        </row>
        <row r="37199">
          <cell r="A37199" t="str">
            <v>ITC21MAR205PE</v>
          </cell>
          <cell r="B37199">
            <v>19429634</v>
          </cell>
          <cell r="C37199">
            <v>44280</v>
          </cell>
        </row>
        <row r="37200">
          <cell r="A37200" t="str">
            <v>ITC21MAR207.5CE</v>
          </cell>
          <cell r="B37200">
            <v>19429890</v>
          </cell>
          <cell r="C37200">
            <v>44280</v>
          </cell>
        </row>
        <row r="37201">
          <cell r="A37201" t="str">
            <v>ITC21MAR207.5PE</v>
          </cell>
          <cell r="B37201">
            <v>19430146</v>
          </cell>
          <cell r="C37201">
            <v>44280</v>
          </cell>
        </row>
        <row r="37202">
          <cell r="A37202" t="str">
            <v>ITC21MAR210CE</v>
          </cell>
          <cell r="B37202">
            <v>19430402</v>
          </cell>
          <cell r="C37202">
            <v>44280</v>
          </cell>
        </row>
        <row r="37203">
          <cell r="A37203" t="str">
            <v>ITC21MAR210PE</v>
          </cell>
          <cell r="B37203">
            <v>19430658</v>
          </cell>
          <cell r="C37203">
            <v>44280</v>
          </cell>
        </row>
        <row r="37204">
          <cell r="A37204" t="str">
            <v>ITC21MAR212.5CE</v>
          </cell>
          <cell r="B37204">
            <v>19430914</v>
          </cell>
          <cell r="C37204">
            <v>44280</v>
          </cell>
        </row>
        <row r="37205">
          <cell r="A37205" t="str">
            <v>ITC21MAR212.5PE</v>
          </cell>
          <cell r="B37205">
            <v>19431170</v>
          </cell>
          <cell r="C37205">
            <v>44280</v>
          </cell>
        </row>
        <row r="37206">
          <cell r="A37206" t="str">
            <v>ITC21MAR215CE</v>
          </cell>
          <cell r="B37206">
            <v>19431426</v>
          </cell>
          <cell r="C37206">
            <v>44280</v>
          </cell>
        </row>
        <row r="37207">
          <cell r="A37207" t="str">
            <v>ITC21MAR215PE</v>
          </cell>
          <cell r="B37207">
            <v>19431682</v>
          </cell>
          <cell r="C37207">
            <v>44280</v>
          </cell>
        </row>
        <row r="37208">
          <cell r="A37208" t="str">
            <v>ITC21MAR217.5CE</v>
          </cell>
          <cell r="B37208">
            <v>19431938</v>
          </cell>
          <cell r="C37208">
            <v>44280</v>
          </cell>
        </row>
        <row r="37209">
          <cell r="A37209" t="str">
            <v>ITC21MAR217.5PE</v>
          </cell>
          <cell r="B37209">
            <v>19432194</v>
          </cell>
          <cell r="C37209">
            <v>44280</v>
          </cell>
        </row>
        <row r="37210">
          <cell r="A37210" t="str">
            <v>ITC21MAR220CE</v>
          </cell>
          <cell r="B37210">
            <v>19432450</v>
          </cell>
          <cell r="C37210">
            <v>44280</v>
          </cell>
        </row>
        <row r="37211">
          <cell r="A37211" t="str">
            <v>ITC21MAR220PE</v>
          </cell>
          <cell r="B37211">
            <v>19432706</v>
          </cell>
          <cell r="C37211">
            <v>44280</v>
          </cell>
        </row>
        <row r="37212">
          <cell r="A37212" t="str">
            <v>ITC21MAR222.5CE</v>
          </cell>
          <cell r="B37212">
            <v>19432962</v>
          </cell>
          <cell r="C37212">
            <v>44280</v>
          </cell>
        </row>
        <row r="37213">
          <cell r="A37213" t="str">
            <v>ITC21MAR222.5PE</v>
          </cell>
          <cell r="B37213">
            <v>19433218</v>
          </cell>
          <cell r="C37213">
            <v>44280</v>
          </cell>
        </row>
        <row r="37214">
          <cell r="A37214" t="str">
            <v>ITC21MAR225CE</v>
          </cell>
          <cell r="B37214">
            <v>19433474</v>
          </cell>
          <cell r="C37214">
            <v>44280</v>
          </cell>
        </row>
        <row r="37215">
          <cell r="A37215" t="str">
            <v>ITC21MAR225PE</v>
          </cell>
          <cell r="B37215">
            <v>19433730</v>
          </cell>
          <cell r="C37215">
            <v>44280</v>
          </cell>
        </row>
        <row r="37216">
          <cell r="A37216" t="str">
            <v>ITC21MAR227.5CE</v>
          </cell>
          <cell r="B37216">
            <v>19433986</v>
          </cell>
          <cell r="C37216">
            <v>44280</v>
          </cell>
        </row>
        <row r="37217">
          <cell r="A37217" t="str">
            <v>ITC21MAR227.5PE</v>
          </cell>
          <cell r="B37217">
            <v>19434242</v>
          </cell>
          <cell r="C37217">
            <v>44280</v>
          </cell>
        </row>
        <row r="37218">
          <cell r="A37218" t="str">
            <v>ITC21MAR230CE</v>
          </cell>
          <cell r="B37218">
            <v>19434498</v>
          </cell>
          <cell r="C37218">
            <v>44280</v>
          </cell>
        </row>
        <row r="37219">
          <cell r="A37219" t="str">
            <v>ITC21MAR230PE</v>
          </cell>
          <cell r="B37219">
            <v>19434754</v>
          </cell>
          <cell r="C37219">
            <v>44280</v>
          </cell>
        </row>
        <row r="37220">
          <cell r="A37220" t="str">
            <v>ITC21MAR232.5CE</v>
          </cell>
          <cell r="B37220">
            <v>19435010</v>
          </cell>
          <cell r="C37220">
            <v>44280</v>
          </cell>
        </row>
        <row r="37221">
          <cell r="A37221" t="str">
            <v>ITC21MAR232.5PE</v>
          </cell>
          <cell r="B37221">
            <v>19435266</v>
          </cell>
          <cell r="C37221">
            <v>44280</v>
          </cell>
        </row>
        <row r="37222">
          <cell r="A37222" t="str">
            <v>ITC21MAR235CE</v>
          </cell>
          <cell r="B37222">
            <v>19435522</v>
          </cell>
          <cell r="C37222">
            <v>44280</v>
          </cell>
        </row>
        <row r="37223">
          <cell r="A37223" t="str">
            <v>ITC21MAR235PE</v>
          </cell>
          <cell r="B37223">
            <v>19435778</v>
          </cell>
          <cell r="C37223">
            <v>44280</v>
          </cell>
        </row>
        <row r="37224">
          <cell r="A37224" t="str">
            <v>ITC21MAR237.5CE</v>
          </cell>
          <cell r="B37224">
            <v>19436034</v>
          </cell>
          <cell r="C37224">
            <v>44280</v>
          </cell>
        </row>
        <row r="37225">
          <cell r="A37225" t="str">
            <v>ITC21MAR237.5PE</v>
          </cell>
          <cell r="B37225">
            <v>19436290</v>
          </cell>
          <cell r="C37225">
            <v>44280</v>
          </cell>
        </row>
        <row r="37226">
          <cell r="A37226" t="str">
            <v>ITC21MAR240CE</v>
          </cell>
          <cell r="B37226">
            <v>19436546</v>
          </cell>
          <cell r="C37226">
            <v>44280</v>
          </cell>
        </row>
        <row r="37227">
          <cell r="A37227" t="str">
            <v>ITC21MAR240PE</v>
          </cell>
          <cell r="B37227">
            <v>19436802</v>
          </cell>
          <cell r="C37227">
            <v>44280</v>
          </cell>
        </row>
        <row r="37228">
          <cell r="A37228" t="str">
            <v>ITC21MAR242.5CE</v>
          </cell>
          <cell r="B37228">
            <v>19437058</v>
          </cell>
          <cell r="C37228">
            <v>44280</v>
          </cell>
        </row>
        <row r="37229">
          <cell r="A37229" t="str">
            <v>ITC21MAR242.5PE</v>
          </cell>
          <cell r="B37229">
            <v>19437314</v>
          </cell>
          <cell r="C37229">
            <v>44280</v>
          </cell>
        </row>
        <row r="37230">
          <cell r="A37230" t="str">
            <v>ITC21MAR245CE</v>
          </cell>
          <cell r="B37230">
            <v>19437570</v>
          </cell>
          <cell r="C37230">
            <v>44280</v>
          </cell>
        </row>
        <row r="37231">
          <cell r="A37231" t="str">
            <v>ITC21MAR245PE</v>
          </cell>
          <cell r="B37231">
            <v>19437826</v>
          </cell>
          <cell r="C37231">
            <v>44280</v>
          </cell>
        </row>
        <row r="37232">
          <cell r="A37232" t="str">
            <v>ITC21MAR247.5CE</v>
          </cell>
          <cell r="B37232">
            <v>19438082</v>
          </cell>
          <cell r="C37232">
            <v>44280</v>
          </cell>
        </row>
        <row r="37233">
          <cell r="A37233" t="str">
            <v>ITC21MAR247.5PE</v>
          </cell>
          <cell r="B37233">
            <v>19438338</v>
          </cell>
          <cell r="C37233">
            <v>44280</v>
          </cell>
        </row>
        <row r="37234">
          <cell r="A37234" t="str">
            <v>ITC21MAR250CE</v>
          </cell>
          <cell r="B37234">
            <v>19438594</v>
          </cell>
          <cell r="C37234">
            <v>44280</v>
          </cell>
        </row>
        <row r="37235">
          <cell r="A37235" t="str">
            <v>ITC21MAR250PE</v>
          </cell>
          <cell r="B37235">
            <v>19459074</v>
          </cell>
          <cell r="C37235">
            <v>44280</v>
          </cell>
        </row>
        <row r="37236">
          <cell r="A37236" t="str">
            <v>ITC21MAR252.5CE</v>
          </cell>
          <cell r="B37236">
            <v>19459330</v>
          </cell>
          <cell r="C37236">
            <v>44280</v>
          </cell>
        </row>
        <row r="37237">
          <cell r="A37237" t="str">
            <v>ITC21MAR252.5PE</v>
          </cell>
          <cell r="B37237">
            <v>19459586</v>
          </cell>
          <cell r="C37237">
            <v>44280</v>
          </cell>
        </row>
        <row r="37238">
          <cell r="A37238" t="str">
            <v>ITC21MAR255CE</v>
          </cell>
          <cell r="B37238">
            <v>19459842</v>
          </cell>
          <cell r="C37238">
            <v>44280</v>
          </cell>
        </row>
        <row r="37239">
          <cell r="A37239" t="str">
            <v>ITC21MAR255PE</v>
          </cell>
          <cell r="B37239">
            <v>19475202</v>
          </cell>
          <cell r="C37239">
            <v>44280</v>
          </cell>
        </row>
        <row r="37240">
          <cell r="A37240" t="str">
            <v>ITC21MAR257.5CE</v>
          </cell>
          <cell r="B37240">
            <v>19475970</v>
          </cell>
          <cell r="C37240">
            <v>44280</v>
          </cell>
        </row>
        <row r="37241">
          <cell r="A37241" t="str">
            <v>ITC21MAR257.5PE</v>
          </cell>
          <cell r="B37241">
            <v>19476226</v>
          </cell>
          <cell r="C37241">
            <v>44280</v>
          </cell>
        </row>
        <row r="37242">
          <cell r="A37242" t="str">
            <v>ITC21MAR260CE</v>
          </cell>
          <cell r="B37242">
            <v>19476482</v>
          </cell>
          <cell r="C37242">
            <v>44280</v>
          </cell>
        </row>
        <row r="37243">
          <cell r="A37243" t="str">
            <v>ITC21MAR260PE</v>
          </cell>
          <cell r="B37243">
            <v>19476738</v>
          </cell>
          <cell r="C37243">
            <v>44280</v>
          </cell>
        </row>
        <row r="37244">
          <cell r="A37244" t="str">
            <v>ITC21MAR262.5CE</v>
          </cell>
          <cell r="B37244">
            <v>19476994</v>
          </cell>
          <cell r="C37244">
            <v>44280</v>
          </cell>
        </row>
        <row r="37245">
          <cell r="A37245" t="str">
            <v>ITC21MAR262.5PE</v>
          </cell>
          <cell r="B37245">
            <v>19488002</v>
          </cell>
          <cell r="C37245">
            <v>44280</v>
          </cell>
        </row>
        <row r="37246">
          <cell r="A37246" t="str">
            <v>ITC21MAR265CE</v>
          </cell>
          <cell r="B37246">
            <v>19488258</v>
          </cell>
          <cell r="C37246">
            <v>44280</v>
          </cell>
        </row>
        <row r="37247">
          <cell r="A37247" t="str">
            <v>ITC21MAR265PE</v>
          </cell>
          <cell r="B37247">
            <v>19488514</v>
          </cell>
          <cell r="C37247">
            <v>44280</v>
          </cell>
        </row>
        <row r="37248">
          <cell r="A37248" t="str">
            <v>ITC21MAR267.5CE</v>
          </cell>
          <cell r="B37248">
            <v>19488770</v>
          </cell>
          <cell r="C37248">
            <v>44280</v>
          </cell>
        </row>
        <row r="37249">
          <cell r="A37249" t="str">
            <v>ITC21MAR267.5PE</v>
          </cell>
          <cell r="B37249">
            <v>19489026</v>
          </cell>
          <cell r="C37249">
            <v>44280</v>
          </cell>
        </row>
        <row r="37250">
          <cell r="A37250" t="str">
            <v>ITC21MAR270CE</v>
          </cell>
          <cell r="B37250">
            <v>19489282</v>
          </cell>
          <cell r="C37250">
            <v>44280</v>
          </cell>
        </row>
        <row r="37251">
          <cell r="A37251" t="str">
            <v>ITC21MAR270PE</v>
          </cell>
          <cell r="B37251">
            <v>19489538</v>
          </cell>
          <cell r="C37251">
            <v>44280</v>
          </cell>
        </row>
        <row r="37252">
          <cell r="A37252" t="str">
            <v>ITC21MAR272.5CE</v>
          </cell>
          <cell r="B37252">
            <v>19489794</v>
          </cell>
          <cell r="C37252">
            <v>44280</v>
          </cell>
        </row>
        <row r="37253">
          <cell r="A37253" t="str">
            <v>ITC21MAR272.5PE</v>
          </cell>
          <cell r="B37253">
            <v>19490050</v>
          </cell>
          <cell r="C37253">
            <v>44280</v>
          </cell>
        </row>
        <row r="37254">
          <cell r="A37254" t="str">
            <v>ITC21MAR275CE</v>
          </cell>
          <cell r="B37254">
            <v>19490306</v>
          </cell>
          <cell r="C37254">
            <v>44280</v>
          </cell>
        </row>
        <row r="37255">
          <cell r="A37255" t="str">
            <v>ITC21MAR275PE</v>
          </cell>
          <cell r="B37255">
            <v>19490562</v>
          </cell>
          <cell r="C37255">
            <v>44280</v>
          </cell>
        </row>
        <row r="37256">
          <cell r="A37256" t="str">
            <v>ITC21MAR277.5CE</v>
          </cell>
          <cell r="B37256">
            <v>19490818</v>
          </cell>
          <cell r="C37256">
            <v>44280</v>
          </cell>
        </row>
        <row r="37257">
          <cell r="A37257" t="str">
            <v>ITC21MAR277.5PE</v>
          </cell>
          <cell r="B37257">
            <v>19491074</v>
          </cell>
          <cell r="C37257">
            <v>44280</v>
          </cell>
        </row>
        <row r="37258">
          <cell r="A37258" t="str">
            <v>ITC21APR127.5CE</v>
          </cell>
          <cell r="B37258">
            <v>22648066</v>
          </cell>
          <cell r="C37258">
            <v>44315</v>
          </cell>
        </row>
        <row r="37259">
          <cell r="A37259" t="str">
            <v>ITC21APR127.5PE</v>
          </cell>
          <cell r="B37259">
            <v>22648322</v>
          </cell>
          <cell r="C37259">
            <v>44315</v>
          </cell>
        </row>
        <row r="37260">
          <cell r="A37260" t="str">
            <v>ITC21APR130CE</v>
          </cell>
          <cell r="B37260">
            <v>22648578</v>
          </cell>
          <cell r="C37260">
            <v>44315</v>
          </cell>
        </row>
        <row r="37261">
          <cell r="A37261" t="str">
            <v>ITC21APR130PE</v>
          </cell>
          <cell r="B37261">
            <v>22648834</v>
          </cell>
          <cell r="C37261">
            <v>44315</v>
          </cell>
        </row>
        <row r="37262">
          <cell r="A37262" t="str">
            <v>ITC21APR132.5CE</v>
          </cell>
          <cell r="B37262">
            <v>22649090</v>
          </cell>
          <cell r="C37262">
            <v>44315</v>
          </cell>
        </row>
        <row r="37263">
          <cell r="A37263" t="str">
            <v>ITC21APR132.5PE</v>
          </cell>
          <cell r="B37263">
            <v>22649346</v>
          </cell>
          <cell r="C37263">
            <v>44315</v>
          </cell>
        </row>
        <row r="37264">
          <cell r="A37264" t="str">
            <v>ITC21APR135CE</v>
          </cell>
          <cell r="B37264">
            <v>22649602</v>
          </cell>
          <cell r="C37264">
            <v>44315</v>
          </cell>
        </row>
        <row r="37265">
          <cell r="A37265" t="str">
            <v>ITC21APR135PE</v>
          </cell>
          <cell r="B37265">
            <v>22649858</v>
          </cell>
          <cell r="C37265">
            <v>44315</v>
          </cell>
        </row>
        <row r="37266">
          <cell r="A37266" t="str">
            <v>ITC21APR137.5CE</v>
          </cell>
          <cell r="B37266">
            <v>22650114</v>
          </cell>
          <cell r="C37266">
            <v>44315</v>
          </cell>
        </row>
        <row r="37267">
          <cell r="A37267" t="str">
            <v>ITC21APR137.5PE</v>
          </cell>
          <cell r="B37267">
            <v>22650370</v>
          </cell>
          <cell r="C37267">
            <v>44315</v>
          </cell>
        </row>
        <row r="37268">
          <cell r="A37268" t="str">
            <v>ITC21APR140CE</v>
          </cell>
          <cell r="B37268">
            <v>22650626</v>
          </cell>
          <cell r="C37268">
            <v>44315</v>
          </cell>
        </row>
        <row r="37269">
          <cell r="A37269" t="str">
            <v>ITC21APR140PE</v>
          </cell>
          <cell r="B37269">
            <v>22650882</v>
          </cell>
          <cell r="C37269">
            <v>44315</v>
          </cell>
        </row>
        <row r="37270">
          <cell r="A37270" t="str">
            <v>ITC21APR142.5CE</v>
          </cell>
          <cell r="B37270">
            <v>22670082</v>
          </cell>
          <cell r="C37270">
            <v>44315</v>
          </cell>
        </row>
        <row r="37271">
          <cell r="A37271" t="str">
            <v>ITC21APR142.5PE</v>
          </cell>
          <cell r="B37271">
            <v>22670338</v>
          </cell>
          <cell r="C37271">
            <v>44315</v>
          </cell>
        </row>
        <row r="37272">
          <cell r="A37272" t="str">
            <v>ITC21APR145CE</v>
          </cell>
          <cell r="B37272">
            <v>22670594</v>
          </cell>
          <cell r="C37272">
            <v>44315</v>
          </cell>
        </row>
        <row r="37273">
          <cell r="A37273" t="str">
            <v>ITC21APR145PE</v>
          </cell>
          <cell r="B37273">
            <v>22670850</v>
          </cell>
          <cell r="C37273">
            <v>44315</v>
          </cell>
        </row>
        <row r="37274">
          <cell r="A37274" t="str">
            <v>ITC21APR147.5CE</v>
          </cell>
          <cell r="B37274">
            <v>22671106</v>
          </cell>
          <cell r="C37274">
            <v>44315</v>
          </cell>
        </row>
        <row r="37275">
          <cell r="A37275" t="str">
            <v>ITC21APR147.5PE</v>
          </cell>
          <cell r="B37275">
            <v>22671362</v>
          </cell>
          <cell r="C37275">
            <v>44315</v>
          </cell>
        </row>
        <row r="37276">
          <cell r="A37276" t="str">
            <v>ITC21APR150CE</v>
          </cell>
          <cell r="B37276">
            <v>22734594</v>
          </cell>
          <cell r="C37276">
            <v>44315</v>
          </cell>
        </row>
        <row r="37277">
          <cell r="A37277" t="str">
            <v>ITC21APR150PE</v>
          </cell>
          <cell r="B37277">
            <v>22734850</v>
          </cell>
          <cell r="C37277">
            <v>44315</v>
          </cell>
        </row>
        <row r="37278">
          <cell r="A37278" t="str">
            <v>ITC21APR152.5CE</v>
          </cell>
          <cell r="B37278">
            <v>22735106</v>
          </cell>
          <cell r="C37278">
            <v>44315</v>
          </cell>
        </row>
        <row r="37279">
          <cell r="A37279" t="str">
            <v>ITC21APR152.5PE</v>
          </cell>
          <cell r="B37279">
            <v>22735362</v>
          </cell>
          <cell r="C37279">
            <v>44315</v>
          </cell>
        </row>
        <row r="37280">
          <cell r="A37280" t="str">
            <v>ITC21APR155CE</v>
          </cell>
          <cell r="B37280">
            <v>22735618</v>
          </cell>
          <cell r="C37280">
            <v>44315</v>
          </cell>
        </row>
        <row r="37281">
          <cell r="A37281" t="str">
            <v>ITC21APR155PE</v>
          </cell>
          <cell r="B37281">
            <v>22735874</v>
          </cell>
          <cell r="C37281">
            <v>44315</v>
          </cell>
        </row>
        <row r="37282">
          <cell r="A37282" t="str">
            <v>ITC21APR157.5CE</v>
          </cell>
          <cell r="B37282">
            <v>22736130</v>
          </cell>
          <cell r="C37282">
            <v>44315</v>
          </cell>
        </row>
        <row r="37283">
          <cell r="A37283" t="str">
            <v>ITC21APR157.5PE</v>
          </cell>
          <cell r="B37283">
            <v>22736386</v>
          </cell>
          <cell r="C37283">
            <v>44315</v>
          </cell>
        </row>
        <row r="37284">
          <cell r="A37284" t="str">
            <v>ITC21APR160CE</v>
          </cell>
          <cell r="B37284">
            <v>22736642</v>
          </cell>
          <cell r="C37284">
            <v>44315</v>
          </cell>
        </row>
        <row r="37285">
          <cell r="A37285" t="str">
            <v>ITC21APR160PE</v>
          </cell>
          <cell r="B37285">
            <v>22890498</v>
          </cell>
          <cell r="C37285">
            <v>44315</v>
          </cell>
        </row>
        <row r="37286">
          <cell r="A37286" t="str">
            <v>ITC21APR162.5CE</v>
          </cell>
          <cell r="B37286">
            <v>22890754</v>
          </cell>
          <cell r="C37286">
            <v>44315</v>
          </cell>
        </row>
        <row r="37287">
          <cell r="A37287" t="str">
            <v>ITC21APR162.5PE</v>
          </cell>
          <cell r="B37287">
            <v>22891010</v>
          </cell>
          <cell r="C37287">
            <v>44315</v>
          </cell>
        </row>
        <row r="37288">
          <cell r="A37288" t="str">
            <v>ITC21APR165CE</v>
          </cell>
          <cell r="B37288">
            <v>23135746</v>
          </cell>
          <cell r="C37288">
            <v>44315</v>
          </cell>
        </row>
        <row r="37289">
          <cell r="A37289" t="str">
            <v>ITC21APR165PE</v>
          </cell>
          <cell r="B37289">
            <v>23136002</v>
          </cell>
          <cell r="C37289">
            <v>44315</v>
          </cell>
        </row>
        <row r="37290">
          <cell r="A37290" t="str">
            <v>ITC21APR167.5CE</v>
          </cell>
          <cell r="B37290">
            <v>23306754</v>
          </cell>
          <cell r="C37290">
            <v>44315</v>
          </cell>
        </row>
        <row r="37291">
          <cell r="A37291" t="str">
            <v>ITC21APR167.5PE</v>
          </cell>
          <cell r="B37291">
            <v>23307010</v>
          </cell>
          <cell r="C37291">
            <v>44315</v>
          </cell>
        </row>
        <row r="37292">
          <cell r="A37292" t="str">
            <v>ITC21APR170CE</v>
          </cell>
          <cell r="B37292">
            <v>23414786</v>
          </cell>
          <cell r="C37292">
            <v>44315</v>
          </cell>
        </row>
        <row r="37293">
          <cell r="A37293" t="str">
            <v>ITC21APR170PE</v>
          </cell>
          <cell r="B37293">
            <v>23415042</v>
          </cell>
          <cell r="C37293">
            <v>44315</v>
          </cell>
        </row>
        <row r="37294">
          <cell r="A37294" t="str">
            <v>ITC21APR172.5CE</v>
          </cell>
          <cell r="B37294">
            <v>23415298</v>
          </cell>
          <cell r="C37294">
            <v>44315</v>
          </cell>
        </row>
        <row r="37295">
          <cell r="A37295" t="str">
            <v>ITC21APR172.5PE</v>
          </cell>
          <cell r="B37295">
            <v>23415554</v>
          </cell>
          <cell r="C37295">
            <v>44315</v>
          </cell>
        </row>
        <row r="37296">
          <cell r="A37296" t="str">
            <v>ITC21APR175CE</v>
          </cell>
          <cell r="B37296">
            <v>23415810</v>
          </cell>
          <cell r="C37296">
            <v>44315</v>
          </cell>
        </row>
        <row r="37297">
          <cell r="A37297" t="str">
            <v>ITC21APR175PE</v>
          </cell>
          <cell r="B37297">
            <v>23416066</v>
          </cell>
          <cell r="C37297">
            <v>44315</v>
          </cell>
        </row>
        <row r="37298">
          <cell r="A37298" t="str">
            <v>ITC21APR177.5CE</v>
          </cell>
          <cell r="B37298">
            <v>23416322</v>
          </cell>
          <cell r="C37298">
            <v>44315</v>
          </cell>
        </row>
        <row r="37299">
          <cell r="A37299" t="str">
            <v>ITC21APR177.5PE</v>
          </cell>
          <cell r="B37299">
            <v>23416578</v>
          </cell>
          <cell r="C37299">
            <v>44315</v>
          </cell>
        </row>
        <row r="37300">
          <cell r="A37300" t="str">
            <v>ITC21APR180CE</v>
          </cell>
          <cell r="B37300">
            <v>23574786</v>
          </cell>
          <cell r="C37300">
            <v>44315</v>
          </cell>
        </row>
        <row r="37301">
          <cell r="A37301" t="str">
            <v>ITC21APR180PE</v>
          </cell>
          <cell r="B37301">
            <v>23575042</v>
          </cell>
          <cell r="C37301">
            <v>44315</v>
          </cell>
        </row>
        <row r="37302">
          <cell r="A37302" t="str">
            <v>ITC21APR182.5CE</v>
          </cell>
          <cell r="B37302">
            <v>23645186</v>
          </cell>
          <cell r="C37302">
            <v>44315</v>
          </cell>
        </row>
        <row r="37303">
          <cell r="A37303" t="str">
            <v>ITC21APR182.5PE</v>
          </cell>
          <cell r="B37303">
            <v>23645442</v>
          </cell>
          <cell r="C37303">
            <v>44315</v>
          </cell>
        </row>
        <row r="37304">
          <cell r="A37304" t="str">
            <v>ITC21APR185CE</v>
          </cell>
          <cell r="B37304">
            <v>23645698</v>
          </cell>
          <cell r="C37304">
            <v>44315</v>
          </cell>
        </row>
        <row r="37305">
          <cell r="A37305" t="str">
            <v>ITC21APR185PE</v>
          </cell>
          <cell r="B37305">
            <v>23645954</v>
          </cell>
          <cell r="C37305">
            <v>44315</v>
          </cell>
        </row>
        <row r="37306">
          <cell r="A37306" t="str">
            <v>ITC21APR187.5CE</v>
          </cell>
          <cell r="B37306">
            <v>23666178</v>
          </cell>
          <cell r="C37306">
            <v>44315</v>
          </cell>
        </row>
        <row r="37307">
          <cell r="A37307" t="str">
            <v>ITC21APR187.5PE</v>
          </cell>
          <cell r="B37307">
            <v>23666434</v>
          </cell>
          <cell r="C37307">
            <v>44315</v>
          </cell>
        </row>
        <row r="37308">
          <cell r="A37308" t="str">
            <v>ITC21APR190CE</v>
          </cell>
          <cell r="B37308">
            <v>23666690</v>
          </cell>
          <cell r="C37308">
            <v>44315</v>
          </cell>
        </row>
        <row r="37309">
          <cell r="A37309" t="str">
            <v>ITC21APR190PE</v>
          </cell>
          <cell r="B37309">
            <v>23666946</v>
          </cell>
          <cell r="C37309">
            <v>44315</v>
          </cell>
        </row>
        <row r="37310">
          <cell r="A37310" t="str">
            <v>ITC21APR192.5CE</v>
          </cell>
          <cell r="B37310">
            <v>23667202</v>
          </cell>
          <cell r="C37310">
            <v>44315</v>
          </cell>
        </row>
        <row r="37311">
          <cell r="A37311" t="str">
            <v>ITC21APR192.5PE</v>
          </cell>
          <cell r="B37311">
            <v>23667458</v>
          </cell>
          <cell r="C37311">
            <v>44315</v>
          </cell>
        </row>
        <row r="37312">
          <cell r="A37312" t="str">
            <v>ITC21APR195CE</v>
          </cell>
          <cell r="B37312">
            <v>23693058</v>
          </cell>
          <cell r="C37312">
            <v>44315</v>
          </cell>
        </row>
        <row r="37313">
          <cell r="A37313" t="str">
            <v>ITC21APR195PE</v>
          </cell>
          <cell r="B37313">
            <v>23693314</v>
          </cell>
          <cell r="C37313">
            <v>44315</v>
          </cell>
        </row>
        <row r="37314">
          <cell r="A37314" t="str">
            <v>ITC21APR197.5CE</v>
          </cell>
          <cell r="B37314">
            <v>23746562</v>
          </cell>
          <cell r="C37314">
            <v>44315</v>
          </cell>
        </row>
        <row r="37315">
          <cell r="A37315" t="str">
            <v>ITC21APR197.5PE</v>
          </cell>
          <cell r="B37315">
            <v>23746818</v>
          </cell>
          <cell r="C37315">
            <v>44315</v>
          </cell>
        </row>
        <row r="37316">
          <cell r="A37316" t="str">
            <v>ITC21APR200CE</v>
          </cell>
          <cell r="B37316">
            <v>23747074</v>
          </cell>
          <cell r="C37316">
            <v>44315</v>
          </cell>
        </row>
        <row r="37317">
          <cell r="A37317" t="str">
            <v>ITC21APR200PE</v>
          </cell>
          <cell r="B37317">
            <v>23747330</v>
          </cell>
          <cell r="C37317">
            <v>44315</v>
          </cell>
        </row>
        <row r="37318">
          <cell r="A37318" t="str">
            <v>ITC21APR202.5CE</v>
          </cell>
          <cell r="B37318">
            <v>23747586</v>
          </cell>
          <cell r="C37318">
            <v>44315</v>
          </cell>
        </row>
        <row r="37319">
          <cell r="A37319" t="str">
            <v>ITC21APR202.5PE</v>
          </cell>
          <cell r="B37319">
            <v>23747842</v>
          </cell>
          <cell r="C37319">
            <v>44315</v>
          </cell>
        </row>
        <row r="37320">
          <cell r="A37320" t="str">
            <v>ITC21APR205CE</v>
          </cell>
          <cell r="B37320">
            <v>23748098</v>
          </cell>
          <cell r="C37320">
            <v>44315</v>
          </cell>
        </row>
        <row r="37321">
          <cell r="A37321" t="str">
            <v>ITC21APR205PE</v>
          </cell>
          <cell r="B37321">
            <v>23748354</v>
          </cell>
          <cell r="C37321">
            <v>44315</v>
          </cell>
        </row>
        <row r="37322">
          <cell r="A37322" t="str">
            <v>ITC21APR207.5CE</v>
          </cell>
          <cell r="B37322">
            <v>23842050</v>
          </cell>
          <cell r="C37322">
            <v>44315</v>
          </cell>
        </row>
        <row r="37323">
          <cell r="A37323" t="str">
            <v>ITC21APR207.5PE</v>
          </cell>
          <cell r="B37323">
            <v>23842306</v>
          </cell>
          <cell r="C37323">
            <v>44315</v>
          </cell>
        </row>
        <row r="37324">
          <cell r="A37324" t="str">
            <v>ITC21APR210CE</v>
          </cell>
          <cell r="B37324">
            <v>23842562</v>
          </cell>
          <cell r="C37324">
            <v>44315</v>
          </cell>
        </row>
        <row r="37325">
          <cell r="A37325" t="str">
            <v>ITC21APR210PE</v>
          </cell>
          <cell r="B37325">
            <v>23842818</v>
          </cell>
          <cell r="C37325">
            <v>44315</v>
          </cell>
        </row>
        <row r="37326">
          <cell r="A37326" t="str">
            <v>ITC21APR212.5CE</v>
          </cell>
          <cell r="B37326">
            <v>23843074</v>
          </cell>
          <cell r="C37326">
            <v>44315</v>
          </cell>
        </row>
        <row r="37327">
          <cell r="A37327" t="str">
            <v>ITC21APR212.5PE</v>
          </cell>
          <cell r="B37327">
            <v>23843330</v>
          </cell>
          <cell r="C37327">
            <v>44315</v>
          </cell>
        </row>
        <row r="37328">
          <cell r="A37328" t="str">
            <v>ITC21APR215CE</v>
          </cell>
          <cell r="B37328">
            <v>23843586</v>
          </cell>
          <cell r="C37328">
            <v>44315</v>
          </cell>
        </row>
        <row r="37329">
          <cell r="A37329" t="str">
            <v>ITC21APR215PE</v>
          </cell>
          <cell r="B37329">
            <v>23843842</v>
          </cell>
          <cell r="C37329">
            <v>44315</v>
          </cell>
        </row>
        <row r="37330">
          <cell r="A37330" t="str">
            <v>ITC21APR217.5CE</v>
          </cell>
          <cell r="B37330">
            <v>23878146</v>
          </cell>
          <cell r="C37330">
            <v>44315</v>
          </cell>
        </row>
        <row r="37331">
          <cell r="A37331" t="str">
            <v>ITC21APR217.5PE</v>
          </cell>
          <cell r="B37331">
            <v>23878402</v>
          </cell>
          <cell r="C37331">
            <v>44315</v>
          </cell>
        </row>
        <row r="37332">
          <cell r="A37332" t="str">
            <v>ITC21APR220CE</v>
          </cell>
          <cell r="B37332">
            <v>24015618</v>
          </cell>
          <cell r="C37332">
            <v>44315</v>
          </cell>
        </row>
        <row r="37333">
          <cell r="A37333" t="str">
            <v>ITC21APR220PE</v>
          </cell>
          <cell r="B37333">
            <v>24015874</v>
          </cell>
          <cell r="C37333">
            <v>44315</v>
          </cell>
        </row>
        <row r="37334">
          <cell r="A37334" t="str">
            <v>ITC21APR222.5CE</v>
          </cell>
          <cell r="B37334">
            <v>24131586</v>
          </cell>
          <cell r="C37334">
            <v>44315</v>
          </cell>
        </row>
        <row r="37335">
          <cell r="A37335" t="str">
            <v>ITC21APR222.5PE</v>
          </cell>
          <cell r="B37335">
            <v>24131842</v>
          </cell>
          <cell r="C37335">
            <v>44315</v>
          </cell>
        </row>
        <row r="37336">
          <cell r="A37336" t="str">
            <v>ITC21APR225CE</v>
          </cell>
          <cell r="B37336">
            <v>24147458</v>
          </cell>
          <cell r="C37336">
            <v>44315</v>
          </cell>
        </row>
        <row r="37337">
          <cell r="A37337" t="str">
            <v>ITC21APR225PE</v>
          </cell>
          <cell r="B37337">
            <v>24147714</v>
          </cell>
          <cell r="C37337">
            <v>44315</v>
          </cell>
        </row>
        <row r="37338">
          <cell r="A37338" t="str">
            <v>ITC21APR227.5CE</v>
          </cell>
          <cell r="B37338">
            <v>24201474</v>
          </cell>
          <cell r="C37338">
            <v>44315</v>
          </cell>
        </row>
        <row r="37339">
          <cell r="A37339" t="str">
            <v>ITC21APR227.5PE</v>
          </cell>
          <cell r="B37339">
            <v>24201730</v>
          </cell>
          <cell r="C37339">
            <v>44315</v>
          </cell>
        </row>
        <row r="37340">
          <cell r="A37340" t="str">
            <v>ITC21APR230CE</v>
          </cell>
          <cell r="B37340">
            <v>24201986</v>
          </cell>
          <cell r="C37340">
            <v>44315</v>
          </cell>
        </row>
        <row r="37341">
          <cell r="A37341" t="str">
            <v>ITC21APR230PE</v>
          </cell>
          <cell r="B37341">
            <v>24202242</v>
          </cell>
          <cell r="C37341">
            <v>44315</v>
          </cell>
        </row>
        <row r="37342">
          <cell r="A37342" t="str">
            <v>ITC21APR232.5CE</v>
          </cell>
          <cell r="B37342">
            <v>24325378</v>
          </cell>
          <cell r="C37342">
            <v>44315</v>
          </cell>
        </row>
        <row r="37343">
          <cell r="A37343" t="str">
            <v>ITC21APR232.5PE</v>
          </cell>
          <cell r="B37343">
            <v>24325634</v>
          </cell>
          <cell r="C37343">
            <v>44315</v>
          </cell>
        </row>
        <row r="37344">
          <cell r="A37344" t="str">
            <v>ITC21APR235CE</v>
          </cell>
          <cell r="B37344">
            <v>24346114</v>
          </cell>
          <cell r="C37344">
            <v>44315</v>
          </cell>
        </row>
        <row r="37345">
          <cell r="A37345" t="str">
            <v>ITC21APR235PE</v>
          </cell>
          <cell r="B37345">
            <v>24346370</v>
          </cell>
          <cell r="C37345">
            <v>44315</v>
          </cell>
        </row>
        <row r="37346">
          <cell r="A37346" t="str">
            <v>ITC21APR237.5CE</v>
          </cell>
          <cell r="B37346">
            <v>24346626</v>
          </cell>
          <cell r="C37346">
            <v>44315</v>
          </cell>
        </row>
        <row r="37347">
          <cell r="A37347" t="str">
            <v>ITC21APR237.5PE</v>
          </cell>
          <cell r="B37347">
            <v>24346882</v>
          </cell>
          <cell r="C37347">
            <v>44315</v>
          </cell>
        </row>
        <row r="37348">
          <cell r="A37348" t="str">
            <v>ITC21APR240CE</v>
          </cell>
          <cell r="B37348">
            <v>24396290</v>
          </cell>
          <cell r="C37348">
            <v>44315</v>
          </cell>
        </row>
        <row r="37349">
          <cell r="A37349" t="str">
            <v>ITC21APR240PE</v>
          </cell>
          <cell r="B37349">
            <v>24396546</v>
          </cell>
          <cell r="C37349">
            <v>44315</v>
          </cell>
        </row>
        <row r="37350">
          <cell r="A37350" t="str">
            <v>ITC21APR242.5CE</v>
          </cell>
          <cell r="B37350">
            <v>24412162</v>
          </cell>
          <cell r="C37350">
            <v>44315</v>
          </cell>
        </row>
        <row r="37351">
          <cell r="A37351" t="str">
            <v>ITC21APR242.5PE</v>
          </cell>
          <cell r="B37351">
            <v>24412418</v>
          </cell>
          <cell r="C37351">
            <v>44315</v>
          </cell>
        </row>
        <row r="37352">
          <cell r="A37352" t="str">
            <v>ITC21APR245CE</v>
          </cell>
          <cell r="B37352">
            <v>24486914</v>
          </cell>
          <cell r="C37352">
            <v>44315</v>
          </cell>
        </row>
        <row r="37353">
          <cell r="A37353" t="str">
            <v>ITC21APR245PE</v>
          </cell>
          <cell r="B37353">
            <v>24487170</v>
          </cell>
          <cell r="C37353">
            <v>44315</v>
          </cell>
        </row>
        <row r="37354">
          <cell r="A37354" t="str">
            <v>ITC21APR247.5CE</v>
          </cell>
          <cell r="B37354">
            <v>24487426</v>
          </cell>
          <cell r="C37354">
            <v>44315</v>
          </cell>
        </row>
        <row r="37355">
          <cell r="A37355" t="str">
            <v>ITC21APR247.5PE</v>
          </cell>
          <cell r="B37355">
            <v>24487682</v>
          </cell>
          <cell r="C37355">
            <v>44315</v>
          </cell>
        </row>
        <row r="37356">
          <cell r="A37356" t="str">
            <v>ITC21APR250CE</v>
          </cell>
          <cell r="B37356">
            <v>24528898</v>
          </cell>
          <cell r="C37356">
            <v>44315</v>
          </cell>
        </row>
        <row r="37357">
          <cell r="A37357" t="str">
            <v>ITC21APR250PE</v>
          </cell>
          <cell r="B37357">
            <v>24529154</v>
          </cell>
          <cell r="C37357">
            <v>44315</v>
          </cell>
        </row>
        <row r="37358">
          <cell r="A37358" t="str">
            <v>ITC21APR252.5CE</v>
          </cell>
          <cell r="B37358">
            <v>24529410</v>
          </cell>
          <cell r="C37358">
            <v>44315</v>
          </cell>
        </row>
        <row r="37359">
          <cell r="A37359" t="str">
            <v>ITC21APR252.5PE</v>
          </cell>
          <cell r="B37359">
            <v>24529666</v>
          </cell>
          <cell r="C37359">
            <v>44315</v>
          </cell>
        </row>
        <row r="37360">
          <cell r="A37360" t="str">
            <v>ITC21APR255CE</v>
          </cell>
          <cell r="B37360">
            <v>24529922</v>
          </cell>
          <cell r="C37360">
            <v>44315</v>
          </cell>
        </row>
        <row r="37361">
          <cell r="A37361" t="str">
            <v>ITC21APR255PE</v>
          </cell>
          <cell r="B37361">
            <v>24530178</v>
          </cell>
          <cell r="C37361">
            <v>44315</v>
          </cell>
        </row>
        <row r="37362">
          <cell r="A37362" t="str">
            <v>ITC21APR257.5CE</v>
          </cell>
          <cell r="B37362">
            <v>24530434</v>
          </cell>
          <cell r="C37362">
            <v>44315</v>
          </cell>
        </row>
        <row r="37363">
          <cell r="A37363" t="str">
            <v>ITC21APR257.5PE</v>
          </cell>
          <cell r="B37363">
            <v>24530690</v>
          </cell>
          <cell r="C37363">
            <v>44315</v>
          </cell>
        </row>
        <row r="37364">
          <cell r="A37364" t="str">
            <v>ITC21APR260CE</v>
          </cell>
          <cell r="B37364">
            <v>24603138</v>
          </cell>
          <cell r="C37364">
            <v>44315</v>
          </cell>
        </row>
        <row r="37365">
          <cell r="A37365" t="str">
            <v>ITC21APR260PE</v>
          </cell>
          <cell r="B37365">
            <v>24603394</v>
          </cell>
          <cell r="C37365">
            <v>44315</v>
          </cell>
        </row>
        <row r="37366">
          <cell r="A37366" t="str">
            <v>ITC21APR262.5CE</v>
          </cell>
          <cell r="B37366">
            <v>24603650</v>
          </cell>
          <cell r="C37366">
            <v>44315</v>
          </cell>
        </row>
        <row r="37367">
          <cell r="A37367" t="str">
            <v>ITC21APR262.5PE</v>
          </cell>
          <cell r="B37367">
            <v>24604418</v>
          </cell>
          <cell r="C37367">
            <v>44315</v>
          </cell>
        </row>
        <row r="37368">
          <cell r="A37368" t="str">
            <v>ITC21APR265CE</v>
          </cell>
          <cell r="B37368">
            <v>24604674</v>
          </cell>
          <cell r="C37368">
            <v>44315</v>
          </cell>
        </row>
        <row r="37369">
          <cell r="A37369" t="str">
            <v>ITC21APR265PE</v>
          </cell>
          <cell r="B37369">
            <v>24604930</v>
          </cell>
          <cell r="C37369">
            <v>44315</v>
          </cell>
        </row>
        <row r="37370">
          <cell r="A37370" t="str">
            <v>ITC21APR267.5CE</v>
          </cell>
          <cell r="B37370">
            <v>24605186</v>
          </cell>
          <cell r="C37370">
            <v>44315</v>
          </cell>
        </row>
        <row r="37371">
          <cell r="A37371" t="str">
            <v>ITC21APR267.5PE</v>
          </cell>
          <cell r="B37371">
            <v>24605442</v>
          </cell>
          <cell r="C37371">
            <v>44315</v>
          </cell>
        </row>
        <row r="37372">
          <cell r="A37372" t="str">
            <v>ITC21APR270CE</v>
          </cell>
          <cell r="B37372">
            <v>24605698</v>
          </cell>
          <cell r="C37372">
            <v>44315</v>
          </cell>
        </row>
        <row r="37373">
          <cell r="A37373" t="str">
            <v>ITC21APR270PE</v>
          </cell>
          <cell r="B37373">
            <v>24605954</v>
          </cell>
          <cell r="C37373">
            <v>44315</v>
          </cell>
        </row>
        <row r="37374">
          <cell r="A37374" t="str">
            <v>ITC21APR272.5CE</v>
          </cell>
          <cell r="B37374">
            <v>24697602</v>
          </cell>
          <cell r="C37374">
            <v>44315</v>
          </cell>
        </row>
        <row r="37375">
          <cell r="A37375" t="str">
            <v>ITC21APR272.5PE</v>
          </cell>
          <cell r="B37375">
            <v>24697858</v>
          </cell>
          <cell r="C37375">
            <v>44315</v>
          </cell>
        </row>
        <row r="37376">
          <cell r="A37376" t="str">
            <v>ITC21APR275CE</v>
          </cell>
          <cell r="B37376">
            <v>24698114</v>
          </cell>
          <cell r="C37376">
            <v>44315</v>
          </cell>
        </row>
        <row r="37377">
          <cell r="A37377" t="str">
            <v>ITC21APR275PE</v>
          </cell>
          <cell r="B37377">
            <v>24698370</v>
          </cell>
          <cell r="C37377">
            <v>44315</v>
          </cell>
        </row>
        <row r="37378">
          <cell r="A37378" t="str">
            <v>ITC21APR277.5CE</v>
          </cell>
          <cell r="B37378">
            <v>24698626</v>
          </cell>
          <cell r="C37378">
            <v>44315</v>
          </cell>
        </row>
        <row r="37379">
          <cell r="A37379" t="str">
            <v>ITC21APR277.5PE</v>
          </cell>
          <cell r="B37379">
            <v>24698882</v>
          </cell>
          <cell r="C37379">
            <v>44315</v>
          </cell>
        </row>
        <row r="37380">
          <cell r="A37380" t="str">
            <v>JINDALSTEL21FEB160CE</v>
          </cell>
          <cell r="B37380">
            <v>23647234</v>
          </cell>
          <cell r="C37380">
            <v>44252</v>
          </cell>
        </row>
        <row r="37381">
          <cell r="A37381" t="str">
            <v>JINDALSTEL21FEB160PE</v>
          </cell>
          <cell r="B37381">
            <v>23647490</v>
          </cell>
          <cell r="C37381">
            <v>44252</v>
          </cell>
        </row>
        <row r="37382">
          <cell r="A37382" t="str">
            <v>JINDALSTEL21FEB165CE</v>
          </cell>
          <cell r="B37382">
            <v>23647746</v>
          </cell>
          <cell r="C37382">
            <v>44252</v>
          </cell>
        </row>
        <row r="37383">
          <cell r="A37383" t="str">
            <v>JINDALSTEL21FEB165PE</v>
          </cell>
          <cell r="B37383">
            <v>23648002</v>
          </cell>
          <cell r="C37383">
            <v>44252</v>
          </cell>
        </row>
        <row r="37384">
          <cell r="A37384" t="str">
            <v>JINDALSTEL21FEB170CE</v>
          </cell>
          <cell r="B37384">
            <v>23648258</v>
          </cell>
          <cell r="C37384">
            <v>44252</v>
          </cell>
        </row>
        <row r="37385">
          <cell r="A37385" t="str">
            <v>JINDALSTEL21FEB170PE</v>
          </cell>
          <cell r="B37385">
            <v>23648514</v>
          </cell>
          <cell r="C37385">
            <v>44252</v>
          </cell>
        </row>
        <row r="37386">
          <cell r="A37386" t="str">
            <v>JINDALSTEL21FEB175CE</v>
          </cell>
          <cell r="B37386">
            <v>23648770</v>
          </cell>
          <cell r="C37386">
            <v>44252</v>
          </cell>
        </row>
        <row r="37387">
          <cell r="A37387" t="str">
            <v>JINDALSTEL21FEB175PE</v>
          </cell>
          <cell r="B37387">
            <v>23649026</v>
          </cell>
          <cell r="C37387">
            <v>44252</v>
          </cell>
        </row>
        <row r="37388">
          <cell r="A37388" t="str">
            <v>JINDALSTEL21FEB180CE</v>
          </cell>
          <cell r="B37388">
            <v>23649282</v>
          </cell>
          <cell r="C37388">
            <v>44252</v>
          </cell>
        </row>
        <row r="37389">
          <cell r="A37389" t="str">
            <v>JINDALSTEL21FEB180PE</v>
          </cell>
          <cell r="B37389">
            <v>23649538</v>
          </cell>
          <cell r="C37389">
            <v>44252</v>
          </cell>
        </row>
        <row r="37390">
          <cell r="A37390" t="str">
            <v>JINDALSTEL21FEB185CE</v>
          </cell>
          <cell r="B37390">
            <v>23649794</v>
          </cell>
          <cell r="C37390">
            <v>44252</v>
          </cell>
        </row>
        <row r="37391">
          <cell r="A37391" t="str">
            <v>JINDALSTEL21FEB185PE</v>
          </cell>
          <cell r="B37391">
            <v>23650050</v>
          </cell>
          <cell r="C37391">
            <v>44252</v>
          </cell>
        </row>
        <row r="37392">
          <cell r="A37392" t="str">
            <v>JINDALSTEL21FEB190CE</v>
          </cell>
          <cell r="B37392">
            <v>23650306</v>
          </cell>
          <cell r="C37392">
            <v>44252</v>
          </cell>
        </row>
        <row r="37393">
          <cell r="A37393" t="str">
            <v>JINDALSTEL21FEB190PE</v>
          </cell>
          <cell r="B37393">
            <v>23650562</v>
          </cell>
          <cell r="C37393">
            <v>44252</v>
          </cell>
        </row>
        <row r="37394">
          <cell r="A37394" t="str">
            <v>JINDALSTEL21FEB195CE</v>
          </cell>
          <cell r="B37394">
            <v>23650818</v>
          </cell>
          <cell r="C37394">
            <v>44252</v>
          </cell>
        </row>
        <row r="37395">
          <cell r="A37395" t="str">
            <v>JINDALSTEL21FEB195PE</v>
          </cell>
          <cell r="B37395">
            <v>23651074</v>
          </cell>
          <cell r="C37395">
            <v>44252</v>
          </cell>
        </row>
        <row r="37396">
          <cell r="A37396" t="str">
            <v>JINDALSTEL21FEB200CE</v>
          </cell>
          <cell r="B37396">
            <v>23651330</v>
          </cell>
          <cell r="C37396">
            <v>44252</v>
          </cell>
        </row>
        <row r="37397">
          <cell r="A37397" t="str">
            <v>JINDALSTEL21FEB200PE</v>
          </cell>
          <cell r="B37397">
            <v>23651586</v>
          </cell>
          <cell r="C37397">
            <v>44252</v>
          </cell>
        </row>
        <row r="37398">
          <cell r="A37398" t="str">
            <v>JINDALSTEL21FEB205CE</v>
          </cell>
          <cell r="B37398">
            <v>23651842</v>
          </cell>
          <cell r="C37398">
            <v>44252</v>
          </cell>
        </row>
        <row r="37399">
          <cell r="A37399" t="str">
            <v>JINDALSTEL21FEB205PE</v>
          </cell>
          <cell r="B37399">
            <v>23652098</v>
          </cell>
          <cell r="C37399">
            <v>44252</v>
          </cell>
        </row>
        <row r="37400">
          <cell r="A37400" t="str">
            <v>JINDALSTEL21FEB210CE</v>
          </cell>
          <cell r="B37400">
            <v>23652354</v>
          </cell>
          <cell r="C37400">
            <v>44252</v>
          </cell>
        </row>
        <row r="37401">
          <cell r="A37401" t="str">
            <v>JINDALSTEL21FEB210PE</v>
          </cell>
          <cell r="B37401">
            <v>23652610</v>
          </cell>
          <cell r="C37401">
            <v>44252</v>
          </cell>
        </row>
        <row r="37402">
          <cell r="A37402" t="str">
            <v>JINDALSTEL21FEB215CE</v>
          </cell>
          <cell r="B37402">
            <v>23652866</v>
          </cell>
          <cell r="C37402">
            <v>44252</v>
          </cell>
        </row>
        <row r="37403">
          <cell r="A37403" t="str">
            <v>JINDALSTEL21FEB215PE</v>
          </cell>
          <cell r="B37403">
            <v>23653122</v>
          </cell>
          <cell r="C37403">
            <v>44252</v>
          </cell>
        </row>
        <row r="37404">
          <cell r="A37404" t="str">
            <v>JINDALSTEL21FEB220CE</v>
          </cell>
          <cell r="B37404">
            <v>23653378</v>
          </cell>
          <cell r="C37404">
            <v>44252</v>
          </cell>
        </row>
        <row r="37405">
          <cell r="A37405" t="str">
            <v>JINDALSTEL21FEB220PE</v>
          </cell>
          <cell r="B37405">
            <v>23653634</v>
          </cell>
          <cell r="C37405">
            <v>44252</v>
          </cell>
        </row>
        <row r="37406">
          <cell r="A37406" t="str">
            <v>JINDALSTEL21FEB225CE</v>
          </cell>
          <cell r="B37406">
            <v>23653890</v>
          </cell>
          <cell r="C37406">
            <v>44252</v>
          </cell>
        </row>
        <row r="37407">
          <cell r="A37407" t="str">
            <v>JINDALSTEL21FEB225PE</v>
          </cell>
          <cell r="B37407">
            <v>23654146</v>
          </cell>
          <cell r="C37407">
            <v>44252</v>
          </cell>
        </row>
        <row r="37408">
          <cell r="A37408" t="str">
            <v>JINDALSTEL21FEB230CE</v>
          </cell>
          <cell r="B37408">
            <v>23654402</v>
          </cell>
          <cell r="C37408">
            <v>44252</v>
          </cell>
        </row>
        <row r="37409">
          <cell r="A37409" t="str">
            <v>JINDALSTEL21FEB230PE</v>
          </cell>
          <cell r="B37409">
            <v>23654658</v>
          </cell>
          <cell r="C37409">
            <v>44252</v>
          </cell>
        </row>
        <row r="37410">
          <cell r="A37410" t="str">
            <v>JINDALSTEL21FEB235CE</v>
          </cell>
          <cell r="B37410">
            <v>23654914</v>
          </cell>
          <cell r="C37410">
            <v>44252</v>
          </cell>
        </row>
        <row r="37411">
          <cell r="A37411" t="str">
            <v>JINDALSTEL21FEB235PE</v>
          </cell>
          <cell r="B37411">
            <v>23655170</v>
          </cell>
          <cell r="C37411">
            <v>44252</v>
          </cell>
        </row>
        <row r="37412">
          <cell r="A37412" t="str">
            <v>JINDALSTEL21FEB240CE</v>
          </cell>
          <cell r="B37412">
            <v>23655426</v>
          </cell>
          <cell r="C37412">
            <v>44252</v>
          </cell>
        </row>
        <row r="37413">
          <cell r="A37413" t="str">
            <v>JINDALSTEL21FEB240PE</v>
          </cell>
          <cell r="B37413">
            <v>23655682</v>
          </cell>
          <cell r="C37413">
            <v>44252</v>
          </cell>
        </row>
        <row r="37414">
          <cell r="A37414" t="str">
            <v>JINDALSTEL21FEB245CE</v>
          </cell>
          <cell r="B37414">
            <v>23655938</v>
          </cell>
          <cell r="C37414">
            <v>44252</v>
          </cell>
        </row>
        <row r="37415">
          <cell r="A37415" t="str">
            <v>JINDALSTEL21FEB245PE</v>
          </cell>
          <cell r="B37415">
            <v>23656194</v>
          </cell>
          <cell r="C37415">
            <v>44252</v>
          </cell>
        </row>
        <row r="37416">
          <cell r="A37416" t="str">
            <v>JINDALSTEL21FEB250CE</v>
          </cell>
          <cell r="B37416">
            <v>23656450</v>
          </cell>
          <cell r="C37416">
            <v>44252</v>
          </cell>
        </row>
        <row r="37417">
          <cell r="A37417" t="str">
            <v>JINDALSTEL21FEB250PE</v>
          </cell>
          <cell r="B37417">
            <v>23656706</v>
          </cell>
          <cell r="C37417">
            <v>44252</v>
          </cell>
        </row>
        <row r="37418">
          <cell r="A37418" t="str">
            <v>JINDALSTEL21FEB255CE</v>
          </cell>
          <cell r="B37418">
            <v>23656962</v>
          </cell>
          <cell r="C37418">
            <v>44252</v>
          </cell>
        </row>
        <row r="37419">
          <cell r="A37419" t="str">
            <v>JINDALSTEL21FEB255PE</v>
          </cell>
          <cell r="B37419">
            <v>23657218</v>
          </cell>
          <cell r="C37419">
            <v>44252</v>
          </cell>
        </row>
        <row r="37420">
          <cell r="A37420" t="str">
            <v>JINDALSTEL21FEB260CE</v>
          </cell>
          <cell r="B37420">
            <v>23657474</v>
          </cell>
          <cell r="C37420">
            <v>44252</v>
          </cell>
        </row>
        <row r="37421">
          <cell r="A37421" t="str">
            <v>JINDALSTEL21FEB260PE</v>
          </cell>
          <cell r="B37421">
            <v>23657730</v>
          </cell>
          <cell r="C37421">
            <v>44252</v>
          </cell>
        </row>
        <row r="37422">
          <cell r="A37422" t="str">
            <v>JINDALSTEL21FEB265CE</v>
          </cell>
          <cell r="B37422">
            <v>23657986</v>
          </cell>
          <cell r="C37422">
            <v>44252</v>
          </cell>
        </row>
        <row r="37423">
          <cell r="A37423" t="str">
            <v>JINDALSTEL21FEB265PE</v>
          </cell>
          <cell r="B37423">
            <v>23658242</v>
          </cell>
          <cell r="C37423">
            <v>44252</v>
          </cell>
        </row>
        <row r="37424">
          <cell r="A37424" t="str">
            <v>JINDALSTEL21FEB270CE</v>
          </cell>
          <cell r="B37424">
            <v>23658498</v>
          </cell>
          <cell r="C37424">
            <v>44252</v>
          </cell>
        </row>
        <row r="37425">
          <cell r="A37425" t="str">
            <v>JINDALSTEL21FEB270PE</v>
          </cell>
          <cell r="B37425">
            <v>23658754</v>
          </cell>
          <cell r="C37425">
            <v>44252</v>
          </cell>
        </row>
        <row r="37426">
          <cell r="A37426" t="str">
            <v>JINDALSTEL21FEB275CE</v>
          </cell>
          <cell r="B37426">
            <v>23659010</v>
          </cell>
          <cell r="C37426">
            <v>44252</v>
          </cell>
        </row>
        <row r="37427">
          <cell r="A37427" t="str">
            <v>JINDALSTEL21FEB275PE</v>
          </cell>
          <cell r="B37427">
            <v>23659266</v>
          </cell>
          <cell r="C37427">
            <v>44252</v>
          </cell>
        </row>
        <row r="37428">
          <cell r="A37428" t="str">
            <v>JINDALSTEL21FEB280CE</v>
          </cell>
          <cell r="B37428">
            <v>23659522</v>
          </cell>
          <cell r="C37428">
            <v>44252</v>
          </cell>
        </row>
        <row r="37429">
          <cell r="A37429" t="str">
            <v>JINDALSTEL21FEB280PE</v>
          </cell>
          <cell r="B37429">
            <v>23659778</v>
          </cell>
          <cell r="C37429">
            <v>44252</v>
          </cell>
        </row>
        <row r="37430">
          <cell r="A37430" t="str">
            <v>JINDALSTEL21FEB285CE</v>
          </cell>
          <cell r="B37430">
            <v>23660034</v>
          </cell>
          <cell r="C37430">
            <v>44252</v>
          </cell>
        </row>
        <row r="37431">
          <cell r="A37431" t="str">
            <v>JINDALSTEL21FEB285PE</v>
          </cell>
          <cell r="B37431">
            <v>23660290</v>
          </cell>
          <cell r="C37431">
            <v>44252</v>
          </cell>
        </row>
        <row r="37432">
          <cell r="A37432" t="str">
            <v>JINDALSTEL21FEB290CE</v>
          </cell>
          <cell r="B37432">
            <v>23660546</v>
          </cell>
          <cell r="C37432">
            <v>44252</v>
          </cell>
        </row>
        <row r="37433">
          <cell r="A37433" t="str">
            <v>JINDALSTEL21FEB290PE</v>
          </cell>
          <cell r="B37433">
            <v>23660802</v>
          </cell>
          <cell r="C37433">
            <v>44252</v>
          </cell>
        </row>
        <row r="37434">
          <cell r="A37434" t="str">
            <v>JINDALSTEL21FEB295CE</v>
          </cell>
          <cell r="B37434">
            <v>23661058</v>
          </cell>
          <cell r="C37434">
            <v>44252</v>
          </cell>
        </row>
        <row r="37435">
          <cell r="A37435" t="str">
            <v>JINDALSTEL21FEB295PE</v>
          </cell>
          <cell r="B37435">
            <v>23661314</v>
          </cell>
          <cell r="C37435">
            <v>44252</v>
          </cell>
        </row>
        <row r="37436">
          <cell r="A37436" t="str">
            <v>JINDALSTEL21FEB300CE</v>
          </cell>
          <cell r="B37436">
            <v>23661570</v>
          </cell>
          <cell r="C37436">
            <v>44252</v>
          </cell>
        </row>
        <row r="37437">
          <cell r="A37437" t="str">
            <v>JINDALSTEL21FEB300PE</v>
          </cell>
          <cell r="B37437">
            <v>23661826</v>
          </cell>
          <cell r="C37437">
            <v>44252</v>
          </cell>
        </row>
        <row r="37438">
          <cell r="A37438" t="str">
            <v>JINDALSTEL21FEB305CE</v>
          </cell>
          <cell r="B37438">
            <v>23662082</v>
          </cell>
          <cell r="C37438">
            <v>44252</v>
          </cell>
        </row>
        <row r="37439">
          <cell r="A37439" t="str">
            <v>JINDALSTEL21FEB305PE</v>
          </cell>
          <cell r="B37439">
            <v>23662338</v>
          </cell>
          <cell r="C37439">
            <v>44252</v>
          </cell>
        </row>
        <row r="37440">
          <cell r="A37440" t="str">
            <v>JINDALSTEL21FEB310CE</v>
          </cell>
          <cell r="B37440">
            <v>23662594</v>
          </cell>
          <cell r="C37440">
            <v>44252</v>
          </cell>
        </row>
        <row r="37441">
          <cell r="A37441" t="str">
            <v>JINDALSTEL21FEB310PE</v>
          </cell>
          <cell r="B37441">
            <v>23662850</v>
          </cell>
          <cell r="C37441">
            <v>44252</v>
          </cell>
        </row>
        <row r="37442">
          <cell r="A37442" t="str">
            <v>JINDALSTEL21FEB315CE</v>
          </cell>
          <cell r="B37442">
            <v>23663106</v>
          </cell>
          <cell r="C37442">
            <v>44252</v>
          </cell>
        </row>
        <row r="37443">
          <cell r="A37443" t="str">
            <v>JINDALSTEL21FEB315PE</v>
          </cell>
          <cell r="B37443">
            <v>23663362</v>
          </cell>
          <cell r="C37443">
            <v>44252</v>
          </cell>
        </row>
        <row r="37444">
          <cell r="A37444" t="str">
            <v>JINDALSTEL21FEB320CE</v>
          </cell>
          <cell r="B37444">
            <v>23663618</v>
          </cell>
          <cell r="C37444">
            <v>44252</v>
          </cell>
        </row>
        <row r="37445">
          <cell r="A37445" t="str">
            <v>JINDALSTEL21FEB320PE</v>
          </cell>
          <cell r="B37445">
            <v>23663874</v>
          </cell>
          <cell r="C37445">
            <v>44252</v>
          </cell>
        </row>
        <row r="37446">
          <cell r="A37446" t="str">
            <v>JINDALSTEL21FEB325CE</v>
          </cell>
          <cell r="B37446">
            <v>23664130</v>
          </cell>
          <cell r="C37446">
            <v>44252</v>
          </cell>
        </row>
        <row r="37447">
          <cell r="A37447" t="str">
            <v>JINDALSTEL21FEB325PE</v>
          </cell>
          <cell r="B37447">
            <v>23664386</v>
          </cell>
          <cell r="C37447">
            <v>44252</v>
          </cell>
        </row>
        <row r="37448">
          <cell r="A37448" t="str">
            <v>JINDALSTEL21FEB330CE</v>
          </cell>
          <cell r="B37448">
            <v>23664642</v>
          </cell>
          <cell r="C37448">
            <v>44252</v>
          </cell>
        </row>
        <row r="37449">
          <cell r="A37449" t="str">
            <v>JINDALSTEL21FEB330PE</v>
          </cell>
          <cell r="B37449">
            <v>23664898</v>
          </cell>
          <cell r="C37449">
            <v>44252</v>
          </cell>
        </row>
        <row r="37450">
          <cell r="A37450" t="str">
            <v>JINDALSTEL21FEB335CE</v>
          </cell>
          <cell r="B37450">
            <v>23665154</v>
          </cell>
          <cell r="C37450">
            <v>44252</v>
          </cell>
        </row>
        <row r="37451">
          <cell r="A37451" t="str">
            <v>JINDALSTEL21FEB335PE</v>
          </cell>
          <cell r="B37451">
            <v>23665410</v>
          </cell>
          <cell r="C37451">
            <v>44252</v>
          </cell>
        </row>
        <row r="37452">
          <cell r="A37452" t="str">
            <v>JINDALSTEL21FEB340CE</v>
          </cell>
          <cell r="B37452">
            <v>23665666</v>
          </cell>
          <cell r="C37452">
            <v>44252</v>
          </cell>
        </row>
        <row r="37453">
          <cell r="A37453" t="str">
            <v>JINDALSTEL21FEB340PE</v>
          </cell>
          <cell r="B37453">
            <v>23665922</v>
          </cell>
          <cell r="C37453">
            <v>44252</v>
          </cell>
        </row>
        <row r="37454">
          <cell r="A37454" t="str">
            <v>JINDALSTEL21FEB345CE</v>
          </cell>
          <cell r="B37454">
            <v>9693698</v>
          </cell>
          <cell r="C37454">
            <v>44252</v>
          </cell>
        </row>
        <row r="37455">
          <cell r="A37455" t="str">
            <v>JINDALSTEL21FEB345PE</v>
          </cell>
          <cell r="B37455">
            <v>9693954</v>
          </cell>
          <cell r="C37455">
            <v>44252</v>
          </cell>
        </row>
        <row r="37456">
          <cell r="A37456" t="str">
            <v>JINDALSTEL21FEB350CE</v>
          </cell>
          <cell r="B37456">
            <v>9924610</v>
          </cell>
          <cell r="C37456">
            <v>44252</v>
          </cell>
        </row>
        <row r="37457">
          <cell r="A37457" t="str">
            <v>JINDALSTEL21FEB350PE</v>
          </cell>
          <cell r="B37457">
            <v>9924866</v>
          </cell>
          <cell r="C37457">
            <v>44252</v>
          </cell>
        </row>
        <row r="37458">
          <cell r="A37458" t="str">
            <v>JINDALSTEL21FEB355CE</v>
          </cell>
          <cell r="B37458">
            <v>10406402</v>
          </cell>
          <cell r="C37458">
            <v>44252</v>
          </cell>
        </row>
        <row r="37459">
          <cell r="A37459" t="str">
            <v>JINDALSTEL21FEB355PE</v>
          </cell>
          <cell r="B37459">
            <v>10406658</v>
          </cell>
          <cell r="C37459">
            <v>44252</v>
          </cell>
        </row>
        <row r="37460">
          <cell r="A37460" t="str">
            <v>JINDALSTEL21FEB360CE</v>
          </cell>
          <cell r="B37460">
            <v>11749378</v>
          </cell>
          <cell r="C37460">
            <v>44252</v>
          </cell>
        </row>
        <row r="37461">
          <cell r="A37461" t="str">
            <v>JINDALSTEL21FEB360PE</v>
          </cell>
          <cell r="B37461">
            <v>11749634</v>
          </cell>
          <cell r="C37461">
            <v>44252</v>
          </cell>
        </row>
        <row r="37462">
          <cell r="A37462" t="str">
            <v>JINDALSTEL21FEB365CE</v>
          </cell>
          <cell r="B37462">
            <v>11749890</v>
          </cell>
          <cell r="C37462">
            <v>44252</v>
          </cell>
        </row>
        <row r="37463">
          <cell r="A37463" t="str">
            <v>JINDALSTEL21FEB365PE</v>
          </cell>
          <cell r="B37463">
            <v>11751426</v>
          </cell>
          <cell r="C37463">
            <v>44252</v>
          </cell>
        </row>
        <row r="37464">
          <cell r="A37464" t="str">
            <v>JINDALSTEL21FEB370CE</v>
          </cell>
          <cell r="B37464">
            <v>12080642</v>
          </cell>
          <cell r="C37464">
            <v>44252</v>
          </cell>
        </row>
        <row r="37465">
          <cell r="A37465" t="str">
            <v>JINDALSTEL21FEB370PE</v>
          </cell>
          <cell r="B37465">
            <v>12081410</v>
          </cell>
          <cell r="C37465">
            <v>44252</v>
          </cell>
        </row>
        <row r="37466">
          <cell r="A37466" t="str">
            <v>JINDALSTEL21FEB375CE</v>
          </cell>
          <cell r="B37466">
            <v>12081666</v>
          </cell>
          <cell r="C37466">
            <v>44252</v>
          </cell>
        </row>
        <row r="37467">
          <cell r="A37467" t="str">
            <v>JINDALSTEL21FEB375PE</v>
          </cell>
          <cell r="B37467">
            <v>12082946</v>
          </cell>
          <cell r="C37467">
            <v>44252</v>
          </cell>
        </row>
        <row r="37468">
          <cell r="A37468" t="str">
            <v>JINDALSTEL21FEB380CE</v>
          </cell>
          <cell r="B37468">
            <v>9133058</v>
          </cell>
          <cell r="C37468">
            <v>44252</v>
          </cell>
        </row>
        <row r="37469">
          <cell r="A37469" t="str">
            <v>JINDALSTEL21FEB380PE</v>
          </cell>
          <cell r="B37469">
            <v>9134850</v>
          </cell>
          <cell r="C37469">
            <v>44252</v>
          </cell>
        </row>
        <row r="37470">
          <cell r="A37470" t="str">
            <v>JINDALSTEL21FEB385CE</v>
          </cell>
          <cell r="B37470">
            <v>9582594</v>
          </cell>
          <cell r="C37470">
            <v>44252</v>
          </cell>
        </row>
        <row r="37471">
          <cell r="A37471" t="str">
            <v>JINDALSTEL21FEB385PE</v>
          </cell>
          <cell r="B37471">
            <v>9582850</v>
          </cell>
          <cell r="C37471">
            <v>44252</v>
          </cell>
        </row>
        <row r="37472">
          <cell r="A37472" t="str">
            <v>JINDALSTEL21FEB390CE</v>
          </cell>
          <cell r="B37472">
            <v>9583106</v>
          </cell>
          <cell r="C37472">
            <v>44252</v>
          </cell>
        </row>
        <row r="37473">
          <cell r="A37473" t="str">
            <v>JINDALSTEL21FEB390PE</v>
          </cell>
          <cell r="B37473">
            <v>9583362</v>
          </cell>
          <cell r="C37473">
            <v>44252</v>
          </cell>
        </row>
        <row r="37474">
          <cell r="A37474" t="str">
            <v>JINDALSTEL21FEB395CE</v>
          </cell>
          <cell r="B37474">
            <v>9583618</v>
          </cell>
          <cell r="C37474">
            <v>44252</v>
          </cell>
        </row>
        <row r="37475">
          <cell r="A37475" t="str">
            <v>JINDALSTEL21FEB395PE</v>
          </cell>
          <cell r="B37475">
            <v>9583874</v>
          </cell>
          <cell r="C37475">
            <v>44252</v>
          </cell>
        </row>
        <row r="37476">
          <cell r="A37476" t="str">
            <v>JINDALSTEL21MAR160CE</v>
          </cell>
          <cell r="B37476">
            <v>19495426</v>
          </cell>
          <cell r="C37476">
            <v>44280</v>
          </cell>
        </row>
        <row r="37477">
          <cell r="A37477" t="str">
            <v>JINDALSTEL21MAR160PE</v>
          </cell>
          <cell r="B37477">
            <v>19495682</v>
          </cell>
          <cell r="C37477">
            <v>44280</v>
          </cell>
        </row>
        <row r="37478">
          <cell r="A37478" t="str">
            <v>JINDALSTEL21MAR165CE</v>
          </cell>
          <cell r="B37478">
            <v>19495938</v>
          </cell>
          <cell r="C37478">
            <v>44280</v>
          </cell>
        </row>
        <row r="37479">
          <cell r="A37479" t="str">
            <v>JINDALSTEL21MAR165PE</v>
          </cell>
          <cell r="B37479">
            <v>19496194</v>
          </cell>
          <cell r="C37479">
            <v>44280</v>
          </cell>
        </row>
        <row r="37480">
          <cell r="A37480" t="str">
            <v>JINDALSTEL21MAR170CE</v>
          </cell>
          <cell r="B37480">
            <v>19496450</v>
          </cell>
          <cell r="C37480">
            <v>44280</v>
          </cell>
        </row>
        <row r="37481">
          <cell r="A37481" t="str">
            <v>JINDALSTEL21MAR170PE</v>
          </cell>
          <cell r="B37481">
            <v>19496706</v>
          </cell>
          <cell r="C37481">
            <v>44280</v>
          </cell>
        </row>
        <row r="37482">
          <cell r="A37482" t="str">
            <v>JINDALSTEL21MAR175CE</v>
          </cell>
          <cell r="B37482">
            <v>19496962</v>
          </cell>
          <cell r="C37482">
            <v>44280</v>
          </cell>
        </row>
        <row r="37483">
          <cell r="A37483" t="str">
            <v>JINDALSTEL21MAR175PE</v>
          </cell>
          <cell r="B37483">
            <v>19497218</v>
          </cell>
          <cell r="C37483">
            <v>44280</v>
          </cell>
        </row>
        <row r="37484">
          <cell r="A37484" t="str">
            <v>JINDALSTEL21MAR180CE</v>
          </cell>
          <cell r="B37484">
            <v>19497474</v>
          </cell>
          <cell r="C37484">
            <v>44280</v>
          </cell>
        </row>
        <row r="37485">
          <cell r="A37485" t="str">
            <v>JINDALSTEL21MAR180PE</v>
          </cell>
          <cell r="B37485">
            <v>19497730</v>
          </cell>
          <cell r="C37485">
            <v>44280</v>
          </cell>
        </row>
        <row r="37486">
          <cell r="A37486" t="str">
            <v>JINDALSTEL21MAR185CE</v>
          </cell>
          <cell r="B37486">
            <v>19497986</v>
          </cell>
          <cell r="C37486">
            <v>44280</v>
          </cell>
        </row>
        <row r="37487">
          <cell r="A37487" t="str">
            <v>JINDALSTEL21MAR185PE</v>
          </cell>
          <cell r="B37487">
            <v>19498242</v>
          </cell>
          <cell r="C37487">
            <v>44280</v>
          </cell>
        </row>
        <row r="37488">
          <cell r="A37488" t="str">
            <v>JINDALSTEL21MAR190CE</v>
          </cell>
          <cell r="B37488">
            <v>19498498</v>
          </cell>
          <cell r="C37488">
            <v>44280</v>
          </cell>
        </row>
        <row r="37489">
          <cell r="A37489" t="str">
            <v>JINDALSTEL21MAR190PE</v>
          </cell>
          <cell r="B37489">
            <v>19498754</v>
          </cell>
          <cell r="C37489">
            <v>44280</v>
          </cell>
        </row>
        <row r="37490">
          <cell r="A37490" t="str">
            <v>JINDALSTEL21MAR195CE</v>
          </cell>
          <cell r="B37490">
            <v>19499010</v>
          </cell>
          <cell r="C37490">
            <v>44280</v>
          </cell>
        </row>
        <row r="37491">
          <cell r="A37491" t="str">
            <v>JINDALSTEL21MAR195PE</v>
          </cell>
          <cell r="B37491">
            <v>19499266</v>
          </cell>
          <cell r="C37491">
            <v>44280</v>
          </cell>
        </row>
        <row r="37492">
          <cell r="A37492" t="str">
            <v>JINDALSTEL21MAR200CE</v>
          </cell>
          <cell r="B37492">
            <v>19499522</v>
          </cell>
          <cell r="C37492">
            <v>44280</v>
          </cell>
        </row>
        <row r="37493">
          <cell r="A37493" t="str">
            <v>JINDALSTEL21MAR200PE</v>
          </cell>
          <cell r="B37493">
            <v>19499778</v>
          </cell>
          <cell r="C37493">
            <v>44280</v>
          </cell>
        </row>
        <row r="37494">
          <cell r="A37494" t="str">
            <v>JINDALSTEL21MAR205CE</v>
          </cell>
          <cell r="B37494">
            <v>19500034</v>
          </cell>
          <cell r="C37494">
            <v>44280</v>
          </cell>
        </row>
        <row r="37495">
          <cell r="A37495" t="str">
            <v>JINDALSTEL21MAR205PE</v>
          </cell>
          <cell r="B37495">
            <v>19500290</v>
          </cell>
          <cell r="C37495">
            <v>44280</v>
          </cell>
        </row>
        <row r="37496">
          <cell r="A37496" t="str">
            <v>JINDALSTEL21MAR210CE</v>
          </cell>
          <cell r="B37496">
            <v>19500546</v>
          </cell>
          <cell r="C37496">
            <v>44280</v>
          </cell>
        </row>
        <row r="37497">
          <cell r="A37497" t="str">
            <v>JINDALSTEL21MAR210PE</v>
          </cell>
          <cell r="B37497">
            <v>19500802</v>
          </cell>
          <cell r="C37497">
            <v>44280</v>
          </cell>
        </row>
        <row r="37498">
          <cell r="A37498" t="str">
            <v>JINDALSTEL21MAR215CE</v>
          </cell>
          <cell r="B37498">
            <v>19501058</v>
          </cell>
          <cell r="C37498">
            <v>44280</v>
          </cell>
        </row>
        <row r="37499">
          <cell r="A37499" t="str">
            <v>JINDALSTEL21MAR215PE</v>
          </cell>
          <cell r="B37499">
            <v>19501314</v>
          </cell>
          <cell r="C37499">
            <v>44280</v>
          </cell>
        </row>
        <row r="37500">
          <cell r="A37500" t="str">
            <v>JINDALSTEL21MAR220CE</v>
          </cell>
          <cell r="B37500">
            <v>19501570</v>
          </cell>
          <cell r="C37500">
            <v>44280</v>
          </cell>
        </row>
        <row r="37501">
          <cell r="A37501" t="str">
            <v>JINDALSTEL21MAR220PE</v>
          </cell>
          <cell r="B37501">
            <v>19501826</v>
          </cell>
          <cell r="C37501">
            <v>44280</v>
          </cell>
        </row>
        <row r="37502">
          <cell r="A37502" t="str">
            <v>JINDALSTEL21MAR225CE</v>
          </cell>
          <cell r="B37502">
            <v>19502082</v>
          </cell>
          <cell r="C37502">
            <v>44280</v>
          </cell>
        </row>
        <row r="37503">
          <cell r="A37503" t="str">
            <v>JINDALSTEL21MAR225PE</v>
          </cell>
          <cell r="B37503">
            <v>19502338</v>
          </cell>
          <cell r="C37503">
            <v>44280</v>
          </cell>
        </row>
        <row r="37504">
          <cell r="A37504" t="str">
            <v>JINDALSTEL21MAR230CE</v>
          </cell>
          <cell r="B37504">
            <v>19502594</v>
          </cell>
          <cell r="C37504">
            <v>44280</v>
          </cell>
        </row>
        <row r="37505">
          <cell r="A37505" t="str">
            <v>JINDALSTEL21MAR230PE</v>
          </cell>
          <cell r="B37505">
            <v>19502850</v>
          </cell>
          <cell r="C37505">
            <v>44280</v>
          </cell>
        </row>
        <row r="37506">
          <cell r="A37506" t="str">
            <v>JINDALSTEL21MAR235CE</v>
          </cell>
          <cell r="B37506">
            <v>19503106</v>
          </cell>
          <cell r="C37506">
            <v>44280</v>
          </cell>
        </row>
        <row r="37507">
          <cell r="A37507" t="str">
            <v>JINDALSTEL21MAR235PE</v>
          </cell>
          <cell r="B37507">
            <v>19503362</v>
          </cell>
          <cell r="C37507">
            <v>44280</v>
          </cell>
        </row>
        <row r="37508">
          <cell r="A37508" t="str">
            <v>JINDALSTEL21MAR240CE</v>
          </cell>
          <cell r="B37508">
            <v>19503618</v>
          </cell>
          <cell r="C37508">
            <v>44280</v>
          </cell>
        </row>
        <row r="37509">
          <cell r="A37509" t="str">
            <v>JINDALSTEL21MAR240PE</v>
          </cell>
          <cell r="B37509">
            <v>19503874</v>
          </cell>
          <cell r="C37509">
            <v>44280</v>
          </cell>
        </row>
        <row r="37510">
          <cell r="A37510" t="str">
            <v>JINDALSTEL21MAR245CE</v>
          </cell>
          <cell r="B37510">
            <v>19504130</v>
          </cell>
          <cell r="C37510">
            <v>44280</v>
          </cell>
        </row>
        <row r="37511">
          <cell r="A37511" t="str">
            <v>JINDALSTEL21MAR245PE</v>
          </cell>
          <cell r="B37511">
            <v>19504386</v>
          </cell>
          <cell r="C37511">
            <v>44280</v>
          </cell>
        </row>
        <row r="37512">
          <cell r="A37512" t="str">
            <v>JINDALSTEL21MAR250CE</v>
          </cell>
          <cell r="B37512">
            <v>19504642</v>
          </cell>
          <cell r="C37512">
            <v>44280</v>
          </cell>
        </row>
        <row r="37513">
          <cell r="A37513" t="str">
            <v>JINDALSTEL21MAR250PE</v>
          </cell>
          <cell r="B37513">
            <v>19504898</v>
          </cell>
          <cell r="C37513">
            <v>44280</v>
          </cell>
        </row>
        <row r="37514">
          <cell r="A37514" t="str">
            <v>JINDALSTEL21MAR255CE</v>
          </cell>
          <cell r="B37514">
            <v>19505154</v>
          </cell>
          <cell r="C37514">
            <v>44280</v>
          </cell>
        </row>
        <row r="37515">
          <cell r="A37515" t="str">
            <v>JINDALSTEL21MAR255PE</v>
          </cell>
          <cell r="B37515">
            <v>19505410</v>
          </cell>
          <cell r="C37515">
            <v>44280</v>
          </cell>
        </row>
        <row r="37516">
          <cell r="A37516" t="str">
            <v>JINDALSTEL21MAR260CE</v>
          </cell>
          <cell r="B37516">
            <v>19505666</v>
          </cell>
          <cell r="C37516">
            <v>44280</v>
          </cell>
        </row>
        <row r="37517">
          <cell r="A37517" t="str">
            <v>JINDALSTEL21MAR260PE</v>
          </cell>
          <cell r="B37517">
            <v>19505922</v>
          </cell>
          <cell r="C37517">
            <v>44280</v>
          </cell>
        </row>
        <row r="37518">
          <cell r="A37518" t="str">
            <v>JINDALSTEL21MAR265CE</v>
          </cell>
          <cell r="B37518">
            <v>19506178</v>
          </cell>
          <cell r="C37518">
            <v>44280</v>
          </cell>
        </row>
        <row r="37519">
          <cell r="A37519" t="str">
            <v>JINDALSTEL21MAR265PE</v>
          </cell>
          <cell r="B37519">
            <v>19506434</v>
          </cell>
          <cell r="C37519">
            <v>44280</v>
          </cell>
        </row>
        <row r="37520">
          <cell r="A37520" t="str">
            <v>JINDALSTEL21MAR270CE</v>
          </cell>
          <cell r="B37520">
            <v>19514114</v>
          </cell>
          <cell r="C37520">
            <v>44280</v>
          </cell>
        </row>
        <row r="37521">
          <cell r="A37521" t="str">
            <v>JINDALSTEL21MAR270PE</v>
          </cell>
          <cell r="B37521">
            <v>19514370</v>
          </cell>
          <cell r="C37521">
            <v>44280</v>
          </cell>
        </row>
        <row r="37522">
          <cell r="A37522" t="str">
            <v>JINDALSTEL21MAR275CE</v>
          </cell>
          <cell r="B37522">
            <v>19514626</v>
          </cell>
          <cell r="C37522">
            <v>44280</v>
          </cell>
        </row>
        <row r="37523">
          <cell r="A37523" t="str">
            <v>JINDALSTEL21MAR275PE</v>
          </cell>
          <cell r="B37523">
            <v>19514882</v>
          </cell>
          <cell r="C37523">
            <v>44280</v>
          </cell>
        </row>
        <row r="37524">
          <cell r="A37524" t="str">
            <v>JINDALSTEL21MAR280CE</v>
          </cell>
          <cell r="B37524">
            <v>19565570</v>
          </cell>
          <cell r="C37524">
            <v>44280</v>
          </cell>
        </row>
        <row r="37525">
          <cell r="A37525" t="str">
            <v>JINDALSTEL21MAR280PE</v>
          </cell>
          <cell r="B37525">
            <v>19565826</v>
          </cell>
          <cell r="C37525">
            <v>44280</v>
          </cell>
        </row>
        <row r="37526">
          <cell r="A37526" t="str">
            <v>JINDALSTEL21MAR285CE</v>
          </cell>
          <cell r="B37526">
            <v>19567618</v>
          </cell>
          <cell r="C37526">
            <v>44280</v>
          </cell>
        </row>
        <row r="37527">
          <cell r="A37527" t="str">
            <v>JINDALSTEL21MAR285PE</v>
          </cell>
          <cell r="B37527">
            <v>19567874</v>
          </cell>
          <cell r="C37527">
            <v>44280</v>
          </cell>
        </row>
        <row r="37528">
          <cell r="A37528" t="str">
            <v>JINDALSTEL21MAR290CE</v>
          </cell>
          <cell r="B37528">
            <v>19568130</v>
          </cell>
          <cell r="C37528">
            <v>44280</v>
          </cell>
        </row>
        <row r="37529">
          <cell r="A37529" t="str">
            <v>JINDALSTEL21MAR290PE</v>
          </cell>
          <cell r="B37529">
            <v>19568386</v>
          </cell>
          <cell r="C37529">
            <v>44280</v>
          </cell>
        </row>
        <row r="37530">
          <cell r="A37530" t="str">
            <v>JINDALSTEL21MAR295CE</v>
          </cell>
          <cell r="B37530">
            <v>19568642</v>
          </cell>
          <cell r="C37530">
            <v>44280</v>
          </cell>
        </row>
        <row r="37531">
          <cell r="A37531" t="str">
            <v>JINDALSTEL21MAR295PE</v>
          </cell>
          <cell r="B37531">
            <v>19568898</v>
          </cell>
          <cell r="C37531">
            <v>44280</v>
          </cell>
        </row>
        <row r="37532">
          <cell r="A37532" t="str">
            <v>JINDALSTEL21MAR300CE</v>
          </cell>
          <cell r="B37532">
            <v>19569154</v>
          </cell>
          <cell r="C37532">
            <v>44280</v>
          </cell>
        </row>
        <row r="37533">
          <cell r="A37533" t="str">
            <v>JINDALSTEL21MAR300PE</v>
          </cell>
          <cell r="B37533">
            <v>19569410</v>
          </cell>
          <cell r="C37533">
            <v>44280</v>
          </cell>
        </row>
        <row r="37534">
          <cell r="A37534" t="str">
            <v>JINDALSTEL21MAR305CE</v>
          </cell>
          <cell r="B37534">
            <v>19569666</v>
          </cell>
          <cell r="C37534">
            <v>44280</v>
          </cell>
        </row>
        <row r="37535">
          <cell r="A37535" t="str">
            <v>JINDALSTEL21MAR305PE</v>
          </cell>
          <cell r="B37535">
            <v>19569922</v>
          </cell>
          <cell r="C37535">
            <v>44280</v>
          </cell>
        </row>
        <row r="37536">
          <cell r="A37536" t="str">
            <v>JINDALSTEL21MAR310CE</v>
          </cell>
          <cell r="B37536">
            <v>19570178</v>
          </cell>
          <cell r="C37536">
            <v>44280</v>
          </cell>
        </row>
        <row r="37537">
          <cell r="A37537" t="str">
            <v>JINDALSTEL21MAR310PE</v>
          </cell>
          <cell r="B37537">
            <v>19570434</v>
          </cell>
          <cell r="C37537">
            <v>44280</v>
          </cell>
        </row>
        <row r="37538">
          <cell r="A37538" t="str">
            <v>JINDALSTEL21MAR315CE</v>
          </cell>
          <cell r="B37538">
            <v>19570690</v>
          </cell>
          <cell r="C37538">
            <v>44280</v>
          </cell>
        </row>
        <row r="37539">
          <cell r="A37539" t="str">
            <v>JINDALSTEL21MAR315PE</v>
          </cell>
          <cell r="B37539">
            <v>19570946</v>
          </cell>
          <cell r="C37539">
            <v>44280</v>
          </cell>
        </row>
        <row r="37540">
          <cell r="A37540" t="str">
            <v>JINDALSTEL21MAR320CE</v>
          </cell>
          <cell r="B37540">
            <v>19571202</v>
          </cell>
          <cell r="C37540">
            <v>44280</v>
          </cell>
        </row>
        <row r="37541">
          <cell r="A37541" t="str">
            <v>JINDALSTEL21MAR320PE</v>
          </cell>
          <cell r="B37541">
            <v>19571458</v>
          </cell>
          <cell r="C37541">
            <v>44280</v>
          </cell>
        </row>
        <row r="37542">
          <cell r="A37542" t="str">
            <v>JINDALSTEL21MAR325CE</v>
          </cell>
          <cell r="B37542">
            <v>19571714</v>
          </cell>
          <cell r="C37542">
            <v>44280</v>
          </cell>
        </row>
        <row r="37543">
          <cell r="A37543" t="str">
            <v>JINDALSTEL21MAR325PE</v>
          </cell>
          <cell r="B37543">
            <v>19571970</v>
          </cell>
          <cell r="C37543">
            <v>44280</v>
          </cell>
        </row>
        <row r="37544">
          <cell r="A37544" t="str">
            <v>JINDALSTEL21MAR330CE</v>
          </cell>
          <cell r="B37544">
            <v>19572226</v>
          </cell>
          <cell r="C37544">
            <v>44280</v>
          </cell>
        </row>
        <row r="37545">
          <cell r="A37545" t="str">
            <v>JINDALSTEL21MAR330PE</v>
          </cell>
          <cell r="B37545">
            <v>19572482</v>
          </cell>
          <cell r="C37545">
            <v>44280</v>
          </cell>
        </row>
        <row r="37546">
          <cell r="A37546" t="str">
            <v>JINDALSTEL21MAR335CE</v>
          </cell>
          <cell r="B37546">
            <v>19572738</v>
          </cell>
          <cell r="C37546">
            <v>44280</v>
          </cell>
        </row>
        <row r="37547">
          <cell r="A37547" t="str">
            <v>JINDALSTEL21MAR335PE</v>
          </cell>
          <cell r="B37547">
            <v>19572994</v>
          </cell>
          <cell r="C37547">
            <v>44280</v>
          </cell>
        </row>
        <row r="37548">
          <cell r="A37548" t="str">
            <v>JINDALSTEL21MAR340CE</v>
          </cell>
          <cell r="B37548">
            <v>19573250</v>
          </cell>
          <cell r="C37548">
            <v>44280</v>
          </cell>
        </row>
        <row r="37549">
          <cell r="A37549" t="str">
            <v>JINDALSTEL21MAR340PE</v>
          </cell>
          <cell r="B37549">
            <v>19573506</v>
          </cell>
          <cell r="C37549">
            <v>44280</v>
          </cell>
        </row>
        <row r="37550">
          <cell r="A37550" t="str">
            <v>JINDALSTEL21MAR345CE</v>
          </cell>
          <cell r="B37550">
            <v>19573762</v>
          </cell>
          <cell r="C37550">
            <v>44280</v>
          </cell>
        </row>
        <row r="37551">
          <cell r="A37551" t="str">
            <v>JINDALSTEL21MAR345PE</v>
          </cell>
          <cell r="B37551">
            <v>19574018</v>
          </cell>
          <cell r="C37551">
            <v>44280</v>
          </cell>
        </row>
        <row r="37552">
          <cell r="A37552" t="str">
            <v>JINDALSTEL21MAR350CE</v>
          </cell>
          <cell r="B37552">
            <v>19574274</v>
          </cell>
          <cell r="C37552">
            <v>44280</v>
          </cell>
        </row>
        <row r="37553">
          <cell r="A37553" t="str">
            <v>JINDALSTEL21MAR350PE</v>
          </cell>
          <cell r="B37553">
            <v>19574530</v>
          </cell>
          <cell r="C37553">
            <v>44280</v>
          </cell>
        </row>
        <row r="37554">
          <cell r="A37554" t="str">
            <v>JINDALSTEL21MAR355CE</v>
          </cell>
          <cell r="B37554">
            <v>19574786</v>
          </cell>
          <cell r="C37554">
            <v>44280</v>
          </cell>
        </row>
        <row r="37555">
          <cell r="A37555" t="str">
            <v>JINDALSTEL21MAR355PE</v>
          </cell>
          <cell r="B37555">
            <v>19575042</v>
          </cell>
          <cell r="C37555">
            <v>44280</v>
          </cell>
        </row>
        <row r="37556">
          <cell r="A37556" t="str">
            <v>JINDALSTEL21MAR360CE</v>
          </cell>
          <cell r="B37556">
            <v>19575298</v>
          </cell>
          <cell r="C37556">
            <v>44280</v>
          </cell>
        </row>
        <row r="37557">
          <cell r="A37557" t="str">
            <v>JINDALSTEL21MAR360PE</v>
          </cell>
          <cell r="B37557">
            <v>19575554</v>
          </cell>
          <cell r="C37557">
            <v>44280</v>
          </cell>
        </row>
        <row r="37558">
          <cell r="A37558" t="str">
            <v>JINDALSTEL21MAR365CE</v>
          </cell>
          <cell r="B37558">
            <v>19575810</v>
          </cell>
          <cell r="C37558">
            <v>44280</v>
          </cell>
        </row>
        <row r="37559">
          <cell r="A37559" t="str">
            <v>JINDALSTEL21MAR365PE</v>
          </cell>
          <cell r="B37559">
            <v>19580674</v>
          </cell>
          <cell r="C37559">
            <v>44280</v>
          </cell>
        </row>
        <row r="37560">
          <cell r="A37560" t="str">
            <v>JINDALSTEL21MAR370CE</v>
          </cell>
          <cell r="B37560">
            <v>19580930</v>
          </cell>
          <cell r="C37560">
            <v>44280</v>
          </cell>
        </row>
        <row r="37561">
          <cell r="A37561" t="str">
            <v>JINDALSTEL21MAR370PE</v>
          </cell>
          <cell r="B37561">
            <v>19581186</v>
          </cell>
          <cell r="C37561">
            <v>44280</v>
          </cell>
        </row>
        <row r="37562">
          <cell r="A37562" t="str">
            <v>JINDALSTEL21MAR375CE</v>
          </cell>
          <cell r="B37562">
            <v>19581442</v>
          </cell>
          <cell r="C37562">
            <v>44280</v>
          </cell>
        </row>
        <row r="37563">
          <cell r="A37563" t="str">
            <v>JINDALSTEL21MAR375PE</v>
          </cell>
          <cell r="B37563">
            <v>19581698</v>
          </cell>
          <cell r="C37563">
            <v>44280</v>
          </cell>
        </row>
        <row r="37564">
          <cell r="A37564" t="str">
            <v>JINDALSTEL21MAR380CE</v>
          </cell>
          <cell r="B37564">
            <v>9136642</v>
          </cell>
          <cell r="C37564">
            <v>44280</v>
          </cell>
        </row>
        <row r="37565">
          <cell r="A37565" t="str">
            <v>JINDALSTEL21MAR380PE</v>
          </cell>
          <cell r="B37565">
            <v>9136898</v>
          </cell>
          <cell r="C37565">
            <v>44280</v>
          </cell>
        </row>
        <row r="37566">
          <cell r="A37566" t="str">
            <v>JINDALSTEL21MAR385CE</v>
          </cell>
          <cell r="B37566">
            <v>9584642</v>
          </cell>
          <cell r="C37566">
            <v>44280</v>
          </cell>
        </row>
        <row r="37567">
          <cell r="A37567" t="str">
            <v>JINDALSTEL21MAR385PE</v>
          </cell>
          <cell r="B37567">
            <v>9584898</v>
          </cell>
          <cell r="C37567">
            <v>44280</v>
          </cell>
        </row>
        <row r="37568">
          <cell r="A37568" t="str">
            <v>JINDALSTEL21MAR390CE</v>
          </cell>
          <cell r="B37568">
            <v>9585154</v>
          </cell>
          <cell r="C37568">
            <v>44280</v>
          </cell>
        </row>
        <row r="37569">
          <cell r="A37569" t="str">
            <v>JINDALSTEL21MAR390PE</v>
          </cell>
          <cell r="B37569">
            <v>9589506</v>
          </cell>
          <cell r="C37569">
            <v>44280</v>
          </cell>
        </row>
        <row r="37570">
          <cell r="A37570" t="str">
            <v>JINDALSTEL21MAR395CE</v>
          </cell>
          <cell r="B37570">
            <v>9589762</v>
          </cell>
          <cell r="C37570">
            <v>44280</v>
          </cell>
        </row>
        <row r="37571">
          <cell r="A37571" t="str">
            <v>JINDALSTEL21MAR395PE</v>
          </cell>
          <cell r="B37571">
            <v>9591042</v>
          </cell>
          <cell r="C37571">
            <v>44280</v>
          </cell>
        </row>
        <row r="37572">
          <cell r="A37572" t="str">
            <v>JINDALSTEL21APR160CE</v>
          </cell>
          <cell r="B37572">
            <v>24742146</v>
          </cell>
          <cell r="C37572">
            <v>44315</v>
          </cell>
        </row>
        <row r="37573">
          <cell r="A37573" t="str">
            <v>JINDALSTEL21APR160PE</v>
          </cell>
          <cell r="B37573">
            <v>24742402</v>
          </cell>
          <cell r="C37573">
            <v>44315</v>
          </cell>
        </row>
        <row r="37574">
          <cell r="A37574" t="str">
            <v>JINDALSTEL21APR165CE</v>
          </cell>
          <cell r="B37574">
            <v>24742658</v>
          </cell>
          <cell r="C37574">
            <v>44315</v>
          </cell>
        </row>
        <row r="37575">
          <cell r="A37575" t="str">
            <v>JINDALSTEL21APR165PE</v>
          </cell>
          <cell r="B37575">
            <v>24742914</v>
          </cell>
          <cell r="C37575">
            <v>44315</v>
          </cell>
        </row>
        <row r="37576">
          <cell r="A37576" t="str">
            <v>JINDALSTEL21APR170CE</v>
          </cell>
          <cell r="B37576">
            <v>24743170</v>
          </cell>
          <cell r="C37576">
            <v>44315</v>
          </cell>
        </row>
        <row r="37577">
          <cell r="A37577" t="str">
            <v>JINDALSTEL21APR170PE</v>
          </cell>
          <cell r="B37577">
            <v>24743426</v>
          </cell>
          <cell r="C37577">
            <v>44315</v>
          </cell>
        </row>
        <row r="37578">
          <cell r="A37578" t="str">
            <v>JINDALSTEL21APR175CE</v>
          </cell>
          <cell r="B37578">
            <v>24743682</v>
          </cell>
          <cell r="C37578">
            <v>44315</v>
          </cell>
        </row>
        <row r="37579">
          <cell r="A37579" t="str">
            <v>JINDALSTEL21APR175PE</v>
          </cell>
          <cell r="B37579">
            <v>24743938</v>
          </cell>
          <cell r="C37579">
            <v>44315</v>
          </cell>
        </row>
        <row r="37580">
          <cell r="A37580" t="str">
            <v>JINDALSTEL21APR180CE</v>
          </cell>
          <cell r="B37580">
            <v>24744194</v>
          </cell>
          <cell r="C37580">
            <v>44315</v>
          </cell>
        </row>
        <row r="37581">
          <cell r="A37581" t="str">
            <v>JINDALSTEL21APR180PE</v>
          </cell>
          <cell r="B37581">
            <v>24744450</v>
          </cell>
          <cell r="C37581">
            <v>44315</v>
          </cell>
        </row>
        <row r="37582">
          <cell r="A37582" t="str">
            <v>JINDALSTEL21APR185CE</v>
          </cell>
          <cell r="B37582">
            <v>24744706</v>
          </cell>
          <cell r="C37582">
            <v>44315</v>
          </cell>
        </row>
        <row r="37583">
          <cell r="A37583" t="str">
            <v>JINDALSTEL21APR185PE</v>
          </cell>
          <cell r="B37583">
            <v>24744962</v>
          </cell>
          <cell r="C37583">
            <v>44315</v>
          </cell>
        </row>
        <row r="37584">
          <cell r="A37584" t="str">
            <v>JINDALSTEL21APR190CE</v>
          </cell>
          <cell r="B37584">
            <v>24745218</v>
          </cell>
          <cell r="C37584">
            <v>44315</v>
          </cell>
        </row>
        <row r="37585">
          <cell r="A37585" t="str">
            <v>JINDALSTEL21APR190PE</v>
          </cell>
          <cell r="B37585">
            <v>24745474</v>
          </cell>
          <cell r="C37585">
            <v>44315</v>
          </cell>
        </row>
        <row r="37586">
          <cell r="A37586" t="str">
            <v>JINDALSTEL21APR195CE</v>
          </cell>
          <cell r="B37586">
            <v>24745730</v>
          </cell>
          <cell r="C37586">
            <v>44315</v>
          </cell>
        </row>
        <row r="37587">
          <cell r="A37587" t="str">
            <v>JINDALSTEL21APR195PE</v>
          </cell>
          <cell r="B37587">
            <v>24745986</v>
          </cell>
          <cell r="C37587">
            <v>44315</v>
          </cell>
        </row>
        <row r="37588">
          <cell r="A37588" t="str">
            <v>JINDALSTEL21APR200CE</v>
          </cell>
          <cell r="B37588">
            <v>24746242</v>
          </cell>
          <cell r="C37588">
            <v>44315</v>
          </cell>
        </row>
        <row r="37589">
          <cell r="A37589" t="str">
            <v>JINDALSTEL21APR200PE</v>
          </cell>
          <cell r="B37589">
            <v>24746498</v>
          </cell>
          <cell r="C37589">
            <v>44315</v>
          </cell>
        </row>
        <row r="37590">
          <cell r="A37590" t="str">
            <v>JINDALSTEL21APR205CE</v>
          </cell>
          <cell r="B37590">
            <v>24746754</v>
          </cell>
          <cell r="C37590">
            <v>44315</v>
          </cell>
        </row>
        <row r="37591">
          <cell r="A37591" t="str">
            <v>JINDALSTEL21APR205PE</v>
          </cell>
          <cell r="B37591">
            <v>24747010</v>
          </cell>
          <cell r="C37591">
            <v>44315</v>
          </cell>
        </row>
        <row r="37592">
          <cell r="A37592" t="str">
            <v>JINDALSTEL21APR210CE</v>
          </cell>
          <cell r="B37592">
            <v>24747266</v>
          </cell>
          <cell r="C37592">
            <v>44315</v>
          </cell>
        </row>
        <row r="37593">
          <cell r="A37593" t="str">
            <v>JINDALSTEL21APR210PE</v>
          </cell>
          <cell r="B37593">
            <v>24747522</v>
          </cell>
          <cell r="C37593">
            <v>44315</v>
          </cell>
        </row>
        <row r="37594">
          <cell r="A37594" t="str">
            <v>JINDALSTEL21APR215CE</v>
          </cell>
          <cell r="B37594">
            <v>24747778</v>
          </cell>
          <cell r="C37594">
            <v>44315</v>
          </cell>
        </row>
        <row r="37595">
          <cell r="A37595" t="str">
            <v>JINDALSTEL21APR215PE</v>
          </cell>
          <cell r="B37595">
            <v>24748034</v>
          </cell>
          <cell r="C37595">
            <v>44315</v>
          </cell>
        </row>
        <row r="37596">
          <cell r="A37596" t="str">
            <v>JINDALSTEL21APR220CE</v>
          </cell>
          <cell r="B37596">
            <v>24748290</v>
          </cell>
          <cell r="C37596">
            <v>44315</v>
          </cell>
        </row>
        <row r="37597">
          <cell r="A37597" t="str">
            <v>JINDALSTEL21APR220PE</v>
          </cell>
          <cell r="B37597">
            <v>24748546</v>
          </cell>
          <cell r="C37597">
            <v>44315</v>
          </cell>
        </row>
        <row r="37598">
          <cell r="A37598" t="str">
            <v>JINDALSTEL21APR225CE</v>
          </cell>
          <cell r="B37598">
            <v>24748802</v>
          </cell>
          <cell r="C37598">
            <v>44315</v>
          </cell>
        </row>
        <row r="37599">
          <cell r="A37599" t="str">
            <v>JINDALSTEL21APR225PE</v>
          </cell>
          <cell r="B37599">
            <v>24749058</v>
          </cell>
          <cell r="C37599">
            <v>44315</v>
          </cell>
        </row>
        <row r="37600">
          <cell r="A37600" t="str">
            <v>JINDALSTEL21APR230CE</v>
          </cell>
          <cell r="B37600">
            <v>24749314</v>
          </cell>
          <cell r="C37600">
            <v>44315</v>
          </cell>
        </row>
        <row r="37601">
          <cell r="A37601" t="str">
            <v>JINDALSTEL21APR230PE</v>
          </cell>
          <cell r="B37601">
            <v>24749570</v>
          </cell>
          <cell r="C37601">
            <v>44315</v>
          </cell>
        </row>
        <row r="37602">
          <cell r="A37602" t="str">
            <v>JINDALSTEL21APR235CE</v>
          </cell>
          <cell r="B37602">
            <v>24749826</v>
          </cell>
          <cell r="C37602">
            <v>44315</v>
          </cell>
        </row>
        <row r="37603">
          <cell r="A37603" t="str">
            <v>JINDALSTEL21APR235PE</v>
          </cell>
          <cell r="B37603">
            <v>24750082</v>
          </cell>
          <cell r="C37603">
            <v>44315</v>
          </cell>
        </row>
        <row r="37604">
          <cell r="A37604" t="str">
            <v>JINDALSTEL21APR240CE</v>
          </cell>
          <cell r="B37604">
            <v>24750338</v>
          </cell>
          <cell r="C37604">
            <v>44315</v>
          </cell>
        </row>
        <row r="37605">
          <cell r="A37605" t="str">
            <v>JINDALSTEL21APR240PE</v>
          </cell>
          <cell r="B37605">
            <v>24750594</v>
          </cell>
          <cell r="C37605">
            <v>44315</v>
          </cell>
        </row>
        <row r="37606">
          <cell r="A37606" t="str">
            <v>JINDALSTEL21APR245CE</v>
          </cell>
          <cell r="B37606">
            <v>24750850</v>
          </cell>
          <cell r="C37606">
            <v>44315</v>
          </cell>
        </row>
        <row r="37607">
          <cell r="A37607" t="str">
            <v>JINDALSTEL21APR245PE</v>
          </cell>
          <cell r="B37607">
            <v>24751106</v>
          </cell>
          <cell r="C37607">
            <v>44315</v>
          </cell>
        </row>
        <row r="37608">
          <cell r="A37608" t="str">
            <v>JINDALSTEL21APR250CE</v>
          </cell>
          <cell r="B37608">
            <v>24751362</v>
          </cell>
          <cell r="C37608">
            <v>44315</v>
          </cell>
        </row>
        <row r="37609">
          <cell r="A37609" t="str">
            <v>JINDALSTEL21APR250PE</v>
          </cell>
          <cell r="B37609">
            <v>24751618</v>
          </cell>
          <cell r="C37609">
            <v>44315</v>
          </cell>
        </row>
        <row r="37610">
          <cell r="A37610" t="str">
            <v>JINDALSTEL21APR255CE</v>
          </cell>
          <cell r="B37610">
            <v>24751874</v>
          </cell>
          <cell r="C37610">
            <v>44315</v>
          </cell>
        </row>
        <row r="37611">
          <cell r="A37611" t="str">
            <v>JINDALSTEL21APR255PE</v>
          </cell>
          <cell r="B37611">
            <v>24752130</v>
          </cell>
          <cell r="C37611">
            <v>44315</v>
          </cell>
        </row>
        <row r="37612">
          <cell r="A37612" t="str">
            <v>JINDALSTEL21APR260CE</v>
          </cell>
          <cell r="B37612">
            <v>24752386</v>
          </cell>
          <cell r="C37612">
            <v>44315</v>
          </cell>
        </row>
        <row r="37613">
          <cell r="A37613" t="str">
            <v>JINDALSTEL21APR260PE</v>
          </cell>
          <cell r="B37613">
            <v>24752642</v>
          </cell>
          <cell r="C37613">
            <v>44315</v>
          </cell>
        </row>
        <row r="37614">
          <cell r="A37614" t="str">
            <v>JINDALSTEL21APR265CE</v>
          </cell>
          <cell r="B37614">
            <v>24752898</v>
          </cell>
          <cell r="C37614">
            <v>44315</v>
          </cell>
        </row>
        <row r="37615">
          <cell r="A37615" t="str">
            <v>JINDALSTEL21APR265PE</v>
          </cell>
          <cell r="B37615">
            <v>24753154</v>
          </cell>
          <cell r="C37615">
            <v>44315</v>
          </cell>
        </row>
        <row r="37616">
          <cell r="A37616" t="str">
            <v>JINDALSTEL21APR270CE</v>
          </cell>
          <cell r="B37616">
            <v>24753410</v>
          </cell>
          <cell r="C37616">
            <v>44315</v>
          </cell>
        </row>
        <row r="37617">
          <cell r="A37617" t="str">
            <v>JINDALSTEL21APR270PE</v>
          </cell>
          <cell r="B37617">
            <v>24753666</v>
          </cell>
          <cell r="C37617">
            <v>44315</v>
          </cell>
        </row>
        <row r="37618">
          <cell r="A37618" t="str">
            <v>JINDALSTEL21APR275CE</v>
          </cell>
          <cell r="B37618">
            <v>24753922</v>
          </cell>
          <cell r="C37618">
            <v>44315</v>
          </cell>
        </row>
        <row r="37619">
          <cell r="A37619" t="str">
            <v>JINDALSTEL21APR275PE</v>
          </cell>
          <cell r="B37619">
            <v>24757762</v>
          </cell>
          <cell r="C37619">
            <v>44315</v>
          </cell>
        </row>
        <row r="37620">
          <cell r="A37620" t="str">
            <v>JINDALSTEL21APR280CE</v>
          </cell>
          <cell r="B37620">
            <v>24758018</v>
          </cell>
          <cell r="C37620">
            <v>44315</v>
          </cell>
        </row>
        <row r="37621">
          <cell r="A37621" t="str">
            <v>JINDALSTEL21APR280PE</v>
          </cell>
          <cell r="B37621">
            <v>24758274</v>
          </cell>
          <cell r="C37621">
            <v>44315</v>
          </cell>
        </row>
        <row r="37622">
          <cell r="A37622" t="str">
            <v>JINDALSTEL21APR285CE</v>
          </cell>
          <cell r="B37622">
            <v>24758530</v>
          </cell>
          <cell r="C37622">
            <v>44315</v>
          </cell>
        </row>
        <row r="37623">
          <cell r="A37623" t="str">
            <v>JINDALSTEL21APR285PE</v>
          </cell>
          <cell r="B37623">
            <v>24758786</v>
          </cell>
          <cell r="C37623">
            <v>44315</v>
          </cell>
        </row>
        <row r="37624">
          <cell r="A37624" t="str">
            <v>JINDALSTEL21APR290CE</v>
          </cell>
          <cell r="B37624">
            <v>24759042</v>
          </cell>
          <cell r="C37624">
            <v>44315</v>
          </cell>
        </row>
        <row r="37625">
          <cell r="A37625" t="str">
            <v>JINDALSTEL21APR290PE</v>
          </cell>
          <cell r="B37625">
            <v>24759298</v>
          </cell>
          <cell r="C37625">
            <v>44315</v>
          </cell>
        </row>
        <row r="37626">
          <cell r="A37626" t="str">
            <v>JINDALSTEL21APR295CE</v>
          </cell>
          <cell r="B37626">
            <v>24759554</v>
          </cell>
          <cell r="C37626">
            <v>44315</v>
          </cell>
        </row>
        <row r="37627">
          <cell r="A37627" t="str">
            <v>JINDALSTEL21APR295PE</v>
          </cell>
          <cell r="B37627">
            <v>24759810</v>
          </cell>
          <cell r="C37627">
            <v>44315</v>
          </cell>
        </row>
        <row r="37628">
          <cell r="A37628" t="str">
            <v>JINDALSTEL21APR300CE</v>
          </cell>
          <cell r="B37628">
            <v>24760066</v>
          </cell>
          <cell r="C37628">
            <v>44315</v>
          </cell>
        </row>
        <row r="37629">
          <cell r="A37629" t="str">
            <v>JINDALSTEL21APR300PE</v>
          </cell>
          <cell r="B37629">
            <v>24760322</v>
          </cell>
          <cell r="C37629">
            <v>44315</v>
          </cell>
        </row>
        <row r="37630">
          <cell r="A37630" t="str">
            <v>JINDALSTEL21APR305CE</v>
          </cell>
          <cell r="B37630">
            <v>24760578</v>
          </cell>
          <cell r="C37630">
            <v>44315</v>
          </cell>
        </row>
        <row r="37631">
          <cell r="A37631" t="str">
            <v>JINDALSTEL21APR305PE</v>
          </cell>
          <cell r="B37631">
            <v>24760834</v>
          </cell>
          <cell r="C37631">
            <v>44315</v>
          </cell>
        </row>
        <row r="37632">
          <cell r="A37632" t="str">
            <v>JINDALSTEL21APR310CE</v>
          </cell>
          <cell r="B37632">
            <v>24761090</v>
          </cell>
          <cell r="C37632">
            <v>44315</v>
          </cell>
        </row>
        <row r="37633">
          <cell r="A37633" t="str">
            <v>JINDALSTEL21APR310PE</v>
          </cell>
          <cell r="B37633">
            <v>24761346</v>
          </cell>
          <cell r="C37633">
            <v>44315</v>
          </cell>
        </row>
        <row r="37634">
          <cell r="A37634" t="str">
            <v>JINDALSTEL21APR315CE</v>
          </cell>
          <cell r="B37634">
            <v>24761602</v>
          </cell>
          <cell r="C37634">
            <v>44315</v>
          </cell>
        </row>
        <row r="37635">
          <cell r="A37635" t="str">
            <v>JINDALSTEL21APR315PE</v>
          </cell>
          <cell r="B37635">
            <v>24761858</v>
          </cell>
          <cell r="C37635">
            <v>44315</v>
          </cell>
        </row>
        <row r="37636">
          <cell r="A37636" t="str">
            <v>JINDALSTEL21APR320CE</v>
          </cell>
          <cell r="B37636">
            <v>24762114</v>
          </cell>
          <cell r="C37636">
            <v>44315</v>
          </cell>
        </row>
        <row r="37637">
          <cell r="A37637" t="str">
            <v>JINDALSTEL21APR320PE</v>
          </cell>
          <cell r="B37637">
            <v>24762370</v>
          </cell>
          <cell r="C37637">
            <v>44315</v>
          </cell>
        </row>
        <row r="37638">
          <cell r="A37638" t="str">
            <v>JINDALSTEL21APR325CE</v>
          </cell>
          <cell r="B37638">
            <v>24762626</v>
          </cell>
          <cell r="C37638">
            <v>44315</v>
          </cell>
        </row>
        <row r="37639">
          <cell r="A37639" t="str">
            <v>JINDALSTEL21APR325PE</v>
          </cell>
          <cell r="B37639">
            <v>24762882</v>
          </cell>
          <cell r="C37639">
            <v>44315</v>
          </cell>
        </row>
        <row r="37640">
          <cell r="A37640" t="str">
            <v>JINDALSTEL21APR330CE</v>
          </cell>
          <cell r="B37640">
            <v>24763138</v>
          </cell>
          <cell r="C37640">
            <v>44315</v>
          </cell>
        </row>
        <row r="37641">
          <cell r="A37641" t="str">
            <v>JINDALSTEL21APR330PE</v>
          </cell>
          <cell r="B37641">
            <v>24763394</v>
          </cell>
          <cell r="C37641">
            <v>44315</v>
          </cell>
        </row>
        <row r="37642">
          <cell r="A37642" t="str">
            <v>JINDALSTEL21APR335CE</v>
          </cell>
          <cell r="B37642">
            <v>24763650</v>
          </cell>
          <cell r="C37642">
            <v>44315</v>
          </cell>
        </row>
        <row r="37643">
          <cell r="A37643" t="str">
            <v>JINDALSTEL21APR335PE</v>
          </cell>
          <cell r="B37643">
            <v>24763906</v>
          </cell>
          <cell r="C37643">
            <v>44315</v>
          </cell>
        </row>
        <row r="37644">
          <cell r="A37644" t="str">
            <v>JINDALSTEL21APR340CE</v>
          </cell>
          <cell r="B37644">
            <v>24764162</v>
          </cell>
          <cell r="C37644">
            <v>44315</v>
          </cell>
        </row>
        <row r="37645">
          <cell r="A37645" t="str">
            <v>JINDALSTEL21APR340PE</v>
          </cell>
          <cell r="B37645">
            <v>24764418</v>
          </cell>
          <cell r="C37645">
            <v>44315</v>
          </cell>
        </row>
        <row r="37646">
          <cell r="A37646" t="str">
            <v>JINDALSTEL21APR345CE</v>
          </cell>
          <cell r="B37646">
            <v>24764674</v>
          </cell>
          <cell r="C37646">
            <v>44315</v>
          </cell>
        </row>
        <row r="37647">
          <cell r="A37647" t="str">
            <v>JINDALSTEL21APR345PE</v>
          </cell>
          <cell r="B37647">
            <v>24764930</v>
          </cell>
          <cell r="C37647">
            <v>44315</v>
          </cell>
        </row>
        <row r="37648">
          <cell r="A37648" t="str">
            <v>JINDALSTEL21APR350CE</v>
          </cell>
          <cell r="B37648">
            <v>24765186</v>
          </cell>
          <cell r="C37648">
            <v>44315</v>
          </cell>
        </row>
        <row r="37649">
          <cell r="A37649" t="str">
            <v>JINDALSTEL21APR350PE</v>
          </cell>
          <cell r="B37649">
            <v>24765442</v>
          </cell>
          <cell r="C37649">
            <v>44315</v>
          </cell>
        </row>
        <row r="37650">
          <cell r="A37650" t="str">
            <v>JINDALSTEL21APR355CE</v>
          </cell>
          <cell r="B37650">
            <v>24765698</v>
          </cell>
          <cell r="C37650">
            <v>44315</v>
          </cell>
        </row>
        <row r="37651">
          <cell r="A37651" t="str">
            <v>JINDALSTEL21APR355PE</v>
          </cell>
          <cell r="B37651">
            <v>24765954</v>
          </cell>
          <cell r="C37651">
            <v>44315</v>
          </cell>
        </row>
        <row r="37652">
          <cell r="A37652" t="str">
            <v>JINDALSTEL21APR360CE</v>
          </cell>
          <cell r="B37652">
            <v>24766210</v>
          </cell>
          <cell r="C37652">
            <v>44315</v>
          </cell>
        </row>
        <row r="37653">
          <cell r="A37653" t="str">
            <v>JINDALSTEL21APR360PE</v>
          </cell>
          <cell r="B37653">
            <v>24766466</v>
          </cell>
          <cell r="C37653">
            <v>44315</v>
          </cell>
        </row>
        <row r="37654">
          <cell r="A37654" t="str">
            <v>JINDALSTEL21APR365CE</v>
          </cell>
          <cell r="B37654">
            <v>24766722</v>
          </cell>
          <cell r="C37654">
            <v>44315</v>
          </cell>
        </row>
        <row r="37655">
          <cell r="A37655" t="str">
            <v>JINDALSTEL21APR365PE</v>
          </cell>
          <cell r="B37655">
            <v>24766978</v>
          </cell>
          <cell r="C37655">
            <v>44315</v>
          </cell>
        </row>
        <row r="37656">
          <cell r="A37656" t="str">
            <v>JINDALSTEL21APR370CE</v>
          </cell>
          <cell r="B37656">
            <v>24767234</v>
          </cell>
          <cell r="C37656">
            <v>44315</v>
          </cell>
        </row>
        <row r="37657">
          <cell r="A37657" t="str">
            <v>JINDALSTEL21APR370PE</v>
          </cell>
          <cell r="B37657">
            <v>24767490</v>
          </cell>
          <cell r="C37657">
            <v>44315</v>
          </cell>
        </row>
        <row r="37658">
          <cell r="A37658" t="str">
            <v>JINDALSTEL21APR375CE</v>
          </cell>
          <cell r="B37658">
            <v>24767746</v>
          </cell>
          <cell r="C37658">
            <v>44315</v>
          </cell>
        </row>
        <row r="37659">
          <cell r="A37659" t="str">
            <v>JINDALSTEL21APR375PE</v>
          </cell>
          <cell r="B37659">
            <v>24768002</v>
          </cell>
          <cell r="C37659">
            <v>44315</v>
          </cell>
        </row>
        <row r="37660">
          <cell r="A37660" t="str">
            <v>JINDALSTEL21APR380CE</v>
          </cell>
          <cell r="B37660">
            <v>24768258</v>
          </cell>
          <cell r="C37660">
            <v>44315</v>
          </cell>
        </row>
        <row r="37661">
          <cell r="A37661" t="str">
            <v>JINDALSTEL21APR380PE</v>
          </cell>
          <cell r="B37661">
            <v>24768514</v>
          </cell>
          <cell r="C37661">
            <v>44315</v>
          </cell>
        </row>
        <row r="37662">
          <cell r="A37662" t="str">
            <v>JINDALSTEL21APR385CE</v>
          </cell>
          <cell r="B37662">
            <v>9748226</v>
          </cell>
          <cell r="C37662">
            <v>44315</v>
          </cell>
        </row>
        <row r="37663">
          <cell r="A37663" t="str">
            <v>JINDALSTEL21APR385PE</v>
          </cell>
          <cell r="B37663">
            <v>9748482</v>
          </cell>
          <cell r="C37663">
            <v>44315</v>
          </cell>
        </row>
        <row r="37664">
          <cell r="A37664" t="str">
            <v>JINDALSTEL21APR390CE</v>
          </cell>
          <cell r="B37664">
            <v>9748738</v>
          </cell>
          <cell r="C37664">
            <v>44315</v>
          </cell>
        </row>
        <row r="37665">
          <cell r="A37665" t="str">
            <v>JINDALSTEL21APR390PE</v>
          </cell>
          <cell r="B37665">
            <v>9748994</v>
          </cell>
          <cell r="C37665">
            <v>44315</v>
          </cell>
        </row>
        <row r="37666">
          <cell r="A37666" t="str">
            <v>JINDALSTEL21APR395CE</v>
          </cell>
          <cell r="B37666">
            <v>10858242</v>
          </cell>
          <cell r="C37666">
            <v>44315</v>
          </cell>
        </row>
        <row r="37667">
          <cell r="A37667" t="str">
            <v>JINDALSTEL21APR395PE</v>
          </cell>
          <cell r="B37667">
            <v>10859010</v>
          </cell>
          <cell r="C37667">
            <v>44315</v>
          </cell>
        </row>
        <row r="37668">
          <cell r="A37668" t="str">
            <v>JSWSTEEL21FEB240CE</v>
          </cell>
          <cell r="B37668">
            <v>23669250</v>
          </cell>
          <cell r="C37668">
            <v>44252</v>
          </cell>
        </row>
        <row r="37669">
          <cell r="A37669" t="str">
            <v>JSWSTEEL21FEB240PE</v>
          </cell>
          <cell r="B37669">
            <v>23669506</v>
          </cell>
          <cell r="C37669">
            <v>44252</v>
          </cell>
        </row>
        <row r="37670">
          <cell r="A37670" t="str">
            <v>JSWSTEEL21FEB245CE</v>
          </cell>
          <cell r="B37670">
            <v>23669762</v>
          </cell>
          <cell r="C37670">
            <v>44252</v>
          </cell>
        </row>
        <row r="37671">
          <cell r="A37671" t="str">
            <v>JSWSTEEL21FEB245PE</v>
          </cell>
          <cell r="B37671">
            <v>23670018</v>
          </cell>
          <cell r="C37671">
            <v>44252</v>
          </cell>
        </row>
        <row r="37672">
          <cell r="A37672" t="str">
            <v>JSWSTEEL21FEB250CE</v>
          </cell>
          <cell r="B37672">
            <v>23670274</v>
          </cell>
          <cell r="C37672">
            <v>44252</v>
          </cell>
        </row>
        <row r="37673">
          <cell r="A37673" t="str">
            <v>JSWSTEEL21FEB250PE</v>
          </cell>
          <cell r="B37673">
            <v>23670530</v>
          </cell>
          <cell r="C37673">
            <v>44252</v>
          </cell>
        </row>
        <row r="37674">
          <cell r="A37674" t="str">
            <v>JSWSTEEL21FEB255CE</v>
          </cell>
          <cell r="B37674">
            <v>23670786</v>
          </cell>
          <cell r="C37674">
            <v>44252</v>
          </cell>
        </row>
        <row r="37675">
          <cell r="A37675" t="str">
            <v>JSWSTEEL21FEB255PE</v>
          </cell>
          <cell r="B37675">
            <v>23671042</v>
          </cell>
          <cell r="C37675">
            <v>44252</v>
          </cell>
        </row>
        <row r="37676">
          <cell r="A37676" t="str">
            <v>JSWSTEEL21FEB260CE</v>
          </cell>
          <cell r="B37676">
            <v>23671298</v>
          </cell>
          <cell r="C37676">
            <v>44252</v>
          </cell>
        </row>
        <row r="37677">
          <cell r="A37677" t="str">
            <v>JSWSTEEL21FEB260PE</v>
          </cell>
          <cell r="B37677">
            <v>23671554</v>
          </cell>
          <cell r="C37677">
            <v>44252</v>
          </cell>
        </row>
        <row r="37678">
          <cell r="A37678" t="str">
            <v>JSWSTEEL21FEB265CE</v>
          </cell>
          <cell r="B37678">
            <v>23671810</v>
          </cell>
          <cell r="C37678">
            <v>44252</v>
          </cell>
        </row>
        <row r="37679">
          <cell r="A37679" t="str">
            <v>JSWSTEEL21FEB265PE</v>
          </cell>
          <cell r="B37679">
            <v>23672066</v>
          </cell>
          <cell r="C37679">
            <v>44252</v>
          </cell>
        </row>
        <row r="37680">
          <cell r="A37680" t="str">
            <v>JSWSTEEL21FEB270CE</v>
          </cell>
          <cell r="B37680">
            <v>23672322</v>
          </cell>
          <cell r="C37680">
            <v>44252</v>
          </cell>
        </row>
        <row r="37681">
          <cell r="A37681" t="str">
            <v>JSWSTEEL21FEB270PE</v>
          </cell>
          <cell r="B37681">
            <v>23672578</v>
          </cell>
          <cell r="C37681">
            <v>44252</v>
          </cell>
        </row>
        <row r="37682">
          <cell r="A37682" t="str">
            <v>JSWSTEEL21FEB275CE</v>
          </cell>
          <cell r="B37682">
            <v>23672834</v>
          </cell>
          <cell r="C37682">
            <v>44252</v>
          </cell>
        </row>
        <row r="37683">
          <cell r="A37683" t="str">
            <v>JSWSTEEL21FEB275PE</v>
          </cell>
          <cell r="B37683">
            <v>23673090</v>
          </cell>
          <cell r="C37683">
            <v>44252</v>
          </cell>
        </row>
        <row r="37684">
          <cell r="A37684" t="str">
            <v>JSWSTEEL21FEB280CE</v>
          </cell>
          <cell r="B37684">
            <v>23673346</v>
          </cell>
          <cell r="C37684">
            <v>44252</v>
          </cell>
        </row>
        <row r="37685">
          <cell r="A37685" t="str">
            <v>JSWSTEEL21FEB280PE</v>
          </cell>
          <cell r="B37685">
            <v>23673602</v>
          </cell>
          <cell r="C37685">
            <v>44252</v>
          </cell>
        </row>
        <row r="37686">
          <cell r="A37686" t="str">
            <v>JSWSTEEL21FEB285CE</v>
          </cell>
          <cell r="B37686">
            <v>23673858</v>
          </cell>
          <cell r="C37686">
            <v>44252</v>
          </cell>
        </row>
        <row r="37687">
          <cell r="A37687" t="str">
            <v>JSWSTEEL21FEB285PE</v>
          </cell>
          <cell r="B37687">
            <v>23674114</v>
          </cell>
          <cell r="C37687">
            <v>44252</v>
          </cell>
        </row>
        <row r="37688">
          <cell r="A37688" t="str">
            <v>JSWSTEEL21FEB290CE</v>
          </cell>
          <cell r="B37688">
            <v>23674370</v>
          </cell>
          <cell r="C37688">
            <v>44252</v>
          </cell>
        </row>
        <row r="37689">
          <cell r="A37689" t="str">
            <v>JSWSTEEL21FEB290PE</v>
          </cell>
          <cell r="B37689">
            <v>23674626</v>
          </cell>
          <cell r="C37689">
            <v>44252</v>
          </cell>
        </row>
        <row r="37690">
          <cell r="A37690" t="str">
            <v>JSWSTEEL21FEB295CE</v>
          </cell>
          <cell r="B37690">
            <v>23674882</v>
          </cell>
          <cell r="C37690">
            <v>44252</v>
          </cell>
        </row>
        <row r="37691">
          <cell r="A37691" t="str">
            <v>JSWSTEEL21FEB295PE</v>
          </cell>
          <cell r="B37691">
            <v>23675138</v>
          </cell>
          <cell r="C37691">
            <v>44252</v>
          </cell>
        </row>
        <row r="37692">
          <cell r="A37692" t="str">
            <v>JSWSTEEL21FEB300CE</v>
          </cell>
          <cell r="B37692">
            <v>23675394</v>
          </cell>
          <cell r="C37692">
            <v>44252</v>
          </cell>
        </row>
        <row r="37693">
          <cell r="A37693" t="str">
            <v>JSWSTEEL21FEB300PE</v>
          </cell>
          <cell r="B37693">
            <v>23675650</v>
          </cell>
          <cell r="C37693">
            <v>44252</v>
          </cell>
        </row>
        <row r="37694">
          <cell r="A37694" t="str">
            <v>JSWSTEEL21FEB305CE</v>
          </cell>
          <cell r="B37694">
            <v>23675906</v>
          </cell>
          <cell r="C37694">
            <v>44252</v>
          </cell>
        </row>
        <row r="37695">
          <cell r="A37695" t="str">
            <v>JSWSTEEL21FEB305PE</v>
          </cell>
          <cell r="B37695">
            <v>23676162</v>
          </cell>
          <cell r="C37695">
            <v>44252</v>
          </cell>
        </row>
        <row r="37696">
          <cell r="A37696" t="str">
            <v>JSWSTEEL21FEB310CE</v>
          </cell>
          <cell r="B37696">
            <v>23676418</v>
          </cell>
          <cell r="C37696">
            <v>44252</v>
          </cell>
        </row>
        <row r="37697">
          <cell r="A37697" t="str">
            <v>JSWSTEEL21FEB310PE</v>
          </cell>
          <cell r="B37697">
            <v>23676674</v>
          </cell>
          <cell r="C37697">
            <v>44252</v>
          </cell>
        </row>
        <row r="37698">
          <cell r="A37698" t="str">
            <v>JSWSTEEL21FEB315CE</v>
          </cell>
          <cell r="B37698">
            <v>23676930</v>
          </cell>
          <cell r="C37698">
            <v>44252</v>
          </cell>
        </row>
        <row r="37699">
          <cell r="A37699" t="str">
            <v>JSWSTEEL21FEB315PE</v>
          </cell>
          <cell r="B37699">
            <v>23677186</v>
          </cell>
          <cell r="C37699">
            <v>44252</v>
          </cell>
        </row>
        <row r="37700">
          <cell r="A37700" t="str">
            <v>JSWSTEEL21FEB320CE</v>
          </cell>
          <cell r="B37700">
            <v>23677442</v>
          </cell>
          <cell r="C37700">
            <v>44252</v>
          </cell>
        </row>
        <row r="37701">
          <cell r="A37701" t="str">
            <v>JSWSTEEL21FEB320PE</v>
          </cell>
          <cell r="B37701">
            <v>23677698</v>
          </cell>
          <cell r="C37701">
            <v>44252</v>
          </cell>
        </row>
        <row r="37702">
          <cell r="A37702" t="str">
            <v>JSWSTEEL21FEB325CE</v>
          </cell>
          <cell r="B37702">
            <v>23677954</v>
          </cell>
          <cell r="C37702">
            <v>44252</v>
          </cell>
        </row>
        <row r="37703">
          <cell r="A37703" t="str">
            <v>JSWSTEEL21FEB325PE</v>
          </cell>
          <cell r="B37703">
            <v>23678210</v>
          </cell>
          <cell r="C37703">
            <v>44252</v>
          </cell>
        </row>
        <row r="37704">
          <cell r="A37704" t="str">
            <v>JSWSTEEL21FEB330CE</v>
          </cell>
          <cell r="B37704">
            <v>23678466</v>
          </cell>
          <cell r="C37704">
            <v>44252</v>
          </cell>
        </row>
        <row r="37705">
          <cell r="A37705" t="str">
            <v>JSWSTEEL21FEB330PE</v>
          </cell>
          <cell r="B37705">
            <v>23678722</v>
          </cell>
          <cell r="C37705">
            <v>44252</v>
          </cell>
        </row>
        <row r="37706">
          <cell r="A37706" t="str">
            <v>JSWSTEEL21FEB335CE</v>
          </cell>
          <cell r="B37706">
            <v>23678978</v>
          </cell>
          <cell r="C37706">
            <v>44252</v>
          </cell>
        </row>
        <row r="37707">
          <cell r="A37707" t="str">
            <v>JSWSTEEL21FEB335PE</v>
          </cell>
          <cell r="B37707">
            <v>23679234</v>
          </cell>
          <cell r="C37707">
            <v>44252</v>
          </cell>
        </row>
        <row r="37708">
          <cell r="A37708" t="str">
            <v>JSWSTEEL21FEB340CE</v>
          </cell>
          <cell r="B37708">
            <v>23679490</v>
          </cell>
          <cell r="C37708">
            <v>44252</v>
          </cell>
        </row>
        <row r="37709">
          <cell r="A37709" t="str">
            <v>JSWSTEEL21FEB340PE</v>
          </cell>
          <cell r="B37709">
            <v>23679746</v>
          </cell>
          <cell r="C37709">
            <v>44252</v>
          </cell>
        </row>
        <row r="37710">
          <cell r="A37710" t="str">
            <v>JSWSTEEL21FEB345CE</v>
          </cell>
          <cell r="B37710">
            <v>23680002</v>
          </cell>
          <cell r="C37710">
            <v>44252</v>
          </cell>
        </row>
        <row r="37711">
          <cell r="A37711" t="str">
            <v>JSWSTEEL21FEB345PE</v>
          </cell>
          <cell r="B37711">
            <v>23680258</v>
          </cell>
          <cell r="C37711">
            <v>44252</v>
          </cell>
        </row>
        <row r="37712">
          <cell r="A37712" t="str">
            <v>JSWSTEEL21FEB350CE</v>
          </cell>
          <cell r="B37712">
            <v>23680514</v>
          </cell>
          <cell r="C37712">
            <v>44252</v>
          </cell>
        </row>
        <row r="37713">
          <cell r="A37713" t="str">
            <v>JSWSTEEL21FEB350PE</v>
          </cell>
          <cell r="B37713">
            <v>23680770</v>
          </cell>
          <cell r="C37713">
            <v>44252</v>
          </cell>
        </row>
        <row r="37714">
          <cell r="A37714" t="str">
            <v>JSWSTEEL21FEB355CE</v>
          </cell>
          <cell r="B37714">
            <v>23681026</v>
          </cell>
          <cell r="C37714">
            <v>44252</v>
          </cell>
        </row>
        <row r="37715">
          <cell r="A37715" t="str">
            <v>JSWSTEEL21FEB355PE</v>
          </cell>
          <cell r="B37715">
            <v>23681282</v>
          </cell>
          <cell r="C37715">
            <v>44252</v>
          </cell>
        </row>
        <row r="37716">
          <cell r="A37716" t="str">
            <v>JSWSTEEL21FEB360CE</v>
          </cell>
          <cell r="B37716">
            <v>23681538</v>
          </cell>
          <cell r="C37716">
            <v>44252</v>
          </cell>
        </row>
        <row r="37717">
          <cell r="A37717" t="str">
            <v>JSWSTEEL21FEB360PE</v>
          </cell>
          <cell r="B37717">
            <v>23681794</v>
          </cell>
          <cell r="C37717">
            <v>44252</v>
          </cell>
        </row>
        <row r="37718">
          <cell r="A37718" t="str">
            <v>JSWSTEEL21FEB365CE</v>
          </cell>
          <cell r="B37718">
            <v>23682050</v>
          </cell>
          <cell r="C37718">
            <v>44252</v>
          </cell>
        </row>
        <row r="37719">
          <cell r="A37719" t="str">
            <v>JSWSTEEL21FEB365PE</v>
          </cell>
          <cell r="B37719">
            <v>23682306</v>
          </cell>
          <cell r="C37719">
            <v>44252</v>
          </cell>
        </row>
        <row r="37720">
          <cell r="A37720" t="str">
            <v>JSWSTEEL21FEB370CE</v>
          </cell>
          <cell r="B37720">
            <v>23682562</v>
          </cell>
          <cell r="C37720">
            <v>44252</v>
          </cell>
        </row>
        <row r="37721">
          <cell r="A37721" t="str">
            <v>JSWSTEEL21FEB370PE</v>
          </cell>
          <cell r="B37721">
            <v>23682818</v>
          </cell>
          <cell r="C37721">
            <v>44252</v>
          </cell>
        </row>
        <row r="37722">
          <cell r="A37722" t="str">
            <v>JSWSTEEL21FEB375CE</v>
          </cell>
          <cell r="B37722">
            <v>23683074</v>
          </cell>
          <cell r="C37722">
            <v>44252</v>
          </cell>
        </row>
        <row r="37723">
          <cell r="A37723" t="str">
            <v>JSWSTEEL21FEB375PE</v>
          </cell>
          <cell r="B37723">
            <v>23683330</v>
          </cell>
          <cell r="C37723">
            <v>44252</v>
          </cell>
        </row>
        <row r="37724">
          <cell r="A37724" t="str">
            <v>JSWSTEEL21FEB380CE</v>
          </cell>
          <cell r="B37724">
            <v>23683586</v>
          </cell>
          <cell r="C37724">
            <v>44252</v>
          </cell>
        </row>
        <row r="37725">
          <cell r="A37725" t="str">
            <v>JSWSTEEL21FEB380PE</v>
          </cell>
          <cell r="B37725">
            <v>23683842</v>
          </cell>
          <cell r="C37725">
            <v>44252</v>
          </cell>
        </row>
        <row r="37726">
          <cell r="A37726" t="str">
            <v>JSWSTEEL21FEB385CE</v>
          </cell>
          <cell r="B37726">
            <v>23684098</v>
          </cell>
          <cell r="C37726">
            <v>44252</v>
          </cell>
        </row>
        <row r="37727">
          <cell r="A37727" t="str">
            <v>JSWSTEEL21FEB385PE</v>
          </cell>
          <cell r="B37727">
            <v>23684354</v>
          </cell>
          <cell r="C37727">
            <v>44252</v>
          </cell>
        </row>
        <row r="37728">
          <cell r="A37728" t="str">
            <v>JSWSTEEL21FEB390CE</v>
          </cell>
          <cell r="B37728">
            <v>23684610</v>
          </cell>
          <cell r="C37728">
            <v>44252</v>
          </cell>
        </row>
        <row r="37729">
          <cell r="A37729" t="str">
            <v>JSWSTEEL21FEB390PE</v>
          </cell>
          <cell r="B37729">
            <v>23684866</v>
          </cell>
          <cell r="C37729">
            <v>44252</v>
          </cell>
        </row>
        <row r="37730">
          <cell r="A37730" t="str">
            <v>JSWSTEEL21FEB395CE</v>
          </cell>
          <cell r="B37730">
            <v>23685122</v>
          </cell>
          <cell r="C37730">
            <v>44252</v>
          </cell>
        </row>
        <row r="37731">
          <cell r="A37731" t="str">
            <v>JSWSTEEL21FEB395PE</v>
          </cell>
          <cell r="B37731">
            <v>23685378</v>
          </cell>
          <cell r="C37731">
            <v>44252</v>
          </cell>
        </row>
        <row r="37732">
          <cell r="A37732" t="str">
            <v>JSWSTEEL21FEB400CE</v>
          </cell>
          <cell r="B37732">
            <v>23685634</v>
          </cell>
          <cell r="C37732">
            <v>44252</v>
          </cell>
        </row>
        <row r="37733">
          <cell r="A37733" t="str">
            <v>JSWSTEEL21FEB400PE</v>
          </cell>
          <cell r="B37733">
            <v>23685890</v>
          </cell>
          <cell r="C37733">
            <v>44252</v>
          </cell>
        </row>
        <row r="37734">
          <cell r="A37734" t="str">
            <v>JSWSTEEL21FEB405CE</v>
          </cell>
          <cell r="B37734">
            <v>23686146</v>
          </cell>
          <cell r="C37734">
            <v>44252</v>
          </cell>
        </row>
        <row r="37735">
          <cell r="A37735" t="str">
            <v>JSWSTEEL21FEB405PE</v>
          </cell>
          <cell r="B37735">
            <v>23686402</v>
          </cell>
          <cell r="C37735">
            <v>44252</v>
          </cell>
        </row>
        <row r="37736">
          <cell r="A37736" t="str">
            <v>JSWSTEEL21FEB410CE</v>
          </cell>
          <cell r="B37736">
            <v>23686658</v>
          </cell>
          <cell r="C37736">
            <v>44252</v>
          </cell>
        </row>
        <row r="37737">
          <cell r="A37737" t="str">
            <v>JSWSTEEL21FEB410PE</v>
          </cell>
          <cell r="B37737">
            <v>23686914</v>
          </cell>
          <cell r="C37737">
            <v>44252</v>
          </cell>
        </row>
        <row r="37738">
          <cell r="A37738" t="str">
            <v>JSWSTEEL21FEB415CE</v>
          </cell>
          <cell r="B37738">
            <v>23687170</v>
          </cell>
          <cell r="C37738">
            <v>44252</v>
          </cell>
        </row>
        <row r="37739">
          <cell r="A37739" t="str">
            <v>JSWSTEEL21FEB415PE</v>
          </cell>
          <cell r="B37739">
            <v>23687426</v>
          </cell>
          <cell r="C37739">
            <v>44252</v>
          </cell>
        </row>
        <row r="37740">
          <cell r="A37740" t="str">
            <v>JSWSTEEL21FEB420CE</v>
          </cell>
          <cell r="B37740">
            <v>23687682</v>
          </cell>
          <cell r="C37740">
            <v>44252</v>
          </cell>
        </row>
        <row r="37741">
          <cell r="A37741" t="str">
            <v>JSWSTEEL21FEB420PE</v>
          </cell>
          <cell r="B37741">
            <v>23687938</v>
          </cell>
          <cell r="C37741">
            <v>44252</v>
          </cell>
        </row>
        <row r="37742">
          <cell r="A37742" t="str">
            <v>JSWSTEEL21FEB425CE</v>
          </cell>
          <cell r="B37742">
            <v>23688194</v>
          </cell>
          <cell r="C37742">
            <v>44252</v>
          </cell>
        </row>
        <row r="37743">
          <cell r="A37743" t="str">
            <v>JSWSTEEL21FEB425PE</v>
          </cell>
          <cell r="B37743">
            <v>23688450</v>
          </cell>
          <cell r="C37743">
            <v>44252</v>
          </cell>
        </row>
        <row r="37744">
          <cell r="A37744" t="str">
            <v>JSWSTEEL21FEB430CE</v>
          </cell>
          <cell r="B37744">
            <v>23688706</v>
          </cell>
          <cell r="C37744">
            <v>44252</v>
          </cell>
        </row>
        <row r="37745">
          <cell r="A37745" t="str">
            <v>JSWSTEEL21FEB430PE</v>
          </cell>
          <cell r="B37745">
            <v>23688962</v>
          </cell>
          <cell r="C37745">
            <v>44252</v>
          </cell>
        </row>
        <row r="37746">
          <cell r="A37746" t="str">
            <v>JSWSTEEL21FEB435CE</v>
          </cell>
          <cell r="B37746">
            <v>23689218</v>
          </cell>
          <cell r="C37746">
            <v>44252</v>
          </cell>
        </row>
        <row r="37747">
          <cell r="A37747" t="str">
            <v>JSWSTEEL21FEB435PE</v>
          </cell>
          <cell r="B37747">
            <v>23689474</v>
          </cell>
          <cell r="C37747">
            <v>44252</v>
          </cell>
        </row>
        <row r="37748">
          <cell r="A37748" t="str">
            <v>JSWSTEEL21FEB440CE</v>
          </cell>
          <cell r="B37748">
            <v>23689730</v>
          </cell>
          <cell r="C37748">
            <v>44252</v>
          </cell>
        </row>
        <row r="37749">
          <cell r="A37749" t="str">
            <v>JSWSTEEL21FEB440PE</v>
          </cell>
          <cell r="B37749">
            <v>23689986</v>
          </cell>
          <cell r="C37749">
            <v>44252</v>
          </cell>
        </row>
        <row r="37750">
          <cell r="A37750" t="str">
            <v>JSWSTEEL21FEB445CE</v>
          </cell>
          <cell r="B37750">
            <v>23690242</v>
          </cell>
          <cell r="C37750">
            <v>44252</v>
          </cell>
        </row>
        <row r="37751">
          <cell r="A37751" t="str">
            <v>JSWSTEEL21FEB445PE</v>
          </cell>
          <cell r="B37751">
            <v>23690498</v>
          </cell>
          <cell r="C37751">
            <v>44252</v>
          </cell>
        </row>
        <row r="37752">
          <cell r="A37752" t="str">
            <v>JSWSTEEL21FEB450CE</v>
          </cell>
          <cell r="B37752">
            <v>23690754</v>
          </cell>
          <cell r="C37752">
            <v>44252</v>
          </cell>
        </row>
        <row r="37753">
          <cell r="A37753" t="str">
            <v>JSWSTEEL21FEB450PE</v>
          </cell>
          <cell r="B37753">
            <v>23691010</v>
          </cell>
          <cell r="C37753">
            <v>44252</v>
          </cell>
        </row>
        <row r="37754">
          <cell r="A37754" t="str">
            <v>JSWSTEEL21FEB455CE</v>
          </cell>
          <cell r="B37754">
            <v>23691266</v>
          </cell>
          <cell r="C37754">
            <v>44252</v>
          </cell>
        </row>
        <row r="37755">
          <cell r="A37755" t="str">
            <v>JSWSTEEL21FEB455PE</v>
          </cell>
          <cell r="B37755">
            <v>23691522</v>
          </cell>
          <cell r="C37755">
            <v>44252</v>
          </cell>
        </row>
        <row r="37756">
          <cell r="A37756" t="str">
            <v>JSWSTEEL21FEB460CE</v>
          </cell>
          <cell r="B37756">
            <v>23691778</v>
          </cell>
          <cell r="C37756">
            <v>44252</v>
          </cell>
        </row>
        <row r="37757">
          <cell r="A37757" t="str">
            <v>JSWSTEEL21FEB460PE</v>
          </cell>
          <cell r="B37757">
            <v>23692034</v>
          </cell>
          <cell r="C37757">
            <v>44252</v>
          </cell>
        </row>
        <row r="37758">
          <cell r="A37758" t="str">
            <v>JSWSTEEL21FEB465CE</v>
          </cell>
          <cell r="B37758">
            <v>23692290</v>
          </cell>
          <cell r="C37758">
            <v>44252</v>
          </cell>
        </row>
        <row r="37759">
          <cell r="A37759" t="str">
            <v>JSWSTEEL21FEB465PE</v>
          </cell>
          <cell r="B37759">
            <v>23692546</v>
          </cell>
          <cell r="C37759">
            <v>44252</v>
          </cell>
        </row>
        <row r="37760">
          <cell r="A37760" t="str">
            <v>JSWSTEEL21FEB470CE</v>
          </cell>
          <cell r="B37760">
            <v>23692802</v>
          </cell>
          <cell r="C37760">
            <v>44252</v>
          </cell>
        </row>
        <row r="37761">
          <cell r="A37761" t="str">
            <v>JSWSTEEL21FEB470PE</v>
          </cell>
          <cell r="B37761">
            <v>23694082</v>
          </cell>
          <cell r="C37761">
            <v>44252</v>
          </cell>
        </row>
        <row r="37762">
          <cell r="A37762" t="str">
            <v>JSWSTEEL21FEB475CE</v>
          </cell>
          <cell r="B37762">
            <v>23694338</v>
          </cell>
          <cell r="C37762">
            <v>44252</v>
          </cell>
        </row>
        <row r="37763">
          <cell r="A37763" t="str">
            <v>JSWSTEEL21FEB475PE</v>
          </cell>
          <cell r="B37763">
            <v>23694594</v>
          </cell>
          <cell r="C37763">
            <v>44252</v>
          </cell>
        </row>
        <row r="37764">
          <cell r="A37764" t="str">
            <v>JSWSTEEL21FEB480CE</v>
          </cell>
          <cell r="B37764">
            <v>23694850</v>
          </cell>
          <cell r="C37764">
            <v>44252</v>
          </cell>
        </row>
        <row r="37765">
          <cell r="A37765" t="str">
            <v>JSWSTEEL21FEB480PE</v>
          </cell>
          <cell r="B37765">
            <v>23695106</v>
          </cell>
          <cell r="C37765">
            <v>44252</v>
          </cell>
        </row>
        <row r="37766">
          <cell r="A37766" t="str">
            <v>JSWSTEEL21FEB485CE</v>
          </cell>
          <cell r="B37766">
            <v>9931778</v>
          </cell>
          <cell r="C37766">
            <v>44252</v>
          </cell>
        </row>
        <row r="37767">
          <cell r="A37767" t="str">
            <v>JSWSTEEL21FEB485PE</v>
          </cell>
          <cell r="B37767">
            <v>9932034</v>
          </cell>
          <cell r="C37767">
            <v>44252</v>
          </cell>
        </row>
        <row r="37768">
          <cell r="A37768" t="str">
            <v>JSWSTEEL21FEB490CE</v>
          </cell>
          <cell r="B37768">
            <v>9933314</v>
          </cell>
          <cell r="C37768">
            <v>44252</v>
          </cell>
        </row>
        <row r="37769">
          <cell r="A37769" t="str">
            <v>JSWSTEEL21FEB490PE</v>
          </cell>
          <cell r="B37769">
            <v>9933570</v>
          </cell>
          <cell r="C37769">
            <v>44252</v>
          </cell>
        </row>
        <row r="37770">
          <cell r="A37770" t="str">
            <v>JSWSTEEL21FEB495CE</v>
          </cell>
          <cell r="B37770">
            <v>11438850</v>
          </cell>
          <cell r="C37770">
            <v>44252</v>
          </cell>
        </row>
        <row r="37771">
          <cell r="A37771" t="str">
            <v>JSWSTEEL21FEB495PE</v>
          </cell>
          <cell r="B37771">
            <v>11439106</v>
          </cell>
          <cell r="C37771">
            <v>44252</v>
          </cell>
        </row>
        <row r="37772">
          <cell r="A37772" t="str">
            <v>JSWSTEEL21MAR240CE</v>
          </cell>
          <cell r="B37772">
            <v>19591170</v>
          </cell>
          <cell r="C37772">
            <v>44280</v>
          </cell>
        </row>
        <row r="37773">
          <cell r="A37773" t="str">
            <v>JSWSTEEL21MAR240PE</v>
          </cell>
          <cell r="B37773">
            <v>19591426</v>
          </cell>
          <cell r="C37773">
            <v>44280</v>
          </cell>
        </row>
        <row r="37774">
          <cell r="A37774" t="str">
            <v>JSWSTEEL21MAR245CE</v>
          </cell>
          <cell r="B37774">
            <v>19591682</v>
          </cell>
          <cell r="C37774">
            <v>44280</v>
          </cell>
        </row>
        <row r="37775">
          <cell r="A37775" t="str">
            <v>JSWSTEEL21MAR245PE</v>
          </cell>
          <cell r="B37775">
            <v>19591938</v>
          </cell>
          <cell r="C37775">
            <v>44280</v>
          </cell>
        </row>
        <row r="37776">
          <cell r="A37776" t="str">
            <v>JSWSTEEL21MAR250CE</v>
          </cell>
          <cell r="B37776">
            <v>19592194</v>
          </cell>
          <cell r="C37776">
            <v>44280</v>
          </cell>
        </row>
        <row r="37777">
          <cell r="A37777" t="str">
            <v>JSWSTEEL21MAR250PE</v>
          </cell>
          <cell r="B37777">
            <v>19592450</v>
          </cell>
          <cell r="C37777">
            <v>44280</v>
          </cell>
        </row>
        <row r="37778">
          <cell r="A37778" t="str">
            <v>JSWSTEEL21MAR255CE</v>
          </cell>
          <cell r="B37778">
            <v>19592706</v>
          </cell>
          <cell r="C37778">
            <v>44280</v>
          </cell>
        </row>
        <row r="37779">
          <cell r="A37779" t="str">
            <v>JSWSTEEL21MAR255PE</v>
          </cell>
          <cell r="B37779">
            <v>19606274</v>
          </cell>
          <cell r="C37779">
            <v>44280</v>
          </cell>
        </row>
        <row r="37780">
          <cell r="A37780" t="str">
            <v>JSWSTEEL21MAR260CE</v>
          </cell>
          <cell r="B37780">
            <v>19612162</v>
          </cell>
          <cell r="C37780">
            <v>44280</v>
          </cell>
        </row>
        <row r="37781">
          <cell r="A37781" t="str">
            <v>JSWSTEEL21MAR260PE</v>
          </cell>
          <cell r="B37781">
            <v>19621378</v>
          </cell>
          <cell r="C37781">
            <v>44280</v>
          </cell>
        </row>
        <row r="37782">
          <cell r="A37782" t="str">
            <v>JSWSTEEL21MAR265CE</v>
          </cell>
          <cell r="B37782">
            <v>19621634</v>
          </cell>
          <cell r="C37782">
            <v>44280</v>
          </cell>
        </row>
        <row r="37783">
          <cell r="A37783" t="str">
            <v>JSWSTEEL21MAR265PE</v>
          </cell>
          <cell r="B37783">
            <v>19621890</v>
          </cell>
          <cell r="C37783">
            <v>44280</v>
          </cell>
        </row>
        <row r="37784">
          <cell r="A37784" t="str">
            <v>JSWSTEEL21MAR270CE</v>
          </cell>
          <cell r="B37784">
            <v>19622146</v>
          </cell>
          <cell r="C37784">
            <v>44280</v>
          </cell>
        </row>
        <row r="37785">
          <cell r="A37785" t="str">
            <v>JSWSTEEL21MAR270PE</v>
          </cell>
          <cell r="B37785">
            <v>19622402</v>
          </cell>
          <cell r="C37785">
            <v>44280</v>
          </cell>
        </row>
        <row r="37786">
          <cell r="A37786" t="str">
            <v>JSWSTEEL21MAR275CE</v>
          </cell>
          <cell r="B37786">
            <v>19622658</v>
          </cell>
          <cell r="C37786">
            <v>44280</v>
          </cell>
        </row>
        <row r="37787">
          <cell r="A37787" t="str">
            <v>JSWSTEEL21MAR275PE</v>
          </cell>
          <cell r="B37787">
            <v>19622914</v>
          </cell>
          <cell r="C37787">
            <v>44280</v>
          </cell>
        </row>
        <row r="37788">
          <cell r="A37788" t="str">
            <v>JSWSTEEL21MAR280CE</v>
          </cell>
          <cell r="B37788">
            <v>19623170</v>
          </cell>
          <cell r="C37788">
            <v>44280</v>
          </cell>
        </row>
        <row r="37789">
          <cell r="A37789" t="str">
            <v>JSWSTEEL21MAR280PE</v>
          </cell>
          <cell r="B37789">
            <v>19623426</v>
          </cell>
          <cell r="C37789">
            <v>44280</v>
          </cell>
        </row>
        <row r="37790">
          <cell r="A37790" t="str">
            <v>JSWSTEEL21MAR285CE</v>
          </cell>
          <cell r="B37790">
            <v>19623682</v>
          </cell>
          <cell r="C37790">
            <v>44280</v>
          </cell>
        </row>
        <row r="37791">
          <cell r="A37791" t="str">
            <v>JSWSTEEL21MAR285PE</v>
          </cell>
          <cell r="B37791">
            <v>19623938</v>
          </cell>
          <cell r="C37791">
            <v>44280</v>
          </cell>
        </row>
        <row r="37792">
          <cell r="A37792" t="str">
            <v>JSWSTEEL21MAR290CE</v>
          </cell>
          <cell r="B37792">
            <v>19624194</v>
          </cell>
          <cell r="C37792">
            <v>44280</v>
          </cell>
        </row>
        <row r="37793">
          <cell r="A37793" t="str">
            <v>JSWSTEEL21MAR290PE</v>
          </cell>
          <cell r="B37793">
            <v>19624450</v>
          </cell>
          <cell r="C37793">
            <v>44280</v>
          </cell>
        </row>
        <row r="37794">
          <cell r="A37794" t="str">
            <v>JSWSTEEL21MAR295CE</v>
          </cell>
          <cell r="B37794">
            <v>19624706</v>
          </cell>
          <cell r="C37794">
            <v>44280</v>
          </cell>
        </row>
        <row r="37795">
          <cell r="A37795" t="str">
            <v>JSWSTEEL21MAR295PE</v>
          </cell>
          <cell r="B37795">
            <v>19624962</v>
          </cell>
          <cell r="C37795">
            <v>44280</v>
          </cell>
        </row>
        <row r="37796">
          <cell r="A37796" t="str">
            <v>JSWSTEEL21MAR300CE</v>
          </cell>
          <cell r="B37796">
            <v>19625218</v>
          </cell>
          <cell r="C37796">
            <v>44280</v>
          </cell>
        </row>
        <row r="37797">
          <cell r="A37797" t="str">
            <v>JSWSTEEL21MAR300PE</v>
          </cell>
          <cell r="B37797">
            <v>19625474</v>
          </cell>
          <cell r="C37797">
            <v>44280</v>
          </cell>
        </row>
        <row r="37798">
          <cell r="A37798" t="str">
            <v>JSWSTEEL21MAR305CE</v>
          </cell>
          <cell r="B37798">
            <v>19625730</v>
          </cell>
          <cell r="C37798">
            <v>44280</v>
          </cell>
        </row>
        <row r="37799">
          <cell r="A37799" t="str">
            <v>JSWSTEEL21MAR305PE</v>
          </cell>
          <cell r="B37799">
            <v>19625986</v>
          </cell>
          <cell r="C37799">
            <v>44280</v>
          </cell>
        </row>
        <row r="37800">
          <cell r="A37800" t="str">
            <v>JSWSTEEL21MAR310CE</v>
          </cell>
          <cell r="B37800">
            <v>19626242</v>
          </cell>
          <cell r="C37800">
            <v>44280</v>
          </cell>
        </row>
        <row r="37801">
          <cell r="A37801" t="str">
            <v>JSWSTEEL21MAR310PE</v>
          </cell>
          <cell r="B37801">
            <v>19626498</v>
          </cell>
          <cell r="C37801">
            <v>44280</v>
          </cell>
        </row>
        <row r="37802">
          <cell r="A37802" t="str">
            <v>JSWSTEEL21MAR315CE</v>
          </cell>
          <cell r="B37802">
            <v>19626754</v>
          </cell>
          <cell r="C37802">
            <v>44280</v>
          </cell>
        </row>
        <row r="37803">
          <cell r="A37803" t="str">
            <v>JSWSTEEL21MAR315PE</v>
          </cell>
          <cell r="B37803">
            <v>19658242</v>
          </cell>
          <cell r="C37803">
            <v>44280</v>
          </cell>
        </row>
        <row r="37804">
          <cell r="A37804" t="str">
            <v>JSWSTEEL21MAR320CE</v>
          </cell>
          <cell r="B37804">
            <v>19658498</v>
          </cell>
          <cell r="C37804">
            <v>44280</v>
          </cell>
        </row>
        <row r="37805">
          <cell r="A37805" t="str">
            <v>JSWSTEEL21MAR320PE</v>
          </cell>
          <cell r="B37805">
            <v>19658754</v>
          </cell>
          <cell r="C37805">
            <v>44280</v>
          </cell>
        </row>
        <row r="37806">
          <cell r="A37806" t="str">
            <v>JSWSTEEL21MAR325CE</v>
          </cell>
          <cell r="B37806">
            <v>19659010</v>
          </cell>
          <cell r="C37806">
            <v>44280</v>
          </cell>
        </row>
        <row r="37807">
          <cell r="A37807" t="str">
            <v>JSWSTEEL21MAR325PE</v>
          </cell>
          <cell r="B37807">
            <v>19659266</v>
          </cell>
          <cell r="C37807">
            <v>44280</v>
          </cell>
        </row>
        <row r="37808">
          <cell r="A37808" t="str">
            <v>JSWSTEEL21MAR330CE</v>
          </cell>
          <cell r="B37808">
            <v>19659522</v>
          </cell>
          <cell r="C37808">
            <v>44280</v>
          </cell>
        </row>
        <row r="37809">
          <cell r="A37809" t="str">
            <v>JSWSTEEL21MAR330PE</v>
          </cell>
          <cell r="B37809">
            <v>19659778</v>
          </cell>
          <cell r="C37809">
            <v>44280</v>
          </cell>
        </row>
        <row r="37810">
          <cell r="A37810" t="str">
            <v>JSWSTEEL21MAR335CE</v>
          </cell>
          <cell r="B37810">
            <v>19660034</v>
          </cell>
          <cell r="C37810">
            <v>44280</v>
          </cell>
        </row>
        <row r="37811">
          <cell r="A37811" t="str">
            <v>JSWSTEEL21MAR335PE</v>
          </cell>
          <cell r="B37811">
            <v>19660290</v>
          </cell>
          <cell r="C37811">
            <v>44280</v>
          </cell>
        </row>
        <row r="37812">
          <cell r="A37812" t="str">
            <v>JSWSTEEL21MAR340CE</v>
          </cell>
          <cell r="B37812">
            <v>19660546</v>
          </cell>
          <cell r="C37812">
            <v>44280</v>
          </cell>
        </row>
        <row r="37813">
          <cell r="A37813" t="str">
            <v>JSWSTEEL21MAR340PE</v>
          </cell>
          <cell r="B37813">
            <v>19660802</v>
          </cell>
          <cell r="C37813">
            <v>44280</v>
          </cell>
        </row>
        <row r="37814">
          <cell r="A37814" t="str">
            <v>JSWSTEEL21MAR345CE</v>
          </cell>
          <cell r="B37814">
            <v>19661058</v>
          </cell>
          <cell r="C37814">
            <v>44280</v>
          </cell>
        </row>
        <row r="37815">
          <cell r="A37815" t="str">
            <v>JSWSTEEL21MAR345PE</v>
          </cell>
          <cell r="B37815">
            <v>19670018</v>
          </cell>
          <cell r="C37815">
            <v>44280</v>
          </cell>
        </row>
        <row r="37816">
          <cell r="A37816" t="str">
            <v>JSWSTEEL21MAR350CE</v>
          </cell>
          <cell r="B37816">
            <v>19670274</v>
          </cell>
          <cell r="C37816">
            <v>44280</v>
          </cell>
        </row>
        <row r="37817">
          <cell r="A37817" t="str">
            <v>JSWSTEEL21MAR350PE</v>
          </cell>
          <cell r="B37817">
            <v>19670530</v>
          </cell>
          <cell r="C37817">
            <v>44280</v>
          </cell>
        </row>
        <row r="37818">
          <cell r="A37818" t="str">
            <v>JSWSTEEL21MAR355CE</v>
          </cell>
          <cell r="B37818">
            <v>19670786</v>
          </cell>
          <cell r="C37818">
            <v>44280</v>
          </cell>
        </row>
        <row r="37819">
          <cell r="A37819" t="str">
            <v>JSWSTEEL21MAR355PE</v>
          </cell>
          <cell r="B37819">
            <v>19671042</v>
          </cell>
          <cell r="C37819">
            <v>44280</v>
          </cell>
        </row>
        <row r="37820">
          <cell r="A37820" t="str">
            <v>JSWSTEEL21MAR360CE</v>
          </cell>
          <cell r="B37820">
            <v>19671298</v>
          </cell>
          <cell r="C37820">
            <v>44280</v>
          </cell>
        </row>
        <row r="37821">
          <cell r="A37821" t="str">
            <v>JSWSTEEL21MAR360PE</v>
          </cell>
          <cell r="B37821">
            <v>19671554</v>
          </cell>
          <cell r="C37821">
            <v>44280</v>
          </cell>
        </row>
        <row r="37822">
          <cell r="A37822" t="str">
            <v>JSWSTEEL21MAR365CE</v>
          </cell>
          <cell r="B37822">
            <v>19671810</v>
          </cell>
          <cell r="C37822">
            <v>44280</v>
          </cell>
        </row>
        <row r="37823">
          <cell r="A37823" t="str">
            <v>JSWSTEEL21MAR365PE</v>
          </cell>
          <cell r="B37823">
            <v>19672066</v>
          </cell>
          <cell r="C37823">
            <v>44280</v>
          </cell>
        </row>
        <row r="37824">
          <cell r="A37824" t="str">
            <v>JSWSTEEL21MAR370CE</v>
          </cell>
          <cell r="B37824">
            <v>19672322</v>
          </cell>
          <cell r="C37824">
            <v>44280</v>
          </cell>
        </row>
        <row r="37825">
          <cell r="A37825" t="str">
            <v>JSWSTEEL21MAR370PE</v>
          </cell>
          <cell r="B37825">
            <v>19672578</v>
          </cell>
          <cell r="C37825">
            <v>44280</v>
          </cell>
        </row>
        <row r="37826">
          <cell r="A37826" t="str">
            <v>JSWSTEEL21MAR375CE</v>
          </cell>
          <cell r="B37826">
            <v>19672834</v>
          </cell>
          <cell r="C37826">
            <v>44280</v>
          </cell>
        </row>
        <row r="37827">
          <cell r="A37827" t="str">
            <v>JSWSTEEL21MAR375PE</v>
          </cell>
          <cell r="B37827">
            <v>19673090</v>
          </cell>
          <cell r="C37827">
            <v>44280</v>
          </cell>
        </row>
        <row r="37828">
          <cell r="A37828" t="str">
            <v>JSWSTEEL21MAR380CE</v>
          </cell>
          <cell r="B37828">
            <v>19673346</v>
          </cell>
          <cell r="C37828">
            <v>44280</v>
          </cell>
        </row>
        <row r="37829">
          <cell r="A37829" t="str">
            <v>JSWSTEEL21MAR380PE</v>
          </cell>
          <cell r="B37829">
            <v>19673602</v>
          </cell>
          <cell r="C37829">
            <v>44280</v>
          </cell>
        </row>
        <row r="37830">
          <cell r="A37830" t="str">
            <v>JSWSTEEL21MAR385CE</v>
          </cell>
          <cell r="B37830">
            <v>19673858</v>
          </cell>
          <cell r="C37830">
            <v>44280</v>
          </cell>
        </row>
        <row r="37831">
          <cell r="A37831" t="str">
            <v>JSWSTEEL21MAR385PE</v>
          </cell>
          <cell r="B37831">
            <v>19675138</v>
          </cell>
          <cell r="C37831">
            <v>44280</v>
          </cell>
        </row>
        <row r="37832">
          <cell r="A37832" t="str">
            <v>JSWSTEEL21MAR390CE</v>
          </cell>
          <cell r="B37832">
            <v>19675394</v>
          </cell>
          <cell r="C37832">
            <v>44280</v>
          </cell>
        </row>
        <row r="37833">
          <cell r="A37833" t="str">
            <v>JSWSTEEL21MAR390PE</v>
          </cell>
          <cell r="B37833">
            <v>19675650</v>
          </cell>
          <cell r="C37833">
            <v>44280</v>
          </cell>
        </row>
        <row r="37834">
          <cell r="A37834" t="str">
            <v>JSWSTEEL21MAR395CE</v>
          </cell>
          <cell r="B37834">
            <v>19675906</v>
          </cell>
          <cell r="C37834">
            <v>44280</v>
          </cell>
        </row>
        <row r="37835">
          <cell r="A37835" t="str">
            <v>JSWSTEEL21MAR395PE</v>
          </cell>
          <cell r="B37835">
            <v>19677698</v>
          </cell>
          <cell r="C37835">
            <v>44280</v>
          </cell>
        </row>
        <row r="37836">
          <cell r="A37836" t="str">
            <v>JSWSTEEL21MAR400CE</v>
          </cell>
          <cell r="B37836">
            <v>19677954</v>
          </cell>
          <cell r="C37836">
            <v>44280</v>
          </cell>
        </row>
        <row r="37837">
          <cell r="A37837" t="str">
            <v>JSWSTEEL21MAR400PE</v>
          </cell>
          <cell r="B37837">
            <v>19678210</v>
          </cell>
          <cell r="C37837">
            <v>44280</v>
          </cell>
        </row>
        <row r="37838">
          <cell r="A37838" t="str">
            <v>JSWSTEEL21MAR405CE</v>
          </cell>
          <cell r="B37838">
            <v>19678466</v>
          </cell>
          <cell r="C37838">
            <v>44280</v>
          </cell>
        </row>
        <row r="37839">
          <cell r="A37839" t="str">
            <v>JSWSTEEL21MAR405PE</v>
          </cell>
          <cell r="B37839">
            <v>19678722</v>
          </cell>
          <cell r="C37839">
            <v>44280</v>
          </cell>
        </row>
        <row r="37840">
          <cell r="A37840" t="str">
            <v>JSWSTEEL21MAR410CE</v>
          </cell>
          <cell r="B37840">
            <v>19678978</v>
          </cell>
          <cell r="C37840">
            <v>44280</v>
          </cell>
        </row>
        <row r="37841">
          <cell r="A37841" t="str">
            <v>JSWSTEEL21MAR410PE</v>
          </cell>
          <cell r="B37841">
            <v>19679234</v>
          </cell>
          <cell r="C37841">
            <v>44280</v>
          </cell>
        </row>
        <row r="37842">
          <cell r="A37842" t="str">
            <v>JSWSTEEL21MAR415CE</v>
          </cell>
          <cell r="B37842">
            <v>19679490</v>
          </cell>
          <cell r="C37842">
            <v>44280</v>
          </cell>
        </row>
        <row r="37843">
          <cell r="A37843" t="str">
            <v>JSWSTEEL21MAR415PE</v>
          </cell>
          <cell r="B37843">
            <v>19679746</v>
          </cell>
          <cell r="C37843">
            <v>44280</v>
          </cell>
        </row>
        <row r="37844">
          <cell r="A37844" t="str">
            <v>JSWSTEEL21MAR420CE</v>
          </cell>
          <cell r="B37844">
            <v>19680002</v>
          </cell>
          <cell r="C37844">
            <v>44280</v>
          </cell>
        </row>
        <row r="37845">
          <cell r="A37845" t="str">
            <v>JSWSTEEL21MAR420PE</v>
          </cell>
          <cell r="B37845">
            <v>19697154</v>
          </cell>
          <cell r="C37845">
            <v>44280</v>
          </cell>
        </row>
        <row r="37846">
          <cell r="A37846" t="str">
            <v>JSWSTEEL21MAR425CE</v>
          </cell>
          <cell r="B37846">
            <v>19697410</v>
          </cell>
          <cell r="C37846">
            <v>44280</v>
          </cell>
        </row>
        <row r="37847">
          <cell r="A37847" t="str">
            <v>JSWSTEEL21MAR425PE</v>
          </cell>
          <cell r="B37847">
            <v>19698690</v>
          </cell>
          <cell r="C37847">
            <v>44280</v>
          </cell>
        </row>
        <row r="37848">
          <cell r="A37848" t="str">
            <v>JSWSTEEL21MAR430CE</v>
          </cell>
          <cell r="B37848">
            <v>19698946</v>
          </cell>
          <cell r="C37848">
            <v>44280</v>
          </cell>
        </row>
        <row r="37849">
          <cell r="A37849" t="str">
            <v>JSWSTEEL21MAR430PE</v>
          </cell>
          <cell r="B37849">
            <v>19699202</v>
          </cell>
          <cell r="C37849">
            <v>44280</v>
          </cell>
        </row>
        <row r="37850">
          <cell r="A37850" t="str">
            <v>JSWSTEEL21MAR435CE</v>
          </cell>
          <cell r="B37850">
            <v>19699458</v>
          </cell>
          <cell r="C37850">
            <v>44280</v>
          </cell>
        </row>
        <row r="37851">
          <cell r="A37851" t="str">
            <v>JSWSTEEL21MAR435PE</v>
          </cell>
          <cell r="B37851">
            <v>19700994</v>
          </cell>
          <cell r="C37851">
            <v>44280</v>
          </cell>
        </row>
        <row r="37852">
          <cell r="A37852" t="str">
            <v>JSWSTEEL21MAR440CE</v>
          </cell>
          <cell r="B37852">
            <v>19701250</v>
          </cell>
          <cell r="C37852">
            <v>44280</v>
          </cell>
        </row>
        <row r="37853">
          <cell r="A37853" t="str">
            <v>JSWSTEEL21MAR440PE</v>
          </cell>
          <cell r="B37853">
            <v>19714818</v>
          </cell>
          <cell r="C37853">
            <v>44280</v>
          </cell>
        </row>
        <row r="37854">
          <cell r="A37854" t="str">
            <v>JSWSTEEL21MAR445CE</v>
          </cell>
          <cell r="B37854">
            <v>19715074</v>
          </cell>
          <cell r="C37854">
            <v>44280</v>
          </cell>
        </row>
        <row r="37855">
          <cell r="A37855" t="str">
            <v>JSWSTEEL21MAR445PE</v>
          </cell>
          <cell r="B37855">
            <v>19715330</v>
          </cell>
          <cell r="C37855">
            <v>44280</v>
          </cell>
        </row>
        <row r="37856">
          <cell r="A37856" t="str">
            <v>JSWSTEEL21MAR450CE</v>
          </cell>
          <cell r="B37856">
            <v>19715586</v>
          </cell>
          <cell r="C37856">
            <v>44280</v>
          </cell>
        </row>
        <row r="37857">
          <cell r="A37857" t="str">
            <v>JSWSTEEL21MAR450PE</v>
          </cell>
          <cell r="B37857">
            <v>19715842</v>
          </cell>
          <cell r="C37857">
            <v>44280</v>
          </cell>
        </row>
        <row r="37858">
          <cell r="A37858" t="str">
            <v>JSWSTEEL21MAR455CE</v>
          </cell>
          <cell r="B37858">
            <v>19716098</v>
          </cell>
          <cell r="C37858">
            <v>44280</v>
          </cell>
        </row>
        <row r="37859">
          <cell r="A37859" t="str">
            <v>JSWSTEEL21MAR455PE</v>
          </cell>
          <cell r="B37859">
            <v>19719938</v>
          </cell>
          <cell r="C37859">
            <v>44280</v>
          </cell>
        </row>
        <row r="37860">
          <cell r="A37860" t="str">
            <v>JSWSTEEL21MAR460CE</v>
          </cell>
          <cell r="B37860">
            <v>19721218</v>
          </cell>
          <cell r="C37860">
            <v>44280</v>
          </cell>
        </row>
        <row r="37861">
          <cell r="A37861" t="str">
            <v>JSWSTEEL21MAR460PE</v>
          </cell>
          <cell r="B37861">
            <v>19721474</v>
          </cell>
          <cell r="C37861">
            <v>44280</v>
          </cell>
        </row>
        <row r="37862">
          <cell r="A37862" t="str">
            <v>JSWSTEEL21MAR465CE</v>
          </cell>
          <cell r="B37862">
            <v>19721730</v>
          </cell>
          <cell r="C37862">
            <v>44280</v>
          </cell>
        </row>
        <row r="37863">
          <cell r="A37863" t="str">
            <v>JSWSTEEL21MAR465PE</v>
          </cell>
          <cell r="B37863">
            <v>19722242</v>
          </cell>
          <cell r="C37863">
            <v>44280</v>
          </cell>
        </row>
        <row r="37864">
          <cell r="A37864" t="str">
            <v>JSWSTEEL21MAR470CE</v>
          </cell>
          <cell r="B37864">
            <v>19724034</v>
          </cell>
          <cell r="C37864">
            <v>44280</v>
          </cell>
        </row>
        <row r="37865">
          <cell r="A37865" t="str">
            <v>JSWSTEEL21MAR470PE</v>
          </cell>
          <cell r="B37865">
            <v>19724290</v>
          </cell>
          <cell r="C37865">
            <v>44280</v>
          </cell>
        </row>
        <row r="37866">
          <cell r="A37866" t="str">
            <v>JSWSTEEL21MAR475CE</v>
          </cell>
          <cell r="B37866">
            <v>19724546</v>
          </cell>
          <cell r="C37866">
            <v>44280</v>
          </cell>
        </row>
        <row r="37867">
          <cell r="A37867" t="str">
            <v>JSWSTEEL21MAR475PE</v>
          </cell>
          <cell r="B37867">
            <v>19724802</v>
          </cell>
          <cell r="C37867">
            <v>44280</v>
          </cell>
        </row>
        <row r="37868">
          <cell r="A37868" t="str">
            <v>JSWSTEEL21MAR480CE</v>
          </cell>
          <cell r="B37868">
            <v>19725058</v>
          </cell>
          <cell r="C37868">
            <v>44280</v>
          </cell>
        </row>
        <row r="37869">
          <cell r="A37869" t="str">
            <v>JSWSTEEL21MAR480PE</v>
          </cell>
          <cell r="B37869">
            <v>19725314</v>
          </cell>
          <cell r="C37869">
            <v>44280</v>
          </cell>
        </row>
        <row r="37870">
          <cell r="A37870" t="str">
            <v>JSWSTEEL21MAR485CE</v>
          </cell>
          <cell r="B37870">
            <v>19725570</v>
          </cell>
          <cell r="C37870">
            <v>44280</v>
          </cell>
        </row>
        <row r="37871">
          <cell r="A37871" t="str">
            <v>JSWSTEEL21MAR485PE</v>
          </cell>
          <cell r="B37871">
            <v>19725826</v>
          </cell>
          <cell r="C37871">
            <v>44280</v>
          </cell>
        </row>
        <row r="37872">
          <cell r="A37872" t="str">
            <v>JSWSTEEL21MAR490CE</v>
          </cell>
          <cell r="B37872">
            <v>19726082</v>
          </cell>
          <cell r="C37872">
            <v>44280</v>
          </cell>
        </row>
        <row r="37873">
          <cell r="A37873" t="str">
            <v>JSWSTEEL21MAR490PE</v>
          </cell>
          <cell r="B37873">
            <v>19726338</v>
          </cell>
          <cell r="C37873">
            <v>44280</v>
          </cell>
        </row>
        <row r="37874">
          <cell r="A37874" t="str">
            <v>JSWSTEEL21MAR495CE</v>
          </cell>
          <cell r="B37874">
            <v>19726594</v>
          </cell>
          <cell r="C37874">
            <v>44280</v>
          </cell>
        </row>
        <row r="37875">
          <cell r="A37875" t="str">
            <v>JSWSTEEL21MAR495PE</v>
          </cell>
          <cell r="B37875">
            <v>19726850</v>
          </cell>
          <cell r="C37875">
            <v>44280</v>
          </cell>
        </row>
        <row r="37876">
          <cell r="A37876" t="str">
            <v>JSWSTEEL21APR240CE</v>
          </cell>
          <cell r="B37876">
            <v>24770306</v>
          </cell>
          <cell r="C37876">
            <v>44315</v>
          </cell>
        </row>
        <row r="37877">
          <cell r="A37877" t="str">
            <v>JSWSTEEL21APR240PE</v>
          </cell>
          <cell r="B37877">
            <v>24770562</v>
          </cell>
          <cell r="C37877">
            <v>44315</v>
          </cell>
        </row>
        <row r="37878">
          <cell r="A37878" t="str">
            <v>JSWSTEEL21APR245CE</v>
          </cell>
          <cell r="B37878">
            <v>24770818</v>
          </cell>
          <cell r="C37878">
            <v>44315</v>
          </cell>
        </row>
        <row r="37879">
          <cell r="A37879" t="str">
            <v>JSWSTEEL21APR245PE</v>
          </cell>
          <cell r="B37879">
            <v>24771074</v>
          </cell>
          <cell r="C37879">
            <v>44315</v>
          </cell>
        </row>
        <row r="37880">
          <cell r="A37880" t="str">
            <v>JSWSTEEL21APR250CE</v>
          </cell>
          <cell r="B37880">
            <v>24771330</v>
          </cell>
          <cell r="C37880">
            <v>44315</v>
          </cell>
        </row>
        <row r="37881">
          <cell r="A37881" t="str">
            <v>JSWSTEEL21APR250PE</v>
          </cell>
          <cell r="B37881">
            <v>24771586</v>
          </cell>
          <cell r="C37881">
            <v>44315</v>
          </cell>
        </row>
        <row r="37882">
          <cell r="A37882" t="str">
            <v>JSWSTEEL21APR255CE</v>
          </cell>
          <cell r="B37882">
            <v>24771842</v>
          </cell>
          <cell r="C37882">
            <v>44315</v>
          </cell>
        </row>
        <row r="37883">
          <cell r="A37883" t="str">
            <v>JSWSTEEL21APR255PE</v>
          </cell>
          <cell r="B37883">
            <v>24772098</v>
          </cell>
          <cell r="C37883">
            <v>44315</v>
          </cell>
        </row>
        <row r="37884">
          <cell r="A37884" t="str">
            <v>JSWSTEEL21APR260CE</v>
          </cell>
          <cell r="B37884">
            <v>24772354</v>
          </cell>
          <cell r="C37884">
            <v>44315</v>
          </cell>
        </row>
        <row r="37885">
          <cell r="A37885" t="str">
            <v>JSWSTEEL21APR260PE</v>
          </cell>
          <cell r="B37885">
            <v>24772610</v>
          </cell>
          <cell r="C37885">
            <v>44315</v>
          </cell>
        </row>
        <row r="37886">
          <cell r="A37886" t="str">
            <v>JSWSTEEL21APR265CE</v>
          </cell>
          <cell r="B37886">
            <v>24772866</v>
          </cell>
          <cell r="C37886">
            <v>44315</v>
          </cell>
        </row>
        <row r="37887">
          <cell r="A37887" t="str">
            <v>JSWSTEEL21APR265PE</v>
          </cell>
          <cell r="B37887">
            <v>24773122</v>
          </cell>
          <cell r="C37887">
            <v>44315</v>
          </cell>
        </row>
        <row r="37888">
          <cell r="A37888" t="str">
            <v>JSWSTEEL21APR270CE</v>
          </cell>
          <cell r="B37888">
            <v>24773378</v>
          </cell>
          <cell r="C37888">
            <v>44315</v>
          </cell>
        </row>
        <row r="37889">
          <cell r="A37889" t="str">
            <v>JSWSTEEL21APR270PE</v>
          </cell>
          <cell r="B37889">
            <v>24773634</v>
          </cell>
          <cell r="C37889">
            <v>44315</v>
          </cell>
        </row>
        <row r="37890">
          <cell r="A37890" t="str">
            <v>JSWSTEEL21APR275CE</v>
          </cell>
          <cell r="B37890">
            <v>24773890</v>
          </cell>
          <cell r="C37890">
            <v>44315</v>
          </cell>
        </row>
        <row r="37891">
          <cell r="A37891" t="str">
            <v>JSWSTEEL21APR275PE</v>
          </cell>
          <cell r="B37891">
            <v>24774146</v>
          </cell>
          <cell r="C37891">
            <v>44315</v>
          </cell>
        </row>
        <row r="37892">
          <cell r="A37892" t="str">
            <v>JSWSTEEL21APR280CE</v>
          </cell>
          <cell r="B37892">
            <v>24774402</v>
          </cell>
          <cell r="C37892">
            <v>44315</v>
          </cell>
        </row>
        <row r="37893">
          <cell r="A37893" t="str">
            <v>JSWSTEEL21APR280PE</v>
          </cell>
          <cell r="B37893">
            <v>24774658</v>
          </cell>
          <cell r="C37893">
            <v>44315</v>
          </cell>
        </row>
        <row r="37894">
          <cell r="A37894" t="str">
            <v>JSWSTEEL21APR285CE</v>
          </cell>
          <cell r="B37894">
            <v>24774914</v>
          </cell>
          <cell r="C37894">
            <v>44315</v>
          </cell>
        </row>
        <row r="37895">
          <cell r="A37895" t="str">
            <v>JSWSTEEL21APR285PE</v>
          </cell>
          <cell r="B37895">
            <v>24775170</v>
          </cell>
          <cell r="C37895">
            <v>44315</v>
          </cell>
        </row>
        <row r="37896">
          <cell r="A37896" t="str">
            <v>JSWSTEEL21APR290CE</v>
          </cell>
          <cell r="B37896">
            <v>24775426</v>
          </cell>
          <cell r="C37896">
            <v>44315</v>
          </cell>
        </row>
        <row r="37897">
          <cell r="A37897" t="str">
            <v>JSWSTEEL21APR290PE</v>
          </cell>
          <cell r="B37897">
            <v>24775682</v>
          </cell>
          <cell r="C37897">
            <v>44315</v>
          </cell>
        </row>
        <row r="37898">
          <cell r="A37898" t="str">
            <v>JSWSTEEL21APR295CE</v>
          </cell>
          <cell r="B37898">
            <v>24775938</v>
          </cell>
          <cell r="C37898">
            <v>44315</v>
          </cell>
        </row>
        <row r="37899">
          <cell r="A37899" t="str">
            <v>JSWSTEEL21APR295PE</v>
          </cell>
          <cell r="B37899">
            <v>24776194</v>
          </cell>
          <cell r="C37899">
            <v>44315</v>
          </cell>
        </row>
        <row r="37900">
          <cell r="A37900" t="str">
            <v>JSWSTEEL21APR300CE</v>
          </cell>
          <cell r="B37900">
            <v>24776450</v>
          </cell>
          <cell r="C37900">
            <v>44315</v>
          </cell>
        </row>
        <row r="37901">
          <cell r="A37901" t="str">
            <v>JSWSTEEL21APR300PE</v>
          </cell>
          <cell r="B37901">
            <v>24776706</v>
          </cell>
          <cell r="C37901">
            <v>44315</v>
          </cell>
        </row>
        <row r="37902">
          <cell r="A37902" t="str">
            <v>JSWSTEEL21APR305CE</v>
          </cell>
          <cell r="B37902">
            <v>24776962</v>
          </cell>
          <cell r="C37902">
            <v>44315</v>
          </cell>
        </row>
        <row r="37903">
          <cell r="A37903" t="str">
            <v>JSWSTEEL21APR305PE</v>
          </cell>
          <cell r="B37903">
            <v>24777218</v>
          </cell>
          <cell r="C37903">
            <v>44315</v>
          </cell>
        </row>
        <row r="37904">
          <cell r="A37904" t="str">
            <v>JSWSTEEL21APR310CE</v>
          </cell>
          <cell r="B37904">
            <v>24777474</v>
          </cell>
          <cell r="C37904">
            <v>44315</v>
          </cell>
        </row>
        <row r="37905">
          <cell r="A37905" t="str">
            <v>JSWSTEEL21APR310PE</v>
          </cell>
          <cell r="B37905">
            <v>24777730</v>
          </cell>
          <cell r="C37905">
            <v>44315</v>
          </cell>
        </row>
        <row r="37906">
          <cell r="A37906" t="str">
            <v>JSWSTEEL21APR315CE</v>
          </cell>
          <cell r="B37906">
            <v>24777986</v>
          </cell>
          <cell r="C37906">
            <v>44315</v>
          </cell>
        </row>
        <row r="37907">
          <cell r="A37907" t="str">
            <v>JSWSTEEL21APR315PE</v>
          </cell>
          <cell r="B37907">
            <v>24778242</v>
          </cell>
          <cell r="C37907">
            <v>44315</v>
          </cell>
        </row>
        <row r="37908">
          <cell r="A37908" t="str">
            <v>JSWSTEEL21APR320CE</v>
          </cell>
          <cell r="B37908">
            <v>24778498</v>
          </cell>
          <cell r="C37908">
            <v>44315</v>
          </cell>
        </row>
        <row r="37909">
          <cell r="A37909" t="str">
            <v>JSWSTEEL21APR320PE</v>
          </cell>
          <cell r="B37909">
            <v>24778754</v>
          </cell>
          <cell r="C37909">
            <v>44315</v>
          </cell>
        </row>
        <row r="37910">
          <cell r="A37910" t="str">
            <v>JSWSTEEL21APR325CE</v>
          </cell>
          <cell r="B37910">
            <v>24779010</v>
          </cell>
          <cell r="C37910">
            <v>44315</v>
          </cell>
        </row>
        <row r="37911">
          <cell r="A37911" t="str">
            <v>JSWSTEEL21APR325PE</v>
          </cell>
          <cell r="B37911">
            <v>24779266</v>
          </cell>
          <cell r="C37911">
            <v>44315</v>
          </cell>
        </row>
        <row r="37912">
          <cell r="A37912" t="str">
            <v>JSWSTEEL21APR330CE</v>
          </cell>
          <cell r="B37912">
            <v>24779522</v>
          </cell>
          <cell r="C37912">
            <v>44315</v>
          </cell>
        </row>
        <row r="37913">
          <cell r="A37913" t="str">
            <v>JSWSTEEL21APR330PE</v>
          </cell>
          <cell r="B37913">
            <v>24779778</v>
          </cell>
          <cell r="C37913">
            <v>44315</v>
          </cell>
        </row>
        <row r="37914">
          <cell r="A37914" t="str">
            <v>JSWSTEEL21APR335CE</v>
          </cell>
          <cell r="B37914">
            <v>24780034</v>
          </cell>
          <cell r="C37914">
            <v>44315</v>
          </cell>
        </row>
        <row r="37915">
          <cell r="A37915" t="str">
            <v>JSWSTEEL21APR335PE</v>
          </cell>
          <cell r="B37915">
            <v>24780290</v>
          </cell>
          <cell r="C37915">
            <v>44315</v>
          </cell>
        </row>
        <row r="37916">
          <cell r="A37916" t="str">
            <v>JSWSTEEL21APR340CE</v>
          </cell>
          <cell r="B37916">
            <v>24780546</v>
          </cell>
          <cell r="C37916">
            <v>44315</v>
          </cell>
        </row>
        <row r="37917">
          <cell r="A37917" t="str">
            <v>JSWSTEEL21APR340PE</v>
          </cell>
          <cell r="B37917">
            <v>24782850</v>
          </cell>
          <cell r="C37917">
            <v>44315</v>
          </cell>
        </row>
        <row r="37918">
          <cell r="A37918" t="str">
            <v>JSWSTEEL21APR345CE</v>
          </cell>
          <cell r="B37918">
            <v>24783106</v>
          </cell>
          <cell r="C37918">
            <v>44315</v>
          </cell>
        </row>
        <row r="37919">
          <cell r="A37919" t="str">
            <v>JSWSTEEL21APR345PE</v>
          </cell>
          <cell r="B37919">
            <v>24783362</v>
          </cell>
          <cell r="C37919">
            <v>44315</v>
          </cell>
        </row>
        <row r="37920">
          <cell r="A37920" t="str">
            <v>JSWSTEEL21APR350CE</v>
          </cell>
          <cell r="B37920">
            <v>24783618</v>
          </cell>
          <cell r="C37920">
            <v>44315</v>
          </cell>
        </row>
        <row r="37921">
          <cell r="A37921" t="str">
            <v>JSWSTEEL21APR350PE</v>
          </cell>
          <cell r="B37921">
            <v>24783874</v>
          </cell>
          <cell r="C37921">
            <v>44315</v>
          </cell>
        </row>
        <row r="37922">
          <cell r="A37922" t="str">
            <v>JSWSTEEL21APR355CE</v>
          </cell>
          <cell r="B37922">
            <v>24784130</v>
          </cell>
          <cell r="C37922">
            <v>44315</v>
          </cell>
        </row>
        <row r="37923">
          <cell r="A37923" t="str">
            <v>JSWSTEEL21APR355PE</v>
          </cell>
          <cell r="B37923">
            <v>24784386</v>
          </cell>
          <cell r="C37923">
            <v>44315</v>
          </cell>
        </row>
        <row r="37924">
          <cell r="A37924" t="str">
            <v>JSWSTEEL21APR360CE</v>
          </cell>
          <cell r="B37924">
            <v>24784642</v>
          </cell>
          <cell r="C37924">
            <v>44315</v>
          </cell>
        </row>
        <row r="37925">
          <cell r="A37925" t="str">
            <v>JSWSTEEL21APR360PE</v>
          </cell>
          <cell r="B37925">
            <v>24784898</v>
          </cell>
          <cell r="C37925">
            <v>44315</v>
          </cell>
        </row>
        <row r="37926">
          <cell r="A37926" t="str">
            <v>JSWSTEEL21APR365CE</v>
          </cell>
          <cell r="B37926">
            <v>24785154</v>
          </cell>
          <cell r="C37926">
            <v>44315</v>
          </cell>
        </row>
        <row r="37927">
          <cell r="A37927" t="str">
            <v>JSWSTEEL21APR365PE</v>
          </cell>
          <cell r="B37927">
            <v>24785410</v>
          </cell>
          <cell r="C37927">
            <v>44315</v>
          </cell>
        </row>
        <row r="37928">
          <cell r="A37928" t="str">
            <v>JSWSTEEL21APR370CE</v>
          </cell>
          <cell r="B37928">
            <v>24785666</v>
          </cell>
          <cell r="C37928">
            <v>44315</v>
          </cell>
        </row>
        <row r="37929">
          <cell r="A37929" t="str">
            <v>JSWSTEEL21APR370PE</v>
          </cell>
          <cell r="B37929">
            <v>24785922</v>
          </cell>
          <cell r="C37929">
            <v>44315</v>
          </cell>
        </row>
        <row r="37930">
          <cell r="A37930" t="str">
            <v>JSWSTEEL21APR375CE</v>
          </cell>
          <cell r="B37930">
            <v>24786178</v>
          </cell>
          <cell r="C37930">
            <v>44315</v>
          </cell>
        </row>
        <row r="37931">
          <cell r="A37931" t="str">
            <v>JSWSTEEL21APR375PE</v>
          </cell>
          <cell r="B37931">
            <v>24786434</v>
          </cell>
          <cell r="C37931">
            <v>44315</v>
          </cell>
        </row>
        <row r="37932">
          <cell r="A37932" t="str">
            <v>JSWSTEEL21APR380CE</v>
          </cell>
          <cell r="B37932">
            <v>24786690</v>
          </cell>
          <cell r="C37932">
            <v>44315</v>
          </cell>
        </row>
        <row r="37933">
          <cell r="A37933" t="str">
            <v>JSWSTEEL21APR380PE</v>
          </cell>
          <cell r="B37933">
            <v>24786946</v>
          </cell>
          <cell r="C37933">
            <v>44315</v>
          </cell>
        </row>
        <row r="37934">
          <cell r="A37934" t="str">
            <v>JSWSTEEL21APR385CE</v>
          </cell>
          <cell r="B37934">
            <v>24787202</v>
          </cell>
          <cell r="C37934">
            <v>44315</v>
          </cell>
        </row>
        <row r="37935">
          <cell r="A37935" t="str">
            <v>JSWSTEEL21APR385PE</v>
          </cell>
          <cell r="B37935">
            <v>24787458</v>
          </cell>
          <cell r="C37935">
            <v>44315</v>
          </cell>
        </row>
        <row r="37936">
          <cell r="A37936" t="str">
            <v>JSWSTEEL21APR390CE</v>
          </cell>
          <cell r="B37936">
            <v>24787714</v>
          </cell>
          <cell r="C37936">
            <v>44315</v>
          </cell>
        </row>
        <row r="37937">
          <cell r="A37937" t="str">
            <v>JSWSTEEL21APR390PE</v>
          </cell>
          <cell r="B37937">
            <v>24787970</v>
          </cell>
          <cell r="C37937">
            <v>44315</v>
          </cell>
        </row>
        <row r="37938">
          <cell r="A37938" t="str">
            <v>JSWSTEEL21APR395CE</v>
          </cell>
          <cell r="B37938">
            <v>24788226</v>
          </cell>
          <cell r="C37938">
            <v>44315</v>
          </cell>
        </row>
        <row r="37939">
          <cell r="A37939" t="str">
            <v>JSWSTEEL21APR395PE</v>
          </cell>
          <cell r="B37939">
            <v>24788482</v>
          </cell>
          <cell r="C37939">
            <v>44315</v>
          </cell>
        </row>
        <row r="37940">
          <cell r="A37940" t="str">
            <v>JSWSTEEL21APR400CE</v>
          </cell>
          <cell r="B37940">
            <v>24788738</v>
          </cell>
          <cell r="C37940">
            <v>44315</v>
          </cell>
        </row>
        <row r="37941">
          <cell r="A37941" t="str">
            <v>JSWSTEEL21APR400PE</v>
          </cell>
          <cell r="B37941">
            <v>24788994</v>
          </cell>
          <cell r="C37941">
            <v>44315</v>
          </cell>
        </row>
        <row r="37942">
          <cell r="A37942" t="str">
            <v>JSWSTEEL21APR405CE</v>
          </cell>
          <cell r="B37942">
            <v>24789250</v>
          </cell>
          <cell r="C37942">
            <v>44315</v>
          </cell>
        </row>
        <row r="37943">
          <cell r="A37943" t="str">
            <v>JSWSTEEL21APR405PE</v>
          </cell>
          <cell r="B37943">
            <v>24789506</v>
          </cell>
          <cell r="C37943">
            <v>44315</v>
          </cell>
        </row>
        <row r="37944">
          <cell r="A37944" t="str">
            <v>JSWSTEEL21APR410CE</v>
          </cell>
          <cell r="B37944">
            <v>24789762</v>
          </cell>
          <cell r="C37944">
            <v>44315</v>
          </cell>
        </row>
        <row r="37945">
          <cell r="A37945" t="str">
            <v>JSWSTEEL21APR410PE</v>
          </cell>
          <cell r="B37945">
            <v>24790018</v>
          </cell>
          <cell r="C37945">
            <v>44315</v>
          </cell>
        </row>
        <row r="37946">
          <cell r="A37946" t="str">
            <v>JSWSTEEL21APR415CE</v>
          </cell>
          <cell r="B37946">
            <v>24790274</v>
          </cell>
          <cell r="C37946">
            <v>44315</v>
          </cell>
        </row>
        <row r="37947">
          <cell r="A37947" t="str">
            <v>JSWSTEEL21APR415PE</v>
          </cell>
          <cell r="B37947">
            <v>24790530</v>
          </cell>
          <cell r="C37947">
            <v>44315</v>
          </cell>
        </row>
        <row r="37948">
          <cell r="A37948" t="str">
            <v>JSWSTEEL21APR420CE</v>
          </cell>
          <cell r="B37948">
            <v>24790786</v>
          </cell>
          <cell r="C37948">
            <v>44315</v>
          </cell>
        </row>
        <row r="37949">
          <cell r="A37949" t="str">
            <v>JSWSTEEL21APR420PE</v>
          </cell>
          <cell r="B37949">
            <v>24791042</v>
          </cell>
          <cell r="C37949">
            <v>44315</v>
          </cell>
        </row>
        <row r="37950">
          <cell r="A37950" t="str">
            <v>JSWSTEEL21APR425CE</v>
          </cell>
          <cell r="B37950">
            <v>24791298</v>
          </cell>
          <cell r="C37950">
            <v>44315</v>
          </cell>
        </row>
        <row r="37951">
          <cell r="A37951" t="str">
            <v>JSWSTEEL21APR425PE</v>
          </cell>
          <cell r="B37951">
            <v>24791554</v>
          </cell>
          <cell r="C37951">
            <v>44315</v>
          </cell>
        </row>
        <row r="37952">
          <cell r="A37952" t="str">
            <v>JSWSTEEL21APR430CE</v>
          </cell>
          <cell r="B37952">
            <v>24791810</v>
          </cell>
          <cell r="C37952">
            <v>44315</v>
          </cell>
        </row>
        <row r="37953">
          <cell r="A37953" t="str">
            <v>JSWSTEEL21APR430PE</v>
          </cell>
          <cell r="B37953">
            <v>24792066</v>
          </cell>
          <cell r="C37953">
            <v>44315</v>
          </cell>
        </row>
        <row r="37954">
          <cell r="A37954" t="str">
            <v>JSWSTEEL21APR435CE</v>
          </cell>
          <cell r="B37954">
            <v>24792322</v>
          </cell>
          <cell r="C37954">
            <v>44315</v>
          </cell>
        </row>
        <row r="37955">
          <cell r="A37955" t="str">
            <v>JSWSTEEL21APR435PE</v>
          </cell>
          <cell r="B37955">
            <v>24792578</v>
          </cell>
          <cell r="C37955">
            <v>44315</v>
          </cell>
        </row>
        <row r="37956">
          <cell r="A37956" t="str">
            <v>JSWSTEEL21APR440CE</v>
          </cell>
          <cell r="B37956">
            <v>24792834</v>
          </cell>
          <cell r="C37956">
            <v>44315</v>
          </cell>
        </row>
        <row r="37957">
          <cell r="A37957" t="str">
            <v>JSWSTEEL21APR440PE</v>
          </cell>
          <cell r="B37957">
            <v>24793090</v>
          </cell>
          <cell r="C37957">
            <v>44315</v>
          </cell>
        </row>
        <row r="37958">
          <cell r="A37958" t="str">
            <v>JSWSTEEL21APR445CE</v>
          </cell>
          <cell r="B37958">
            <v>24793346</v>
          </cell>
          <cell r="C37958">
            <v>44315</v>
          </cell>
        </row>
        <row r="37959">
          <cell r="A37959" t="str">
            <v>JSWSTEEL21APR445PE</v>
          </cell>
          <cell r="B37959">
            <v>24793602</v>
          </cell>
          <cell r="C37959">
            <v>44315</v>
          </cell>
        </row>
        <row r="37960">
          <cell r="A37960" t="str">
            <v>JSWSTEEL21APR450CE</v>
          </cell>
          <cell r="B37960">
            <v>24793858</v>
          </cell>
          <cell r="C37960">
            <v>44315</v>
          </cell>
        </row>
        <row r="37961">
          <cell r="A37961" t="str">
            <v>JSWSTEEL21APR450PE</v>
          </cell>
          <cell r="B37961">
            <v>24794114</v>
          </cell>
          <cell r="C37961">
            <v>44315</v>
          </cell>
        </row>
        <row r="37962">
          <cell r="A37962" t="str">
            <v>JSWSTEEL21APR455CE</v>
          </cell>
          <cell r="B37962">
            <v>24794370</v>
          </cell>
          <cell r="C37962">
            <v>44315</v>
          </cell>
        </row>
        <row r="37963">
          <cell r="A37963" t="str">
            <v>JSWSTEEL21APR455PE</v>
          </cell>
          <cell r="B37963">
            <v>24794626</v>
          </cell>
          <cell r="C37963">
            <v>44315</v>
          </cell>
        </row>
        <row r="37964">
          <cell r="A37964" t="str">
            <v>JSWSTEEL21APR460CE</v>
          </cell>
          <cell r="B37964">
            <v>24794882</v>
          </cell>
          <cell r="C37964">
            <v>44315</v>
          </cell>
        </row>
        <row r="37965">
          <cell r="A37965" t="str">
            <v>JSWSTEEL21APR460PE</v>
          </cell>
          <cell r="B37965">
            <v>24795138</v>
          </cell>
          <cell r="C37965">
            <v>44315</v>
          </cell>
        </row>
        <row r="37966">
          <cell r="A37966" t="str">
            <v>JSWSTEEL21APR465CE</v>
          </cell>
          <cell r="B37966">
            <v>24795394</v>
          </cell>
          <cell r="C37966">
            <v>44315</v>
          </cell>
        </row>
        <row r="37967">
          <cell r="A37967" t="str">
            <v>JSWSTEEL21APR465PE</v>
          </cell>
          <cell r="B37967">
            <v>24795650</v>
          </cell>
          <cell r="C37967">
            <v>44315</v>
          </cell>
        </row>
        <row r="37968">
          <cell r="A37968" t="str">
            <v>JSWSTEEL21APR470CE</v>
          </cell>
          <cell r="B37968">
            <v>24795906</v>
          </cell>
          <cell r="C37968">
            <v>44315</v>
          </cell>
        </row>
        <row r="37969">
          <cell r="A37969" t="str">
            <v>JSWSTEEL21APR470PE</v>
          </cell>
          <cell r="B37969">
            <v>24796162</v>
          </cell>
          <cell r="C37969">
            <v>44315</v>
          </cell>
        </row>
        <row r="37970">
          <cell r="A37970" t="str">
            <v>JSWSTEEL21APR475CE</v>
          </cell>
          <cell r="B37970">
            <v>24796418</v>
          </cell>
          <cell r="C37970">
            <v>44315</v>
          </cell>
        </row>
        <row r="37971">
          <cell r="A37971" t="str">
            <v>JSWSTEEL21APR475PE</v>
          </cell>
          <cell r="B37971">
            <v>24796674</v>
          </cell>
          <cell r="C37971">
            <v>44315</v>
          </cell>
        </row>
        <row r="37972">
          <cell r="A37972" t="str">
            <v>JSWSTEEL21APR480CE</v>
          </cell>
          <cell r="B37972">
            <v>24796930</v>
          </cell>
          <cell r="C37972">
            <v>44315</v>
          </cell>
        </row>
        <row r="37973">
          <cell r="A37973" t="str">
            <v>JSWSTEEL21APR480PE</v>
          </cell>
          <cell r="B37973">
            <v>24797186</v>
          </cell>
          <cell r="C37973">
            <v>44315</v>
          </cell>
        </row>
        <row r="37974">
          <cell r="A37974" t="str">
            <v>JSWSTEEL21APR485CE</v>
          </cell>
          <cell r="B37974">
            <v>24797442</v>
          </cell>
          <cell r="C37974">
            <v>44315</v>
          </cell>
        </row>
        <row r="37975">
          <cell r="A37975" t="str">
            <v>JSWSTEEL21APR485PE</v>
          </cell>
          <cell r="B37975">
            <v>24797698</v>
          </cell>
          <cell r="C37975">
            <v>44315</v>
          </cell>
        </row>
        <row r="37976">
          <cell r="A37976" t="str">
            <v>JSWSTEEL21APR490CE</v>
          </cell>
          <cell r="B37976">
            <v>24797954</v>
          </cell>
          <cell r="C37976">
            <v>44315</v>
          </cell>
        </row>
        <row r="37977">
          <cell r="A37977" t="str">
            <v>JSWSTEEL21APR490PE</v>
          </cell>
          <cell r="B37977">
            <v>24798210</v>
          </cell>
          <cell r="C37977">
            <v>44315</v>
          </cell>
        </row>
        <row r="37978">
          <cell r="A37978" t="str">
            <v>JSWSTEEL21APR495CE</v>
          </cell>
          <cell r="B37978">
            <v>24798466</v>
          </cell>
          <cell r="C37978">
            <v>44315</v>
          </cell>
        </row>
        <row r="37979">
          <cell r="A37979" t="str">
            <v>JSWSTEEL21APR495PE</v>
          </cell>
          <cell r="B37979">
            <v>24798722</v>
          </cell>
          <cell r="C37979">
            <v>44315</v>
          </cell>
        </row>
        <row r="37980">
          <cell r="A37980" t="str">
            <v>JUBLFOOD21FEB1500CE</v>
          </cell>
          <cell r="B37980">
            <v>23695362</v>
          </cell>
          <cell r="C37980">
            <v>44252</v>
          </cell>
        </row>
        <row r="37981">
          <cell r="A37981" t="str">
            <v>JUBLFOOD21FEB1500PE</v>
          </cell>
          <cell r="B37981">
            <v>23695618</v>
          </cell>
          <cell r="C37981">
            <v>44252</v>
          </cell>
        </row>
        <row r="37982">
          <cell r="A37982" t="str">
            <v>JUBLFOOD21FEB1550CE</v>
          </cell>
          <cell r="B37982">
            <v>23695874</v>
          </cell>
          <cell r="C37982">
            <v>44252</v>
          </cell>
        </row>
        <row r="37983">
          <cell r="A37983" t="str">
            <v>JUBLFOOD21FEB1550PE</v>
          </cell>
          <cell r="B37983">
            <v>23696130</v>
          </cell>
          <cell r="C37983">
            <v>44252</v>
          </cell>
        </row>
        <row r="37984">
          <cell r="A37984" t="str">
            <v>JUBLFOOD21FEB1600CE</v>
          </cell>
          <cell r="B37984">
            <v>23696386</v>
          </cell>
          <cell r="C37984">
            <v>44252</v>
          </cell>
        </row>
        <row r="37985">
          <cell r="A37985" t="str">
            <v>JUBLFOOD21FEB1600PE</v>
          </cell>
          <cell r="B37985">
            <v>23696642</v>
          </cell>
          <cell r="C37985">
            <v>44252</v>
          </cell>
        </row>
        <row r="37986">
          <cell r="A37986" t="str">
            <v>JUBLFOOD21FEB1650CE</v>
          </cell>
          <cell r="B37986">
            <v>23696898</v>
          </cell>
          <cell r="C37986">
            <v>44252</v>
          </cell>
        </row>
        <row r="37987">
          <cell r="A37987" t="str">
            <v>JUBLFOOD21FEB1650PE</v>
          </cell>
          <cell r="B37987">
            <v>23697154</v>
          </cell>
          <cell r="C37987">
            <v>44252</v>
          </cell>
        </row>
        <row r="37988">
          <cell r="A37988" t="str">
            <v>JUBLFOOD21FEB1700CE</v>
          </cell>
          <cell r="B37988">
            <v>23697410</v>
          </cell>
          <cell r="C37988">
            <v>44252</v>
          </cell>
        </row>
        <row r="37989">
          <cell r="A37989" t="str">
            <v>JUBLFOOD21FEB1700PE</v>
          </cell>
          <cell r="B37989">
            <v>23697666</v>
          </cell>
          <cell r="C37989">
            <v>44252</v>
          </cell>
        </row>
        <row r="37990">
          <cell r="A37990" t="str">
            <v>JUBLFOOD21FEB1750CE</v>
          </cell>
          <cell r="B37990">
            <v>23697922</v>
          </cell>
          <cell r="C37990">
            <v>44252</v>
          </cell>
        </row>
        <row r="37991">
          <cell r="A37991" t="str">
            <v>JUBLFOOD21FEB1750PE</v>
          </cell>
          <cell r="B37991">
            <v>23698178</v>
          </cell>
          <cell r="C37991">
            <v>44252</v>
          </cell>
        </row>
        <row r="37992">
          <cell r="A37992" t="str">
            <v>JUBLFOOD21FEB1800CE</v>
          </cell>
          <cell r="B37992">
            <v>23698434</v>
          </cell>
          <cell r="C37992">
            <v>44252</v>
          </cell>
        </row>
        <row r="37993">
          <cell r="A37993" t="str">
            <v>JUBLFOOD21FEB1800PE</v>
          </cell>
          <cell r="B37993">
            <v>23698690</v>
          </cell>
          <cell r="C37993">
            <v>44252</v>
          </cell>
        </row>
        <row r="37994">
          <cell r="A37994" t="str">
            <v>JUBLFOOD21FEB1850CE</v>
          </cell>
          <cell r="B37994">
            <v>23698946</v>
          </cell>
          <cell r="C37994">
            <v>44252</v>
          </cell>
        </row>
        <row r="37995">
          <cell r="A37995" t="str">
            <v>JUBLFOOD21FEB1850PE</v>
          </cell>
          <cell r="B37995">
            <v>23699202</v>
          </cell>
          <cell r="C37995">
            <v>44252</v>
          </cell>
        </row>
        <row r="37996">
          <cell r="A37996" t="str">
            <v>JUBLFOOD21FEB1900CE</v>
          </cell>
          <cell r="B37996">
            <v>23699458</v>
          </cell>
          <cell r="C37996">
            <v>44252</v>
          </cell>
        </row>
        <row r="37997">
          <cell r="A37997" t="str">
            <v>JUBLFOOD21FEB1900PE</v>
          </cell>
          <cell r="B37997">
            <v>23699714</v>
          </cell>
          <cell r="C37997">
            <v>44252</v>
          </cell>
        </row>
        <row r="37998">
          <cell r="A37998" t="str">
            <v>JUBLFOOD21FEB1950CE</v>
          </cell>
          <cell r="B37998">
            <v>23699970</v>
          </cell>
          <cell r="C37998">
            <v>44252</v>
          </cell>
        </row>
        <row r="37999">
          <cell r="A37999" t="str">
            <v>JUBLFOOD21FEB1950PE</v>
          </cell>
          <cell r="B37999">
            <v>23700226</v>
          </cell>
          <cell r="C37999">
            <v>44252</v>
          </cell>
        </row>
        <row r="38000">
          <cell r="A38000" t="str">
            <v>JUBLFOOD21FEB2000CE</v>
          </cell>
          <cell r="B38000">
            <v>23700482</v>
          </cell>
          <cell r="C38000">
            <v>44252</v>
          </cell>
        </row>
        <row r="38001">
          <cell r="A38001" t="str">
            <v>JUBLFOOD21FEB2000PE</v>
          </cell>
          <cell r="B38001">
            <v>23700738</v>
          </cell>
          <cell r="C38001">
            <v>44252</v>
          </cell>
        </row>
        <row r="38002">
          <cell r="A38002" t="str">
            <v>JUBLFOOD21FEB2050CE</v>
          </cell>
          <cell r="B38002">
            <v>23700994</v>
          </cell>
          <cell r="C38002">
            <v>44252</v>
          </cell>
        </row>
        <row r="38003">
          <cell r="A38003" t="str">
            <v>JUBLFOOD21FEB2050PE</v>
          </cell>
          <cell r="B38003">
            <v>23701250</v>
          </cell>
          <cell r="C38003">
            <v>44252</v>
          </cell>
        </row>
        <row r="38004">
          <cell r="A38004" t="str">
            <v>JUBLFOOD21FEB2100CE</v>
          </cell>
          <cell r="B38004">
            <v>23701506</v>
          </cell>
          <cell r="C38004">
            <v>44252</v>
          </cell>
        </row>
        <row r="38005">
          <cell r="A38005" t="str">
            <v>JUBLFOOD21FEB2100PE</v>
          </cell>
          <cell r="B38005">
            <v>23701762</v>
          </cell>
          <cell r="C38005">
            <v>44252</v>
          </cell>
        </row>
        <row r="38006">
          <cell r="A38006" t="str">
            <v>JUBLFOOD21FEB2150CE</v>
          </cell>
          <cell r="B38006">
            <v>23702018</v>
          </cell>
          <cell r="C38006">
            <v>44252</v>
          </cell>
        </row>
        <row r="38007">
          <cell r="A38007" t="str">
            <v>JUBLFOOD21FEB2150PE</v>
          </cell>
          <cell r="B38007">
            <v>23702274</v>
          </cell>
          <cell r="C38007">
            <v>44252</v>
          </cell>
        </row>
        <row r="38008">
          <cell r="A38008" t="str">
            <v>JUBLFOOD21FEB2200CE</v>
          </cell>
          <cell r="B38008">
            <v>23702530</v>
          </cell>
          <cell r="C38008">
            <v>44252</v>
          </cell>
        </row>
        <row r="38009">
          <cell r="A38009" t="str">
            <v>JUBLFOOD21FEB2200PE</v>
          </cell>
          <cell r="B38009">
            <v>23702786</v>
          </cell>
          <cell r="C38009">
            <v>44252</v>
          </cell>
        </row>
        <row r="38010">
          <cell r="A38010" t="str">
            <v>JUBLFOOD21FEB2250CE</v>
          </cell>
          <cell r="B38010">
            <v>23703042</v>
          </cell>
          <cell r="C38010">
            <v>44252</v>
          </cell>
        </row>
        <row r="38011">
          <cell r="A38011" t="str">
            <v>JUBLFOOD21FEB2250PE</v>
          </cell>
          <cell r="B38011">
            <v>23703298</v>
          </cell>
          <cell r="C38011">
            <v>44252</v>
          </cell>
        </row>
        <row r="38012">
          <cell r="A38012" t="str">
            <v>JUBLFOOD21FEB2300CE</v>
          </cell>
          <cell r="B38012">
            <v>23703554</v>
          </cell>
          <cell r="C38012">
            <v>44252</v>
          </cell>
        </row>
        <row r="38013">
          <cell r="A38013" t="str">
            <v>JUBLFOOD21FEB2300PE</v>
          </cell>
          <cell r="B38013">
            <v>23703810</v>
          </cell>
          <cell r="C38013">
            <v>44252</v>
          </cell>
        </row>
        <row r="38014">
          <cell r="A38014" t="str">
            <v>JUBLFOOD21FEB2350CE</v>
          </cell>
          <cell r="B38014">
            <v>23704066</v>
          </cell>
          <cell r="C38014">
            <v>44252</v>
          </cell>
        </row>
        <row r="38015">
          <cell r="A38015" t="str">
            <v>JUBLFOOD21FEB2350PE</v>
          </cell>
          <cell r="B38015">
            <v>23704322</v>
          </cell>
          <cell r="C38015">
            <v>44252</v>
          </cell>
        </row>
        <row r="38016">
          <cell r="A38016" t="str">
            <v>JUBLFOOD21FEB2400CE</v>
          </cell>
          <cell r="B38016">
            <v>23704578</v>
          </cell>
          <cell r="C38016">
            <v>44252</v>
          </cell>
        </row>
        <row r="38017">
          <cell r="A38017" t="str">
            <v>JUBLFOOD21FEB2400PE</v>
          </cell>
          <cell r="B38017">
            <v>23704834</v>
          </cell>
          <cell r="C38017">
            <v>44252</v>
          </cell>
        </row>
        <row r="38018">
          <cell r="A38018" t="str">
            <v>JUBLFOOD21FEB2450CE</v>
          </cell>
          <cell r="B38018">
            <v>23705090</v>
          </cell>
          <cell r="C38018">
            <v>44252</v>
          </cell>
        </row>
        <row r="38019">
          <cell r="A38019" t="str">
            <v>JUBLFOOD21FEB2450PE</v>
          </cell>
          <cell r="B38019">
            <v>23705346</v>
          </cell>
          <cell r="C38019">
            <v>44252</v>
          </cell>
        </row>
        <row r="38020">
          <cell r="A38020" t="str">
            <v>JUBLFOOD21FEB2500CE</v>
          </cell>
          <cell r="B38020">
            <v>23705602</v>
          </cell>
          <cell r="C38020">
            <v>44252</v>
          </cell>
        </row>
        <row r="38021">
          <cell r="A38021" t="str">
            <v>JUBLFOOD21FEB2500PE</v>
          </cell>
          <cell r="B38021">
            <v>23705858</v>
          </cell>
          <cell r="C38021">
            <v>44252</v>
          </cell>
        </row>
        <row r="38022">
          <cell r="A38022" t="str">
            <v>JUBLFOOD21FEB2550CE</v>
          </cell>
          <cell r="B38022">
            <v>23706114</v>
          </cell>
          <cell r="C38022">
            <v>44252</v>
          </cell>
        </row>
        <row r="38023">
          <cell r="A38023" t="str">
            <v>JUBLFOOD21FEB2550PE</v>
          </cell>
          <cell r="B38023">
            <v>23706370</v>
          </cell>
          <cell r="C38023">
            <v>44252</v>
          </cell>
        </row>
        <row r="38024">
          <cell r="A38024" t="str">
            <v>JUBLFOOD21FEB2600CE</v>
          </cell>
          <cell r="B38024">
            <v>23706626</v>
          </cell>
          <cell r="C38024">
            <v>44252</v>
          </cell>
        </row>
        <row r="38025">
          <cell r="A38025" t="str">
            <v>JUBLFOOD21FEB2600PE</v>
          </cell>
          <cell r="B38025">
            <v>23706882</v>
          </cell>
          <cell r="C38025">
            <v>44252</v>
          </cell>
        </row>
        <row r="38026">
          <cell r="A38026" t="str">
            <v>JUBLFOOD21FEB2650CE</v>
          </cell>
          <cell r="B38026">
            <v>23707138</v>
          </cell>
          <cell r="C38026">
            <v>44252</v>
          </cell>
        </row>
        <row r="38027">
          <cell r="A38027" t="str">
            <v>JUBLFOOD21FEB2650PE</v>
          </cell>
          <cell r="B38027">
            <v>23707394</v>
          </cell>
          <cell r="C38027">
            <v>44252</v>
          </cell>
        </row>
        <row r="38028">
          <cell r="A38028" t="str">
            <v>JUBLFOOD21FEB2700CE</v>
          </cell>
          <cell r="B38028">
            <v>23707650</v>
          </cell>
          <cell r="C38028">
            <v>44252</v>
          </cell>
        </row>
        <row r="38029">
          <cell r="A38029" t="str">
            <v>JUBLFOOD21FEB2700PE</v>
          </cell>
          <cell r="B38029">
            <v>23707906</v>
          </cell>
          <cell r="C38029">
            <v>44252</v>
          </cell>
        </row>
        <row r="38030">
          <cell r="A38030" t="str">
            <v>JUBLFOOD21FEB2750CE</v>
          </cell>
          <cell r="B38030">
            <v>23708162</v>
          </cell>
          <cell r="C38030">
            <v>44252</v>
          </cell>
        </row>
        <row r="38031">
          <cell r="A38031" t="str">
            <v>JUBLFOOD21FEB2750PE</v>
          </cell>
          <cell r="B38031">
            <v>23708418</v>
          </cell>
          <cell r="C38031">
            <v>44252</v>
          </cell>
        </row>
        <row r="38032">
          <cell r="A38032" t="str">
            <v>JUBLFOOD21FEB2800CE</v>
          </cell>
          <cell r="B38032">
            <v>23708674</v>
          </cell>
          <cell r="C38032">
            <v>44252</v>
          </cell>
        </row>
        <row r="38033">
          <cell r="A38033" t="str">
            <v>JUBLFOOD21FEB2800PE</v>
          </cell>
          <cell r="B38033">
            <v>23708930</v>
          </cell>
          <cell r="C38033">
            <v>44252</v>
          </cell>
        </row>
        <row r="38034">
          <cell r="A38034" t="str">
            <v>JUBLFOOD21FEB2850CE</v>
          </cell>
          <cell r="B38034">
            <v>23709186</v>
          </cell>
          <cell r="C38034">
            <v>44252</v>
          </cell>
        </row>
        <row r="38035">
          <cell r="A38035" t="str">
            <v>JUBLFOOD21FEB2850PE</v>
          </cell>
          <cell r="B38035">
            <v>23709442</v>
          </cell>
          <cell r="C38035">
            <v>44252</v>
          </cell>
        </row>
        <row r="38036">
          <cell r="A38036" t="str">
            <v>JUBLFOOD21FEB2900CE</v>
          </cell>
          <cell r="B38036">
            <v>23709698</v>
          </cell>
          <cell r="C38036">
            <v>44252</v>
          </cell>
        </row>
        <row r="38037">
          <cell r="A38037" t="str">
            <v>JUBLFOOD21FEB2900PE</v>
          </cell>
          <cell r="B38037">
            <v>23709954</v>
          </cell>
          <cell r="C38037">
            <v>44252</v>
          </cell>
        </row>
        <row r="38038">
          <cell r="A38038" t="str">
            <v>JUBLFOOD21FEB2950CE</v>
          </cell>
          <cell r="B38038">
            <v>23710210</v>
          </cell>
          <cell r="C38038">
            <v>44252</v>
          </cell>
        </row>
        <row r="38039">
          <cell r="A38039" t="str">
            <v>JUBLFOOD21FEB2950PE</v>
          </cell>
          <cell r="B38039">
            <v>23710466</v>
          </cell>
          <cell r="C38039">
            <v>44252</v>
          </cell>
        </row>
        <row r="38040">
          <cell r="A38040" t="str">
            <v>JUBLFOOD21FEB3000CE</v>
          </cell>
          <cell r="B38040">
            <v>23710722</v>
          </cell>
          <cell r="C38040">
            <v>44252</v>
          </cell>
        </row>
        <row r="38041">
          <cell r="A38041" t="str">
            <v>JUBLFOOD21FEB3000PE</v>
          </cell>
          <cell r="B38041">
            <v>23710978</v>
          </cell>
          <cell r="C38041">
            <v>44252</v>
          </cell>
        </row>
        <row r="38042">
          <cell r="A38042" t="str">
            <v>JUBLFOOD21FEB3050CE</v>
          </cell>
          <cell r="B38042">
            <v>23711234</v>
          </cell>
          <cell r="C38042">
            <v>44252</v>
          </cell>
        </row>
        <row r="38043">
          <cell r="A38043" t="str">
            <v>JUBLFOOD21FEB3050PE</v>
          </cell>
          <cell r="B38043">
            <v>23711490</v>
          </cell>
          <cell r="C38043">
            <v>44252</v>
          </cell>
        </row>
        <row r="38044">
          <cell r="A38044" t="str">
            <v>JUBLFOOD21FEB3100CE</v>
          </cell>
          <cell r="B38044">
            <v>23711746</v>
          </cell>
          <cell r="C38044">
            <v>44252</v>
          </cell>
        </row>
        <row r="38045">
          <cell r="A38045" t="str">
            <v>JUBLFOOD21FEB3100PE</v>
          </cell>
          <cell r="B38045">
            <v>23712002</v>
          </cell>
          <cell r="C38045">
            <v>44252</v>
          </cell>
        </row>
        <row r="38046">
          <cell r="A38046" t="str">
            <v>JUBLFOOD21FEB3150CE</v>
          </cell>
          <cell r="B38046">
            <v>23712258</v>
          </cell>
          <cell r="C38046">
            <v>44252</v>
          </cell>
        </row>
        <row r="38047">
          <cell r="A38047" t="str">
            <v>JUBLFOOD21FEB3150PE</v>
          </cell>
          <cell r="B38047">
            <v>23712514</v>
          </cell>
          <cell r="C38047">
            <v>44252</v>
          </cell>
        </row>
        <row r="38048">
          <cell r="A38048" t="str">
            <v>JUBLFOOD21FEB3200CE</v>
          </cell>
          <cell r="B38048">
            <v>23712770</v>
          </cell>
          <cell r="C38048">
            <v>44252</v>
          </cell>
        </row>
        <row r="38049">
          <cell r="A38049" t="str">
            <v>JUBLFOOD21FEB3200PE</v>
          </cell>
          <cell r="B38049">
            <v>23713026</v>
          </cell>
          <cell r="C38049">
            <v>44252</v>
          </cell>
        </row>
        <row r="38050">
          <cell r="A38050" t="str">
            <v>JUBLFOOD21FEB3250CE</v>
          </cell>
          <cell r="B38050">
            <v>23713282</v>
          </cell>
          <cell r="C38050">
            <v>44252</v>
          </cell>
        </row>
        <row r="38051">
          <cell r="A38051" t="str">
            <v>JUBLFOOD21FEB3250PE</v>
          </cell>
          <cell r="B38051">
            <v>23713538</v>
          </cell>
          <cell r="C38051">
            <v>44252</v>
          </cell>
        </row>
        <row r="38052">
          <cell r="A38052" t="str">
            <v>JUBLFOOD21FEB3300CE</v>
          </cell>
          <cell r="B38052">
            <v>23713794</v>
          </cell>
          <cell r="C38052">
            <v>44252</v>
          </cell>
        </row>
        <row r="38053">
          <cell r="A38053" t="str">
            <v>JUBLFOOD21FEB3300PE</v>
          </cell>
          <cell r="B38053">
            <v>23714050</v>
          </cell>
          <cell r="C38053">
            <v>44252</v>
          </cell>
        </row>
        <row r="38054">
          <cell r="A38054" t="str">
            <v>JUBLFOOD21FEB3350CE</v>
          </cell>
          <cell r="B38054">
            <v>23714306</v>
          </cell>
          <cell r="C38054">
            <v>44252</v>
          </cell>
        </row>
        <row r="38055">
          <cell r="A38055" t="str">
            <v>JUBLFOOD21FEB3350PE</v>
          </cell>
          <cell r="B38055">
            <v>23714562</v>
          </cell>
          <cell r="C38055">
            <v>44252</v>
          </cell>
        </row>
        <row r="38056">
          <cell r="A38056" t="str">
            <v>JUBLFOOD21FEB3400CE</v>
          </cell>
          <cell r="B38056">
            <v>23714818</v>
          </cell>
          <cell r="C38056">
            <v>44252</v>
          </cell>
        </row>
        <row r="38057">
          <cell r="A38057" t="str">
            <v>JUBLFOOD21FEB3400PE</v>
          </cell>
          <cell r="B38057">
            <v>23715074</v>
          </cell>
          <cell r="C38057">
            <v>44252</v>
          </cell>
        </row>
        <row r="38058">
          <cell r="A38058" t="str">
            <v>JUBLFOOD21FEB3450CE</v>
          </cell>
          <cell r="B38058">
            <v>23715330</v>
          </cell>
          <cell r="C38058">
            <v>44252</v>
          </cell>
        </row>
        <row r="38059">
          <cell r="A38059" t="str">
            <v>JUBLFOOD21FEB3450PE</v>
          </cell>
          <cell r="B38059">
            <v>23715586</v>
          </cell>
          <cell r="C38059">
            <v>44252</v>
          </cell>
        </row>
        <row r="38060">
          <cell r="A38060" t="str">
            <v>JUBLFOOD21FEB3500CE</v>
          </cell>
          <cell r="B38060">
            <v>23715842</v>
          </cell>
          <cell r="C38060">
            <v>44252</v>
          </cell>
        </row>
        <row r="38061">
          <cell r="A38061" t="str">
            <v>JUBLFOOD21FEB3500PE</v>
          </cell>
          <cell r="B38061">
            <v>23716098</v>
          </cell>
          <cell r="C38061">
            <v>44252</v>
          </cell>
        </row>
        <row r="38062">
          <cell r="A38062" t="str">
            <v>JUBLFOOD21FEB3550CE</v>
          </cell>
          <cell r="B38062">
            <v>9933826</v>
          </cell>
          <cell r="C38062">
            <v>44252</v>
          </cell>
        </row>
        <row r="38063">
          <cell r="A38063" t="str">
            <v>JUBLFOOD21FEB3550PE</v>
          </cell>
          <cell r="B38063">
            <v>9934082</v>
          </cell>
          <cell r="C38063">
            <v>44252</v>
          </cell>
        </row>
        <row r="38064">
          <cell r="A38064" t="str">
            <v>JUBLFOOD21FEB3600CE</v>
          </cell>
          <cell r="B38064">
            <v>11622658</v>
          </cell>
          <cell r="C38064">
            <v>44252</v>
          </cell>
        </row>
        <row r="38065">
          <cell r="A38065" t="str">
            <v>JUBLFOOD21FEB3600PE</v>
          </cell>
          <cell r="B38065">
            <v>11623170</v>
          </cell>
          <cell r="C38065">
            <v>44252</v>
          </cell>
        </row>
        <row r="38066">
          <cell r="A38066" t="str">
            <v>JUBLFOOD21FEB3650CE</v>
          </cell>
          <cell r="B38066">
            <v>10228226</v>
          </cell>
          <cell r="C38066">
            <v>44252</v>
          </cell>
        </row>
        <row r="38067">
          <cell r="A38067" t="str">
            <v>JUBLFOOD21FEB3650PE</v>
          </cell>
          <cell r="B38067">
            <v>10228482</v>
          </cell>
          <cell r="C38067">
            <v>44252</v>
          </cell>
        </row>
        <row r="38068">
          <cell r="A38068" t="str">
            <v>JUBLFOOD21FEB3700CE</v>
          </cell>
          <cell r="B38068">
            <v>12085506</v>
          </cell>
          <cell r="C38068">
            <v>44252</v>
          </cell>
        </row>
        <row r="38069">
          <cell r="A38069" t="str">
            <v>JUBLFOOD21FEB3700PE</v>
          </cell>
          <cell r="B38069">
            <v>12086274</v>
          </cell>
          <cell r="C38069">
            <v>44252</v>
          </cell>
        </row>
        <row r="38070">
          <cell r="A38070" t="str">
            <v>JUBLFOOD21FEB3750CE</v>
          </cell>
          <cell r="B38070">
            <v>12246018</v>
          </cell>
          <cell r="C38070">
            <v>44252</v>
          </cell>
        </row>
        <row r="38071">
          <cell r="A38071" t="str">
            <v>JUBLFOOD21FEB3750PE</v>
          </cell>
          <cell r="B38071">
            <v>12246274</v>
          </cell>
          <cell r="C38071">
            <v>44252</v>
          </cell>
        </row>
        <row r="38072">
          <cell r="A38072" t="str">
            <v>JUBLFOOD21MAR1700CE</v>
          </cell>
          <cell r="B38072">
            <v>19733506</v>
          </cell>
          <cell r="C38072">
            <v>44280</v>
          </cell>
        </row>
        <row r="38073">
          <cell r="A38073" t="str">
            <v>JUBLFOOD21MAR1700PE</v>
          </cell>
          <cell r="B38073">
            <v>19733762</v>
          </cell>
          <cell r="C38073">
            <v>44280</v>
          </cell>
        </row>
        <row r="38074">
          <cell r="A38074" t="str">
            <v>JUBLFOOD21MAR1750CE</v>
          </cell>
          <cell r="B38074">
            <v>19734018</v>
          </cell>
          <cell r="C38074">
            <v>44280</v>
          </cell>
        </row>
        <row r="38075">
          <cell r="A38075" t="str">
            <v>JUBLFOOD21MAR1750PE</v>
          </cell>
          <cell r="B38075">
            <v>19734274</v>
          </cell>
          <cell r="C38075">
            <v>44280</v>
          </cell>
        </row>
        <row r="38076">
          <cell r="A38076" t="str">
            <v>JUBLFOOD21MAR1800CE</v>
          </cell>
          <cell r="B38076">
            <v>19734530</v>
          </cell>
          <cell r="C38076">
            <v>44280</v>
          </cell>
        </row>
        <row r="38077">
          <cell r="A38077" t="str">
            <v>JUBLFOOD21MAR1800PE</v>
          </cell>
          <cell r="B38077">
            <v>19763970</v>
          </cell>
          <cell r="C38077">
            <v>44280</v>
          </cell>
        </row>
        <row r="38078">
          <cell r="A38078" t="str">
            <v>JUBLFOOD21MAR1850CE</v>
          </cell>
          <cell r="B38078">
            <v>19764226</v>
          </cell>
          <cell r="C38078">
            <v>44280</v>
          </cell>
        </row>
        <row r="38079">
          <cell r="A38079" t="str">
            <v>JUBLFOOD21MAR1850PE</v>
          </cell>
          <cell r="B38079">
            <v>19764482</v>
          </cell>
          <cell r="C38079">
            <v>44280</v>
          </cell>
        </row>
        <row r="38080">
          <cell r="A38080" t="str">
            <v>JUBLFOOD21MAR1900CE</v>
          </cell>
          <cell r="B38080">
            <v>19764738</v>
          </cell>
          <cell r="C38080">
            <v>44280</v>
          </cell>
        </row>
        <row r="38081">
          <cell r="A38081" t="str">
            <v>JUBLFOOD21MAR1900PE</v>
          </cell>
          <cell r="B38081">
            <v>19764994</v>
          </cell>
          <cell r="C38081">
            <v>44280</v>
          </cell>
        </row>
        <row r="38082">
          <cell r="A38082" t="str">
            <v>JUBLFOOD21MAR1950CE</v>
          </cell>
          <cell r="B38082">
            <v>19765250</v>
          </cell>
          <cell r="C38082">
            <v>44280</v>
          </cell>
        </row>
        <row r="38083">
          <cell r="A38083" t="str">
            <v>JUBLFOOD21MAR1950PE</v>
          </cell>
          <cell r="B38083">
            <v>19765762</v>
          </cell>
          <cell r="C38083">
            <v>44280</v>
          </cell>
        </row>
        <row r="38084">
          <cell r="A38084" t="str">
            <v>JUBLFOOD21MAR2000CE</v>
          </cell>
          <cell r="B38084">
            <v>19766530</v>
          </cell>
          <cell r="C38084">
            <v>44280</v>
          </cell>
        </row>
        <row r="38085">
          <cell r="A38085" t="str">
            <v>JUBLFOOD21MAR2000PE</v>
          </cell>
          <cell r="B38085">
            <v>19766786</v>
          </cell>
          <cell r="C38085">
            <v>44280</v>
          </cell>
        </row>
        <row r="38086">
          <cell r="A38086" t="str">
            <v>JUBLFOOD21MAR2050CE</v>
          </cell>
          <cell r="B38086">
            <v>19767042</v>
          </cell>
          <cell r="C38086">
            <v>44280</v>
          </cell>
        </row>
        <row r="38087">
          <cell r="A38087" t="str">
            <v>JUBLFOOD21MAR2050PE</v>
          </cell>
          <cell r="B38087">
            <v>19778050</v>
          </cell>
          <cell r="C38087">
            <v>44280</v>
          </cell>
        </row>
        <row r="38088">
          <cell r="A38088" t="str">
            <v>JUBLFOOD21MAR2100CE</v>
          </cell>
          <cell r="B38088">
            <v>19778306</v>
          </cell>
          <cell r="C38088">
            <v>44280</v>
          </cell>
        </row>
        <row r="38089">
          <cell r="A38089" t="str">
            <v>JUBLFOOD21MAR2100PE</v>
          </cell>
          <cell r="B38089">
            <v>19778562</v>
          </cell>
          <cell r="C38089">
            <v>44280</v>
          </cell>
        </row>
        <row r="38090">
          <cell r="A38090" t="str">
            <v>JUBLFOOD21MAR2150CE</v>
          </cell>
          <cell r="B38090">
            <v>19778818</v>
          </cell>
          <cell r="C38090">
            <v>44280</v>
          </cell>
        </row>
        <row r="38091">
          <cell r="A38091" t="str">
            <v>JUBLFOOD21MAR2150PE</v>
          </cell>
          <cell r="B38091">
            <v>19779074</v>
          </cell>
          <cell r="C38091">
            <v>44280</v>
          </cell>
        </row>
        <row r="38092">
          <cell r="A38092" t="str">
            <v>JUBLFOOD21MAR2200CE</v>
          </cell>
          <cell r="B38092">
            <v>19779330</v>
          </cell>
          <cell r="C38092">
            <v>44280</v>
          </cell>
        </row>
        <row r="38093">
          <cell r="A38093" t="str">
            <v>JUBLFOOD21MAR2200PE</v>
          </cell>
          <cell r="B38093">
            <v>19779586</v>
          </cell>
          <cell r="C38093">
            <v>44280</v>
          </cell>
        </row>
        <row r="38094">
          <cell r="A38094" t="str">
            <v>JUBLFOOD21MAR2250CE</v>
          </cell>
          <cell r="B38094">
            <v>19779842</v>
          </cell>
          <cell r="C38094">
            <v>44280</v>
          </cell>
        </row>
        <row r="38095">
          <cell r="A38095" t="str">
            <v>JUBLFOOD21MAR2250PE</v>
          </cell>
          <cell r="B38095">
            <v>19797506</v>
          </cell>
          <cell r="C38095">
            <v>44280</v>
          </cell>
        </row>
        <row r="38096">
          <cell r="A38096" t="str">
            <v>JUBLFOOD21MAR2300CE</v>
          </cell>
          <cell r="B38096">
            <v>19797762</v>
          </cell>
          <cell r="C38096">
            <v>44280</v>
          </cell>
        </row>
        <row r="38097">
          <cell r="A38097" t="str">
            <v>JUBLFOOD21MAR2300PE</v>
          </cell>
          <cell r="B38097">
            <v>19798018</v>
          </cell>
          <cell r="C38097">
            <v>44280</v>
          </cell>
        </row>
        <row r="38098">
          <cell r="A38098" t="str">
            <v>JUBLFOOD21MAR2350CE</v>
          </cell>
          <cell r="B38098">
            <v>19798274</v>
          </cell>
          <cell r="C38098">
            <v>44280</v>
          </cell>
        </row>
        <row r="38099">
          <cell r="A38099" t="str">
            <v>JUBLFOOD21MAR2350PE</v>
          </cell>
          <cell r="B38099">
            <v>19798530</v>
          </cell>
          <cell r="C38099">
            <v>44280</v>
          </cell>
        </row>
        <row r="38100">
          <cell r="A38100" t="str">
            <v>JUBLFOOD21MAR2400CE</v>
          </cell>
          <cell r="B38100">
            <v>19798786</v>
          </cell>
          <cell r="C38100">
            <v>44280</v>
          </cell>
        </row>
        <row r="38101">
          <cell r="A38101" t="str">
            <v>JUBLFOOD21MAR2400PE</v>
          </cell>
          <cell r="B38101">
            <v>19814402</v>
          </cell>
          <cell r="C38101">
            <v>44280</v>
          </cell>
        </row>
        <row r="38102">
          <cell r="A38102" t="str">
            <v>JUBLFOOD21MAR2450CE</v>
          </cell>
          <cell r="B38102">
            <v>19814658</v>
          </cell>
          <cell r="C38102">
            <v>44280</v>
          </cell>
        </row>
        <row r="38103">
          <cell r="A38103" t="str">
            <v>JUBLFOOD21MAR2450PE</v>
          </cell>
          <cell r="B38103">
            <v>19814914</v>
          </cell>
          <cell r="C38103">
            <v>44280</v>
          </cell>
        </row>
        <row r="38104">
          <cell r="A38104" t="str">
            <v>JUBLFOOD21MAR2500CE</v>
          </cell>
          <cell r="B38104">
            <v>19815170</v>
          </cell>
          <cell r="C38104">
            <v>44280</v>
          </cell>
        </row>
        <row r="38105">
          <cell r="A38105" t="str">
            <v>JUBLFOOD21MAR2500PE</v>
          </cell>
          <cell r="B38105">
            <v>19837954</v>
          </cell>
          <cell r="C38105">
            <v>44280</v>
          </cell>
        </row>
        <row r="38106">
          <cell r="A38106" t="str">
            <v>JUBLFOOD21MAR2550CE</v>
          </cell>
          <cell r="B38106">
            <v>19838210</v>
          </cell>
          <cell r="C38106">
            <v>44280</v>
          </cell>
        </row>
        <row r="38107">
          <cell r="A38107" t="str">
            <v>JUBLFOOD21MAR2550PE</v>
          </cell>
          <cell r="B38107">
            <v>19838466</v>
          </cell>
          <cell r="C38107">
            <v>44280</v>
          </cell>
        </row>
        <row r="38108">
          <cell r="A38108" t="str">
            <v>JUBLFOOD21MAR2600CE</v>
          </cell>
          <cell r="B38108">
            <v>19838722</v>
          </cell>
          <cell r="C38108">
            <v>44280</v>
          </cell>
        </row>
        <row r="38109">
          <cell r="A38109" t="str">
            <v>JUBLFOOD21MAR2600PE</v>
          </cell>
          <cell r="B38109">
            <v>19838978</v>
          </cell>
          <cell r="C38109">
            <v>44280</v>
          </cell>
        </row>
        <row r="38110">
          <cell r="A38110" t="str">
            <v>JUBLFOOD21MAR2650CE</v>
          </cell>
          <cell r="B38110">
            <v>19839234</v>
          </cell>
          <cell r="C38110">
            <v>44280</v>
          </cell>
        </row>
        <row r="38111">
          <cell r="A38111" t="str">
            <v>JUBLFOOD21MAR2650PE</v>
          </cell>
          <cell r="B38111">
            <v>19839490</v>
          </cell>
          <cell r="C38111">
            <v>44280</v>
          </cell>
        </row>
        <row r="38112">
          <cell r="A38112" t="str">
            <v>JUBLFOOD21MAR2700CE</v>
          </cell>
          <cell r="B38112">
            <v>19839746</v>
          </cell>
          <cell r="C38112">
            <v>44280</v>
          </cell>
        </row>
        <row r="38113">
          <cell r="A38113" t="str">
            <v>JUBLFOOD21MAR2700PE</v>
          </cell>
          <cell r="B38113">
            <v>19840002</v>
          </cell>
          <cell r="C38113">
            <v>44280</v>
          </cell>
        </row>
        <row r="38114">
          <cell r="A38114" t="str">
            <v>JUBLFOOD21MAR2750CE</v>
          </cell>
          <cell r="B38114">
            <v>19840258</v>
          </cell>
          <cell r="C38114">
            <v>44280</v>
          </cell>
        </row>
        <row r="38115">
          <cell r="A38115" t="str">
            <v>JUBLFOOD21MAR2750PE</v>
          </cell>
          <cell r="B38115">
            <v>19840514</v>
          </cell>
          <cell r="C38115">
            <v>44280</v>
          </cell>
        </row>
        <row r="38116">
          <cell r="A38116" t="str">
            <v>JUBLFOOD21MAR2800CE</v>
          </cell>
          <cell r="B38116">
            <v>19840770</v>
          </cell>
          <cell r="C38116">
            <v>44280</v>
          </cell>
        </row>
        <row r="38117">
          <cell r="A38117" t="str">
            <v>JUBLFOOD21MAR2800PE</v>
          </cell>
          <cell r="B38117">
            <v>19841026</v>
          </cell>
          <cell r="C38117">
            <v>44280</v>
          </cell>
        </row>
        <row r="38118">
          <cell r="A38118" t="str">
            <v>JUBLFOOD21MAR2850CE</v>
          </cell>
          <cell r="B38118">
            <v>19841282</v>
          </cell>
          <cell r="C38118">
            <v>44280</v>
          </cell>
        </row>
        <row r="38119">
          <cell r="A38119" t="str">
            <v>JUBLFOOD21MAR2850PE</v>
          </cell>
          <cell r="B38119">
            <v>19841538</v>
          </cell>
          <cell r="C38119">
            <v>44280</v>
          </cell>
        </row>
        <row r="38120">
          <cell r="A38120" t="str">
            <v>JUBLFOOD21MAR2900CE</v>
          </cell>
          <cell r="B38120">
            <v>19841794</v>
          </cell>
          <cell r="C38120">
            <v>44280</v>
          </cell>
        </row>
        <row r="38121">
          <cell r="A38121" t="str">
            <v>JUBLFOOD21MAR2900PE</v>
          </cell>
          <cell r="B38121">
            <v>19842050</v>
          </cell>
          <cell r="C38121">
            <v>44280</v>
          </cell>
        </row>
        <row r="38122">
          <cell r="A38122" t="str">
            <v>JUBLFOOD21MAR2950CE</v>
          </cell>
          <cell r="B38122">
            <v>19842306</v>
          </cell>
          <cell r="C38122">
            <v>44280</v>
          </cell>
        </row>
        <row r="38123">
          <cell r="A38123" t="str">
            <v>JUBLFOOD21MAR2950PE</v>
          </cell>
          <cell r="B38123">
            <v>19842562</v>
          </cell>
          <cell r="C38123">
            <v>44280</v>
          </cell>
        </row>
        <row r="38124">
          <cell r="A38124" t="str">
            <v>JUBLFOOD21MAR3000CE</v>
          </cell>
          <cell r="B38124">
            <v>19842818</v>
          </cell>
          <cell r="C38124">
            <v>44280</v>
          </cell>
        </row>
        <row r="38125">
          <cell r="A38125" t="str">
            <v>JUBLFOOD21MAR3000PE</v>
          </cell>
          <cell r="B38125">
            <v>19843074</v>
          </cell>
          <cell r="C38125">
            <v>44280</v>
          </cell>
        </row>
        <row r="38126">
          <cell r="A38126" t="str">
            <v>JUBLFOOD21MAR3050CE</v>
          </cell>
          <cell r="B38126">
            <v>19843330</v>
          </cell>
          <cell r="C38126">
            <v>44280</v>
          </cell>
        </row>
        <row r="38127">
          <cell r="A38127" t="str">
            <v>JUBLFOOD21MAR3050PE</v>
          </cell>
          <cell r="B38127">
            <v>19843586</v>
          </cell>
          <cell r="C38127">
            <v>44280</v>
          </cell>
        </row>
        <row r="38128">
          <cell r="A38128" t="str">
            <v>JUBLFOOD21MAR3100CE</v>
          </cell>
          <cell r="B38128">
            <v>19843842</v>
          </cell>
          <cell r="C38128">
            <v>44280</v>
          </cell>
        </row>
        <row r="38129">
          <cell r="A38129" t="str">
            <v>JUBLFOOD21MAR3100PE</v>
          </cell>
          <cell r="B38129">
            <v>19844098</v>
          </cell>
          <cell r="C38129">
            <v>44280</v>
          </cell>
        </row>
        <row r="38130">
          <cell r="A38130" t="str">
            <v>JUBLFOOD21MAR3150CE</v>
          </cell>
          <cell r="B38130">
            <v>19844354</v>
          </cell>
          <cell r="C38130">
            <v>44280</v>
          </cell>
        </row>
        <row r="38131">
          <cell r="A38131" t="str">
            <v>JUBLFOOD21MAR3150PE</v>
          </cell>
          <cell r="B38131">
            <v>19844610</v>
          </cell>
          <cell r="C38131">
            <v>44280</v>
          </cell>
        </row>
        <row r="38132">
          <cell r="A38132" t="str">
            <v>JUBLFOOD21MAR3200CE</v>
          </cell>
          <cell r="B38132">
            <v>19844866</v>
          </cell>
          <cell r="C38132">
            <v>44280</v>
          </cell>
        </row>
        <row r="38133">
          <cell r="A38133" t="str">
            <v>JUBLFOOD21MAR3200PE</v>
          </cell>
          <cell r="B38133">
            <v>19845122</v>
          </cell>
          <cell r="C38133">
            <v>44280</v>
          </cell>
        </row>
        <row r="38134">
          <cell r="A38134" t="str">
            <v>JUBLFOOD21MAR3250CE</v>
          </cell>
          <cell r="B38134">
            <v>19845378</v>
          </cell>
          <cell r="C38134">
            <v>44280</v>
          </cell>
        </row>
        <row r="38135">
          <cell r="A38135" t="str">
            <v>JUBLFOOD21MAR3250PE</v>
          </cell>
          <cell r="B38135">
            <v>19845634</v>
          </cell>
          <cell r="C38135">
            <v>44280</v>
          </cell>
        </row>
        <row r="38136">
          <cell r="A38136" t="str">
            <v>JUBLFOOD21MAR3300CE</v>
          </cell>
          <cell r="B38136">
            <v>19845890</v>
          </cell>
          <cell r="C38136">
            <v>44280</v>
          </cell>
        </row>
        <row r="38137">
          <cell r="A38137" t="str">
            <v>JUBLFOOD21MAR3300PE</v>
          </cell>
          <cell r="B38137">
            <v>19846146</v>
          </cell>
          <cell r="C38137">
            <v>44280</v>
          </cell>
        </row>
        <row r="38138">
          <cell r="A38138" t="str">
            <v>JUBLFOOD21MAR3350CE</v>
          </cell>
          <cell r="B38138">
            <v>19846402</v>
          </cell>
          <cell r="C38138">
            <v>44280</v>
          </cell>
        </row>
        <row r="38139">
          <cell r="A38139" t="str">
            <v>JUBLFOOD21MAR3350PE</v>
          </cell>
          <cell r="B38139">
            <v>19846658</v>
          </cell>
          <cell r="C38139">
            <v>44280</v>
          </cell>
        </row>
        <row r="38140">
          <cell r="A38140" t="str">
            <v>JUBLFOOD21MAR3400CE</v>
          </cell>
          <cell r="B38140">
            <v>19846914</v>
          </cell>
          <cell r="C38140">
            <v>44280</v>
          </cell>
        </row>
        <row r="38141">
          <cell r="A38141" t="str">
            <v>JUBLFOOD21MAR3400PE</v>
          </cell>
          <cell r="B38141">
            <v>19847170</v>
          </cell>
          <cell r="C38141">
            <v>44280</v>
          </cell>
        </row>
        <row r="38142">
          <cell r="A38142" t="str">
            <v>JUBLFOOD21MAR3450CE</v>
          </cell>
          <cell r="B38142">
            <v>19847426</v>
          </cell>
          <cell r="C38142">
            <v>44280</v>
          </cell>
        </row>
        <row r="38143">
          <cell r="A38143" t="str">
            <v>JUBLFOOD21MAR3450PE</v>
          </cell>
          <cell r="B38143">
            <v>19847682</v>
          </cell>
          <cell r="C38143">
            <v>44280</v>
          </cell>
        </row>
        <row r="38144">
          <cell r="A38144" t="str">
            <v>JUBLFOOD21MAR3500CE</v>
          </cell>
          <cell r="B38144">
            <v>19847938</v>
          </cell>
          <cell r="C38144">
            <v>44280</v>
          </cell>
        </row>
        <row r="38145">
          <cell r="A38145" t="str">
            <v>JUBLFOOD21MAR3500PE</v>
          </cell>
          <cell r="B38145">
            <v>19848194</v>
          </cell>
          <cell r="C38145">
            <v>44280</v>
          </cell>
        </row>
        <row r="38146">
          <cell r="A38146" t="str">
            <v>JUBLFOOD21MAR3550CE</v>
          </cell>
          <cell r="B38146">
            <v>19848450</v>
          </cell>
          <cell r="C38146">
            <v>44280</v>
          </cell>
        </row>
        <row r="38147">
          <cell r="A38147" t="str">
            <v>JUBLFOOD21MAR3550PE</v>
          </cell>
          <cell r="B38147">
            <v>19848706</v>
          </cell>
          <cell r="C38147">
            <v>44280</v>
          </cell>
        </row>
        <row r="38148">
          <cell r="A38148" t="str">
            <v>JUBLFOOD21MAR3600CE</v>
          </cell>
          <cell r="B38148">
            <v>19848962</v>
          </cell>
          <cell r="C38148">
            <v>44280</v>
          </cell>
        </row>
        <row r="38149">
          <cell r="A38149" t="str">
            <v>JUBLFOOD21MAR3600PE</v>
          </cell>
          <cell r="B38149">
            <v>19893250</v>
          </cell>
          <cell r="C38149">
            <v>44280</v>
          </cell>
        </row>
        <row r="38150">
          <cell r="A38150" t="str">
            <v>JUBLFOOD21MAR3650CE</v>
          </cell>
          <cell r="B38150">
            <v>19893506</v>
          </cell>
          <cell r="C38150">
            <v>44280</v>
          </cell>
        </row>
        <row r="38151">
          <cell r="A38151" t="str">
            <v>JUBLFOOD21MAR3650PE</v>
          </cell>
          <cell r="B38151">
            <v>19893762</v>
          </cell>
          <cell r="C38151">
            <v>44280</v>
          </cell>
        </row>
        <row r="38152">
          <cell r="A38152" t="str">
            <v>JUBLFOOD21MAR3700CE</v>
          </cell>
          <cell r="B38152">
            <v>19894018</v>
          </cell>
          <cell r="C38152">
            <v>44280</v>
          </cell>
        </row>
        <row r="38153">
          <cell r="A38153" t="str">
            <v>JUBLFOOD21MAR3700PE</v>
          </cell>
          <cell r="B38153">
            <v>19894274</v>
          </cell>
          <cell r="C38153">
            <v>44280</v>
          </cell>
        </row>
        <row r="38154">
          <cell r="A38154" t="str">
            <v>JUBLFOOD21MAR3750CE</v>
          </cell>
          <cell r="B38154">
            <v>19894530</v>
          </cell>
          <cell r="C38154">
            <v>44280</v>
          </cell>
        </row>
        <row r="38155">
          <cell r="A38155" t="str">
            <v>JUBLFOOD21MAR3750PE</v>
          </cell>
          <cell r="B38155">
            <v>19894786</v>
          </cell>
          <cell r="C38155">
            <v>44280</v>
          </cell>
        </row>
        <row r="38156">
          <cell r="A38156" t="str">
            <v>JUBLFOOD21APR1700CE</v>
          </cell>
          <cell r="B38156">
            <v>24803074</v>
          </cell>
          <cell r="C38156">
            <v>44315</v>
          </cell>
        </row>
        <row r="38157">
          <cell r="A38157" t="str">
            <v>JUBLFOOD21APR1700PE</v>
          </cell>
          <cell r="B38157">
            <v>24803330</v>
          </cell>
          <cell r="C38157">
            <v>44315</v>
          </cell>
        </row>
        <row r="38158">
          <cell r="A38158" t="str">
            <v>JUBLFOOD21APR1750CE</v>
          </cell>
          <cell r="B38158">
            <v>24803586</v>
          </cell>
          <cell r="C38158">
            <v>44315</v>
          </cell>
        </row>
        <row r="38159">
          <cell r="A38159" t="str">
            <v>JUBLFOOD21APR1750PE</v>
          </cell>
          <cell r="B38159">
            <v>24803842</v>
          </cell>
          <cell r="C38159">
            <v>44315</v>
          </cell>
        </row>
        <row r="38160">
          <cell r="A38160" t="str">
            <v>JUBLFOOD21APR1800CE</v>
          </cell>
          <cell r="B38160">
            <v>24804098</v>
          </cell>
          <cell r="C38160">
            <v>44315</v>
          </cell>
        </row>
        <row r="38161">
          <cell r="A38161" t="str">
            <v>JUBLFOOD21APR1800PE</v>
          </cell>
          <cell r="B38161">
            <v>24804354</v>
          </cell>
          <cell r="C38161">
            <v>44315</v>
          </cell>
        </row>
        <row r="38162">
          <cell r="A38162" t="str">
            <v>JUBLFOOD21APR1850CE</v>
          </cell>
          <cell r="B38162">
            <v>24804610</v>
          </cell>
          <cell r="C38162">
            <v>44315</v>
          </cell>
        </row>
        <row r="38163">
          <cell r="A38163" t="str">
            <v>JUBLFOOD21APR1850PE</v>
          </cell>
          <cell r="B38163">
            <v>24804866</v>
          </cell>
          <cell r="C38163">
            <v>44315</v>
          </cell>
        </row>
        <row r="38164">
          <cell r="A38164" t="str">
            <v>JUBLFOOD21APR1900CE</v>
          </cell>
          <cell r="B38164">
            <v>24805122</v>
          </cell>
          <cell r="C38164">
            <v>44315</v>
          </cell>
        </row>
        <row r="38165">
          <cell r="A38165" t="str">
            <v>JUBLFOOD21APR1900PE</v>
          </cell>
          <cell r="B38165">
            <v>24805378</v>
          </cell>
          <cell r="C38165">
            <v>44315</v>
          </cell>
        </row>
        <row r="38166">
          <cell r="A38166" t="str">
            <v>JUBLFOOD21APR1950CE</v>
          </cell>
          <cell r="B38166">
            <v>24805634</v>
          </cell>
          <cell r="C38166">
            <v>44315</v>
          </cell>
        </row>
        <row r="38167">
          <cell r="A38167" t="str">
            <v>JUBLFOOD21APR1950PE</v>
          </cell>
          <cell r="B38167">
            <v>24805890</v>
          </cell>
          <cell r="C38167">
            <v>44315</v>
          </cell>
        </row>
        <row r="38168">
          <cell r="A38168" t="str">
            <v>JUBLFOOD21APR2000CE</v>
          </cell>
          <cell r="B38168">
            <v>24806146</v>
          </cell>
          <cell r="C38168">
            <v>44315</v>
          </cell>
        </row>
        <row r="38169">
          <cell r="A38169" t="str">
            <v>JUBLFOOD21APR2000PE</v>
          </cell>
          <cell r="B38169">
            <v>24806402</v>
          </cell>
          <cell r="C38169">
            <v>44315</v>
          </cell>
        </row>
        <row r="38170">
          <cell r="A38170" t="str">
            <v>JUBLFOOD21APR2050CE</v>
          </cell>
          <cell r="B38170">
            <v>24806658</v>
          </cell>
          <cell r="C38170">
            <v>44315</v>
          </cell>
        </row>
        <row r="38171">
          <cell r="A38171" t="str">
            <v>JUBLFOOD21APR2050PE</v>
          </cell>
          <cell r="B38171">
            <v>24806914</v>
          </cell>
          <cell r="C38171">
            <v>44315</v>
          </cell>
        </row>
        <row r="38172">
          <cell r="A38172" t="str">
            <v>JUBLFOOD21APR2100CE</v>
          </cell>
          <cell r="B38172">
            <v>24807170</v>
          </cell>
          <cell r="C38172">
            <v>44315</v>
          </cell>
        </row>
        <row r="38173">
          <cell r="A38173" t="str">
            <v>JUBLFOOD21APR2100PE</v>
          </cell>
          <cell r="B38173">
            <v>24807426</v>
          </cell>
          <cell r="C38173">
            <v>44315</v>
          </cell>
        </row>
        <row r="38174">
          <cell r="A38174" t="str">
            <v>JUBLFOOD21APR2150CE</v>
          </cell>
          <cell r="B38174">
            <v>24807682</v>
          </cell>
          <cell r="C38174">
            <v>44315</v>
          </cell>
        </row>
        <row r="38175">
          <cell r="A38175" t="str">
            <v>JUBLFOOD21APR2150PE</v>
          </cell>
          <cell r="B38175">
            <v>24807938</v>
          </cell>
          <cell r="C38175">
            <v>44315</v>
          </cell>
        </row>
        <row r="38176">
          <cell r="A38176" t="str">
            <v>JUBLFOOD21APR2200CE</v>
          </cell>
          <cell r="B38176">
            <v>24808194</v>
          </cell>
          <cell r="C38176">
            <v>44315</v>
          </cell>
        </row>
        <row r="38177">
          <cell r="A38177" t="str">
            <v>JUBLFOOD21APR2200PE</v>
          </cell>
          <cell r="B38177">
            <v>24808450</v>
          </cell>
          <cell r="C38177">
            <v>44315</v>
          </cell>
        </row>
        <row r="38178">
          <cell r="A38178" t="str">
            <v>JUBLFOOD21APR2250CE</v>
          </cell>
          <cell r="B38178">
            <v>24808706</v>
          </cell>
          <cell r="C38178">
            <v>44315</v>
          </cell>
        </row>
        <row r="38179">
          <cell r="A38179" t="str">
            <v>JUBLFOOD21APR2250PE</v>
          </cell>
          <cell r="B38179">
            <v>24808962</v>
          </cell>
          <cell r="C38179">
            <v>44315</v>
          </cell>
        </row>
        <row r="38180">
          <cell r="A38180" t="str">
            <v>JUBLFOOD21APR2300CE</v>
          </cell>
          <cell r="B38180">
            <v>24809218</v>
          </cell>
          <cell r="C38180">
            <v>44315</v>
          </cell>
        </row>
        <row r="38181">
          <cell r="A38181" t="str">
            <v>JUBLFOOD21APR2300PE</v>
          </cell>
          <cell r="B38181">
            <v>24809474</v>
          </cell>
          <cell r="C38181">
            <v>44315</v>
          </cell>
        </row>
        <row r="38182">
          <cell r="A38182" t="str">
            <v>JUBLFOOD21APR2350CE</v>
          </cell>
          <cell r="B38182">
            <v>24809730</v>
          </cell>
          <cell r="C38182">
            <v>44315</v>
          </cell>
        </row>
        <row r="38183">
          <cell r="A38183" t="str">
            <v>JUBLFOOD21APR2350PE</v>
          </cell>
          <cell r="B38183">
            <v>24809986</v>
          </cell>
          <cell r="C38183">
            <v>44315</v>
          </cell>
        </row>
        <row r="38184">
          <cell r="A38184" t="str">
            <v>JUBLFOOD21APR2400CE</v>
          </cell>
          <cell r="B38184">
            <v>24810242</v>
          </cell>
          <cell r="C38184">
            <v>44315</v>
          </cell>
        </row>
        <row r="38185">
          <cell r="A38185" t="str">
            <v>JUBLFOOD21APR2400PE</v>
          </cell>
          <cell r="B38185">
            <v>24810498</v>
          </cell>
          <cell r="C38185">
            <v>44315</v>
          </cell>
        </row>
        <row r="38186">
          <cell r="A38186" t="str">
            <v>JUBLFOOD21APR2450CE</v>
          </cell>
          <cell r="B38186">
            <v>24810754</v>
          </cell>
          <cell r="C38186">
            <v>44315</v>
          </cell>
        </row>
        <row r="38187">
          <cell r="A38187" t="str">
            <v>JUBLFOOD21APR2450PE</v>
          </cell>
          <cell r="B38187">
            <v>24811010</v>
          </cell>
          <cell r="C38187">
            <v>44315</v>
          </cell>
        </row>
        <row r="38188">
          <cell r="A38188" t="str">
            <v>JUBLFOOD21APR2500CE</v>
          </cell>
          <cell r="B38188">
            <v>24811266</v>
          </cell>
          <cell r="C38188">
            <v>44315</v>
          </cell>
        </row>
        <row r="38189">
          <cell r="A38189" t="str">
            <v>JUBLFOOD21APR2500PE</v>
          </cell>
          <cell r="B38189">
            <v>24811522</v>
          </cell>
          <cell r="C38189">
            <v>44315</v>
          </cell>
        </row>
        <row r="38190">
          <cell r="A38190" t="str">
            <v>JUBLFOOD21APR2550CE</v>
          </cell>
          <cell r="B38190">
            <v>24811778</v>
          </cell>
          <cell r="C38190">
            <v>44315</v>
          </cell>
        </row>
        <row r="38191">
          <cell r="A38191" t="str">
            <v>JUBLFOOD21APR2550PE</v>
          </cell>
          <cell r="B38191">
            <v>24812034</v>
          </cell>
          <cell r="C38191">
            <v>44315</v>
          </cell>
        </row>
        <row r="38192">
          <cell r="A38192" t="str">
            <v>JUBLFOOD21APR2600CE</v>
          </cell>
          <cell r="B38192">
            <v>24812290</v>
          </cell>
          <cell r="C38192">
            <v>44315</v>
          </cell>
        </row>
        <row r="38193">
          <cell r="A38193" t="str">
            <v>JUBLFOOD21APR2600PE</v>
          </cell>
          <cell r="B38193">
            <v>24812546</v>
          </cell>
          <cell r="C38193">
            <v>44315</v>
          </cell>
        </row>
        <row r="38194">
          <cell r="A38194" t="str">
            <v>JUBLFOOD21APR2650CE</v>
          </cell>
          <cell r="B38194">
            <v>24812802</v>
          </cell>
          <cell r="C38194">
            <v>44315</v>
          </cell>
        </row>
        <row r="38195">
          <cell r="A38195" t="str">
            <v>JUBLFOOD21APR2650PE</v>
          </cell>
          <cell r="B38195">
            <v>24813058</v>
          </cell>
          <cell r="C38195">
            <v>44315</v>
          </cell>
        </row>
        <row r="38196">
          <cell r="A38196" t="str">
            <v>JUBLFOOD21APR2700CE</v>
          </cell>
          <cell r="B38196">
            <v>24813314</v>
          </cell>
          <cell r="C38196">
            <v>44315</v>
          </cell>
        </row>
        <row r="38197">
          <cell r="A38197" t="str">
            <v>JUBLFOOD21APR2700PE</v>
          </cell>
          <cell r="B38197">
            <v>24813570</v>
          </cell>
          <cell r="C38197">
            <v>44315</v>
          </cell>
        </row>
        <row r="38198">
          <cell r="A38198" t="str">
            <v>JUBLFOOD21APR2750CE</v>
          </cell>
          <cell r="B38198">
            <v>24813826</v>
          </cell>
          <cell r="C38198">
            <v>44315</v>
          </cell>
        </row>
        <row r="38199">
          <cell r="A38199" t="str">
            <v>JUBLFOOD21APR2750PE</v>
          </cell>
          <cell r="B38199">
            <v>24814082</v>
          </cell>
          <cell r="C38199">
            <v>44315</v>
          </cell>
        </row>
        <row r="38200">
          <cell r="A38200" t="str">
            <v>JUBLFOOD21APR2800CE</v>
          </cell>
          <cell r="B38200">
            <v>24814338</v>
          </cell>
          <cell r="C38200">
            <v>44315</v>
          </cell>
        </row>
        <row r="38201">
          <cell r="A38201" t="str">
            <v>JUBLFOOD21APR2800PE</v>
          </cell>
          <cell r="B38201">
            <v>24814594</v>
          </cell>
          <cell r="C38201">
            <v>44315</v>
          </cell>
        </row>
        <row r="38202">
          <cell r="A38202" t="str">
            <v>JUBLFOOD21APR2850CE</v>
          </cell>
          <cell r="B38202">
            <v>24814850</v>
          </cell>
          <cell r="C38202">
            <v>44315</v>
          </cell>
        </row>
        <row r="38203">
          <cell r="A38203" t="str">
            <v>JUBLFOOD21APR2850PE</v>
          </cell>
          <cell r="B38203">
            <v>24815106</v>
          </cell>
          <cell r="C38203">
            <v>44315</v>
          </cell>
        </row>
        <row r="38204">
          <cell r="A38204" t="str">
            <v>JUBLFOOD21APR2900CE</v>
          </cell>
          <cell r="B38204">
            <v>24815362</v>
          </cell>
          <cell r="C38204">
            <v>44315</v>
          </cell>
        </row>
        <row r="38205">
          <cell r="A38205" t="str">
            <v>JUBLFOOD21APR2900PE</v>
          </cell>
          <cell r="B38205">
            <v>24815618</v>
          </cell>
          <cell r="C38205">
            <v>44315</v>
          </cell>
        </row>
        <row r="38206">
          <cell r="A38206" t="str">
            <v>JUBLFOOD21APR2950CE</v>
          </cell>
          <cell r="B38206">
            <v>24815874</v>
          </cell>
          <cell r="C38206">
            <v>44315</v>
          </cell>
        </row>
        <row r="38207">
          <cell r="A38207" t="str">
            <v>JUBLFOOD21APR2950PE</v>
          </cell>
          <cell r="B38207">
            <v>24818178</v>
          </cell>
          <cell r="C38207">
            <v>44315</v>
          </cell>
        </row>
        <row r="38208">
          <cell r="A38208" t="str">
            <v>JUBLFOOD21APR3000CE</v>
          </cell>
          <cell r="B38208">
            <v>24818434</v>
          </cell>
          <cell r="C38208">
            <v>44315</v>
          </cell>
        </row>
        <row r="38209">
          <cell r="A38209" t="str">
            <v>JUBLFOOD21APR3000PE</v>
          </cell>
          <cell r="B38209">
            <v>24818690</v>
          </cell>
          <cell r="C38209">
            <v>44315</v>
          </cell>
        </row>
        <row r="38210">
          <cell r="A38210" t="str">
            <v>JUBLFOOD21APR3050CE</v>
          </cell>
          <cell r="B38210">
            <v>24818946</v>
          </cell>
          <cell r="C38210">
            <v>44315</v>
          </cell>
        </row>
        <row r="38211">
          <cell r="A38211" t="str">
            <v>JUBLFOOD21APR3050PE</v>
          </cell>
          <cell r="B38211">
            <v>24819202</v>
          </cell>
          <cell r="C38211">
            <v>44315</v>
          </cell>
        </row>
        <row r="38212">
          <cell r="A38212" t="str">
            <v>JUBLFOOD21APR3100CE</v>
          </cell>
          <cell r="B38212">
            <v>24819458</v>
          </cell>
          <cell r="C38212">
            <v>44315</v>
          </cell>
        </row>
        <row r="38213">
          <cell r="A38213" t="str">
            <v>JUBLFOOD21APR3100PE</v>
          </cell>
          <cell r="B38213">
            <v>24819714</v>
          </cell>
          <cell r="C38213">
            <v>44315</v>
          </cell>
        </row>
        <row r="38214">
          <cell r="A38214" t="str">
            <v>JUBLFOOD21APR3150CE</v>
          </cell>
          <cell r="B38214">
            <v>24819970</v>
          </cell>
          <cell r="C38214">
            <v>44315</v>
          </cell>
        </row>
        <row r="38215">
          <cell r="A38215" t="str">
            <v>JUBLFOOD21APR3150PE</v>
          </cell>
          <cell r="B38215">
            <v>24820226</v>
          </cell>
          <cell r="C38215">
            <v>44315</v>
          </cell>
        </row>
        <row r="38216">
          <cell r="A38216" t="str">
            <v>JUBLFOOD21APR3200CE</v>
          </cell>
          <cell r="B38216">
            <v>24820482</v>
          </cell>
          <cell r="C38216">
            <v>44315</v>
          </cell>
        </row>
        <row r="38217">
          <cell r="A38217" t="str">
            <v>JUBLFOOD21APR3200PE</v>
          </cell>
          <cell r="B38217">
            <v>24820738</v>
          </cell>
          <cell r="C38217">
            <v>44315</v>
          </cell>
        </row>
        <row r="38218">
          <cell r="A38218" t="str">
            <v>JUBLFOOD21APR3250CE</v>
          </cell>
          <cell r="B38218">
            <v>24820994</v>
          </cell>
          <cell r="C38218">
            <v>44315</v>
          </cell>
        </row>
        <row r="38219">
          <cell r="A38219" t="str">
            <v>JUBLFOOD21APR3250PE</v>
          </cell>
          <cell r="B38219">
            <v>24821250</v>
          </cell>
          <cell r="C38219">
            <v>44315</v>
          </cell>
        </row>
        <row r="38220">
          <cell r="A38220" t="str">
            <v>JUBLFOOD21APR3300CE</v>
          </cell>
          <cell r="B38220">
            <v>24821506</v>
          </cell>
          <cell r="C38220">
            <v>44315</v>
          </cell>
        </row>
        <row r="38221">
          <cell r="A38221" t="str">
            <v>JUBLFOOD21APR3300PE</v>
          </cell>
          <cell r="B38221">
            <v>24821762</v>
          </cell>
          <cell r="C38221">
            <v>44315</v>
          </cell>
        </row>
        <row r="38222">
          <cell r="A38222" t="str">
            <v>JUBLFOOD21APR3350CE</v>
          </cell>
          <cell r="B38222">
            <v>24822018</v>
          </cell>
          <cell r="C38222">
            <v>44315</v>
          </cell>
        </row>
        <row r="38223">
          <cell r="A38223" t="str">
            <v>JUBLFOOD21APR3350PE</v>
          </cell>
          <cell r="B38223">
            <v>24822274</v>
          </cell>
          <cell r="C38223">
            <v>44315</v>
          </cell>
        </row>
        <row r="38224">
          <cell r="A38224" t="str">
            <v>JUBLFOOD21APR3400CE</v>
          </cell>
          <cell r="B38224">
            <v>24822530</v>
          </cell>
          <cell r="C38224">
            <v>44315</v>
          </cell>
        </row>
        <row r="38225">
          <cell r="A38225" t="str">
            <v>JUBLFOOD21APR3400PE</v>
          </cell>
          <cell r="B38225">
            <v>24822786</v>
          </cell>
          <cell r="C38225">
            <v>44315</v>
          </cell>
        </row>
        <row r="38226">
          <cell r="A38226" t="str">
            <v>JUBLFOOD21APR3450CE</v>
          </cell>
          <cell r="B38226">
            <v>24823042</v>
          </cell>
          <cell r="C38226">
            <v>44315</v>
          </cell>
        </row>
        <row r="38227">
          <cell r="A38227" t="str">
            <v>JUBLFOOD21APR3450PE</v>
          </cell>
          <cell r="B38227">
            <v>24823298</v>
          </cell>
          <cell r="C38227">
            <v>44315</v>
          </cell>
        </row>
        <row r="38228">
          <cell r="A38228" t="str">
            <v>JUBLFOOD21APR3500CE</v>
          </cell>
          <cell r="B38228">
            <v>24823554</v>
          </cell>
          <cell r="C38228">
            <v>44315</v>
          </cell>
        </row>
        <row r="38229">
          <cell r="A38229" t="str">
            <v>JUBLFOOD21APR3500PE</v>
          </cell>
          <cell r="B38229">
            <v>24823810</v>
          </cell>
          <cell r="C38229">
            <v>44315</v>
          </cell>
        </row>
        <row r="38230">
          <cell r="A38230" t="str">
            <v>JUBLFOOD21APR3550CE</v>
          </cell>
          <cell r="B38230">
            <v>24824066</v>
          </cell>
          <cell r="C38230">
            <v>44315</v>
          </cell>
        </row>
        <row r="38231">
          <cell r="A38231" t="str">
            <v>JUBLFOOD21APR3550PE</v>
          </cell>
          <cell r="B38231">
            <v>24824322</v>
          </cell>
          <cell r="C38231">
            <v>44315</v>
          </cell>
        </row>
        <row r="38232">
          <cell r="A38232" t="str">
            <v>JUBLFOOD21APR3600CE</v>
          </cell>
          <cell r="B38232">
            <v>24824578</v>
          </cell>
          <cell r="C38232">
            <v>44315</v>
          </cell>
        </row>
        <row r="38233">
          <cell r="A38233" t="str">
            <v>JUBLFOOD21APR3600PE</v>
          </cell>
          <cell r="B38233">
            <v>24824834</v>
          </cell>
          <cell r="C38233">
            <v>44315</v>
          </cell>
        </row>
        <row r="38234">
          <cell r="A38234" t="str">
            <v>JUBLFOOD21APR3650CE</v>
          </cell>
          <cell r="B38234">
            <v>24825090</v>
          </cell>
          <cell r="C38234">
            <v>44315</v>
          </cell>
        </row>
        <row r="38235">
          <cell r="A38235" t="str">
            <v>JUBLFOOD21APR3650PE</v>
          </cell>
          <cell r="B38235">
            <v>24825346</v>
          </cell>
          <cell r="C38235">
            <v>44315</v>
          </cell>
        </row>
        <row r="38236">
          <cell r="A38236" t="str">
            <v>JUBLFOOD21APR3700CE</v>
          </cell>
          <cell r="B38236">
            <v>24825602</v>
          </cell>
          <cell r="C38236">
            <v>44315</v>
          </cell>
        </row>
        <row r="38237">
          <cell r="A38237" t="str">
            <v>JUBLFOOD21APR3700PE</v>
          </cell>
          <cell r="B38237">
            <v>24825858</v>
          </cell>
          <cell r="C38237">
            <v>44315</v>
          </cell>
        </row>
        <row r="38238">
          <cell r="A38238" t="str">
            <v>JUBLFOOD21APR3750CE</v>
          </cell>
          <cell r="B38238">
            <v>24826114</v>
          </cell>
          <cell r="C38238">
            <v>44315</v>
          </cell>
        </row>
        <row r="38239">
          <cell r="A38239" t="str">
            <v>JUBLFOOD21APR3750PE</v>
          </cell>
          <cell r="B38239">
            <v>24826370</v>
          </cell>
          <cell r="C38239">
            <v>44315</v>
          </cell>
        </row>
        <row r="38240">
          <cell r="A38240" t="str">
            <v>KOTAKBANK21FEB1320CE</v>
          </cell>
          <cell r="B38240">
            <v>23716354</v>
          </cell>
          <cell r="C38240">
            <v>44252</v>
          </cell>
        </row>
        <row r="38241">
          <cell r="A38241" t="str">
            <v>KOTAKBANK21FEB1320PE</v>
          </cell>
          <cell r="B38241">
            <v>23716610</v>
          </cell>
          <cell r="C38241">
            <v>44252</v>
          </cell>
        </row>
        <row r="38242">
          <cell r="A38242" t="str">
            <v>KOTAKBANK21FEB1340CE</v>
          </cell>
          <cell r="B38242">
            <v>23716866</v>
          </cell>
          <cell r="C38242">
            <v>44252</v>
          </cell>
        </row>
        <row r="38243">
          <cell r="A38243" t="str">
            <v>KOTAKBANK21FEB1340PE</v>
          </cell>
          <cell r="B38243">
            <v>23717122</v>
          </cell>
          <cell r="C38243">
            <v>44252</v>
          </cell>
        </row>
        <row r="38244">
          <cell r="A38244" t="str">
            <v>KOTAKBANK21FEB1360CE</v>
          </cell>
          <cell r="B38244">
            <v>23717378</v>
          </cell>
          <cell r="C38244">
            <v>44252</v>
          </cell>
        </row>
        <row r="38245">
          <cell r="A38245" t="str">
            <v>KOTAKBANK21FEB1360PE</v>
          </cell>
          <cell r="B38245">
            <v>23717634</v>
          </cell>
          <cell r="C38245">
            <v>44252</v>
          </cell>
        </row>
        <row r="38246">
          <cell r="A38246" t="str">
            <v>KOTAKBANK21FEB1380CE</v>
          </cell>
          <cell r="B38246">
            <v>23717890</v>
          </cell>
          <cell r="C38246">
            <v>44252</v>
          </cell>
        </row>
        <row r="38247">
          <cell r="A38247" t="str">
            <v>KOTAKBANK21FEB1380PE</v>
          </cell>
          <cell r="B38247">
            <v>23718146</v>
          </cell>
          <cell r="C38247">
            <v>44252</v>
          </cell>
        </row>
        <row r="38248">
          <cell r="A38248" t="str">
            <v>KOTAKBANK21FEB1400CE</v>
          </cell>
          <cell r="B38248">
            <v>23718402</v>
          </cell>
          <cell r="C38248">
            <v>44252</v>
          </cell>
        </row>
        <row r="38249">
          <cell r="A38249" t="str">
            <v>KOTAKBANK21FEB1400PE</v>
          </cell>
          <cell r="B38249">
            <v>23718658</v>
          </cell>
          <cell r="C38249">
            <v>44252</v>
          </cell>
        </row>
        <row r="38250">
          <cell r="A38250" t="str">
            <v>KOTAKBANK21FEB1420CE</v>
          </cell>
          <cell r="B38250">
            <v>23718914</v>
          </cell>
          <cell r="C38250">
            <v>44252</v>
          </cell>
        </row>
        <row r="38251">
          <cell r="A38251" t="str">
            <v>KOTAKBANK21FEB1420PE</v>
          </cell>
          <cell r="B38251">
            <v>23719170</v>
          </cell>
          <cell r="C38251">
            <v>44252</v>
          </cell>
        </row>
        <row r="38252">
          <cell r="A38252" t="str">
            <v>KOTAKBANK21FEB1440CE</v>
          </cell>
          <cell r="B38252">
            <v>23719426</v>
          </cell>
          <cell r="C38252">
            <v>44252</v>
          </cell>
        </row>
        <row r="38253">
          <cell r="A38253" t="str">
            <v>KOTAKBANK21FEB1440PE</v>
          </cell>
          <cell r="B38253">
            <v>23719682</v>
          </cell>
          <cell r="C38253">
            <v>44252</v>
          </cell>
        </row>
        <row r="38254">
          <cell r="A38254" t="str">
            <v>KOTAKBANK21FEB1460CE</v>
          </cell>
          <cell r="B38254">
            <v>23719938</v>
          </cell>
          <cell r="C38254">
            <v>44252</v>
          </cell>
        </row>
        <row r="38255">
          <cell r="A38255" t="str">
            <v>KOTAKBANK21FEB1460PE</v>
          </cell>
          <cell r="B38255">
            <v>23720194</v>
          </cell>
          <cell r="C38255">
            <v>44252</v>
          </cell>
        </row>
        <row r="38256">
          <cell r="A38256" t="str">
            <v>KOTAKBANK21FEB1480CE</v>
          </cell>
          <cell r="B38256">
            <v>23720450</v>
          </cell>
          <cell r="C38256">
            <v>44252</v>
          </cell>
        </row>
        <row r="38257">
          <cell r="A38257" t="str">
            <v>KOTAKBANK21FEB1480PE</v>
          </cell>
          <cell r="B38257">
            <v>23720706</v>
          </cell>
          <cell r="C38257">
            <v>44252</v>
          </cell>
        </row>
        <row r="38258">
          <cell r="A38258" t="str">
            <v>KOTAKBANK21FEB1500CE</v>
          </cell>
          <cell r="B38258">
            <v>23720962</v>
          </cell>
          <cell r="C38258">
            <v>44252</v>
          </cell>
        </row>
        <row r="38259">
          <cell r="A38259" t="str">
            <v>KOTAKBANK21FEB1500PE</v>
          </cell>
          <cell r="B38259">
            <v>23721218</v>
          </cell>
          <cell r="C38259">
            <v>44252</v>
          </cell>
        </row>
        <row r="38260">
          <cell r="A38260" t="str">
            <v>KOTAKBANK21FEB1520CE</v>
          </cell>
          <cell r="B38260">
            <v>23721474</v>
          </cell>
          <cell r="C38260">
            <v>44252</v>
          </cell>
        </row>
        <row r="38261">
          <cell r="A38261" t="str">
            <v>KOTAKBANK21FEB1520PE</v>
          </cell>
          <cell r="B38261">
            <v>23721730</v>
          </cell>
          <cell r="C38261">
            <v>44252</v>
          </cell>
        </row>
        <row r="38262">
          <cell r="A38262" t="str">
            <v>KOTAKBANK21FEB1540CE</v>
          </cell>
          <cell r="B38262">
            <v>23721986</v>
          </cell>
          <cell r="C38262">
            <v>44252</v>
          </cell>
        </row>
        <row r="38263">
          <cell r="A38263" t="str">
            <v>KOTAKBANK21FEB1540PE</v>
          </cell>
          <cell r="B38263">
            <v>23722242</v>
          </cell>
          <cell r="C38263">
            <v>44252</v>
          </cell>
        </row>
        <row r="38264">
          <cell r="A38264" t="str">
            <v>KOTAKBANK21FEB1560CE</v>
          </cell>
          <cell r="B38264">
            <v>23722498</v>
          </cell>
          <cell r="C38264">
            <v>44252</v>
          </cell>
        </row>
        <row r="38265">
          <cell r="A38265" t="str">
            <v>KOTAKBANK21FEB1560PE</v>
          </cell>
          <cell r="B38265">
            <v>23722754</v>
          </cell>
          <cell r="C38265">
            <v>44252</v>
          </cell>
        </row>
        <row r="38266">
          <cell r="A38266" t="str">
            <v>KOTAKBANK21FEB1580CE</v>
          </cell>
          <cell r="B38266">
            <v>23723010</v>
          </cell>
          <cell r="C38266">
            <v>44252</v>
          </cell>
        </row>
        <row r="38267">
          <cell r="A38267" t="str">
            <v>KOTAKBANK21FEB1580PE</v>
          </cell>
          <cell r="B38267">
            <v>23723266</v>
          </cell>
          <cell r="C38267">
            <v>44252</v>
          </cell>
        </row>
        <row r="38268">
          <cell r="A38268" t="str">
            <v>KOTAKBANK21FEB1600CE</v>
          </cell>
          <cell r="B38268">
            <v>23723522</v>
          </cell>
          <cell r="C38268">
            <v>44252</v>
          </cell>
        </row>
        <row r="38269">
          <cell r="A38269" t="str">
            <v>KOTAKBANK21FEB1600PE</v>
          </cell>
          <cell r="B38269">
            <v>23723778</v>
          </cell>
          <cell r="C38269">
            <v>44252</v>
          </cell>
        </row>
        <row r="38270">
          <cell r="A38270" t="str">
            <v>KOTAKBANK21FEB1620CE</v>
          </cell>
          <cell r="B38270">
            <v>23724034</v>
          </cell>
          <cell r="C38270">
            <v>44252</v>
          </cell>
        </row>
        <row r="38271">
          <cell r="A38271" t="str">
            <v>KOTAKBANK21FEB1620PE</v>
          </cell>
          <cell r="B38271">
            <v>23724290</v>
          </cell>
          <cell r="C38271">
            <v>44252</v>
          </cell>
        </row>
        <row r="38272">
          <cell r="A38272" t="str">
            <v>KOTAKBANK21FEB1640CE</v>
          </cell>
          <cell r="B38272">
            <v>23724546</v>
          </cell>
          <cell r="C38272">
            <v>44252</v>
          </cell>
        </row>
        <row r="38273">
          <cell r="A38273" t="str">
            <v>KOTAKBANK21FEB1640PE</v>
          </cell>
          <cell r="B38273">
            <v>23724802</v>
          </cell>
          <cell r="C38273">
            <v>44252</v>
          </cell>
        </row>
        <row r="38274">
          <cell r="A38274" t="str">
            <v>KOTAKBANK21FEB1660CE</v>
          </cell>
          <cell r="B38274">
            <v>23725058</v>
          </cell>
          <cell r="C38274">
            <v>44252</v>
          </cell>
        </row>
        <row r="38275">
          <cell r="A38275" t="str">
            <v>KOTAKBANK21FEB1660PE</v>
          </cell>
          <cell r="B38275">
            <v>23725314</v>
          </cell>
          <cell r="C38275">
            <v>44252</v>
          </cell>
        </row>
        <row r="38276">
          <cell r="A38276" t="str">
            <v>KOTAKBANK21FEB1680CE</v>
          </cell>
          <cell r="B38276">
            <v>23725570</v>
          </cell>
          <cell r="C38276">
            <v>44252</v>
          </cell>
        </row>
        <row r="38277">
          <cell r="A38277" t="str">
            <v>KOTAKBANK21FEB1680PE</v>
          </cell>
          <cell r="B38277">
            <v>23725826</v>
          </cell>
          <cell r="C38277">
            <v>44252</v>
          </cell>
        </row>
        <row r="38278">
          <cell r="A38278" t="str">
            <v>KOTAKBANK21FEB1700CE</v>
          </cell>
          <cell r="B38278">
            <v>23726082</v>
          </cell>
          <cell r="C38278">
            <v>44252</v>
          </cell>
        </row>
        <row r="38279">
          <cell r="A38279" t="str">
            <v>KOTAKBANK21FEB1700PE</v>
          </cell>
          <cell r="B38279">
            <v>23726338</v>
          </cell>
          <cell r="C38279">
            <v>44252</v>
          </cell>
        </row>
        <row r="38280">
          <cell r="A38280" t="str">
            <v>KOTAKBANK21FEB1720CE</v>
          </cell>
          <cell r="B38280">
            <v>23726594</v>
          </cell>
          <cell r="C38280">
            <v>44252</v>
          </cell>
        </row>
        <row r="38281">
          <cell r="A38281" t="str">
            <v>KOTAKBANK21FEB1720PE</v>
          </cell>
          <cell r="B38281">
            <v>23726850</v>
          </cell>
          <cell r="C38281">
            <v>44252</v>
          </cell>
        </row>
        <row r="38282">
          <cell r="A38282" t="str">
            <v>KOTAKBANK21FEB1740CE</v>
          </cell>
          <cell r="B38282">
            <v>23727106</v>
          </cell>
          <cell r="C38282">
            <v>44252</v>
          </cell>
        </row>
        <row r="38283">
          <cell r="A38283" t="str">
            <v>KOTAKBANK21FEB1740PE</v>
          </cell>
          <cell r="B38283">
            <v>23727362</v>
          </cell>
          <cell r="C38283">
            <v>44252</v>
          </cell>
        </row>
        <row r="38284">
          <cell r="A38284" t="str">
            <v>KOTAKBANK21FEB1760CE</v>
          </cell>
          <cell r="B38284">
            <v>23727618</v>
          </cell>
          <cell r="C38284">
            <v>44252</v>
          </cell>
        </row>
        <row r="38285">
          <cell r="A38285" t="str">
            <v>KOTAKBANK21FEB1760PE</v>
          </cell>
          <cell r="B38285">
            <v>23727874</v>
          </cell>
          <cell r="C38285">
            <v>44252</v>
          </cell>
        </row>
        <row r="38286">
          <cell r="A38286" t="str">
            <v>KOTAKBANK21FEB1780CE</v>
          </cell>
          <cell r="B38286">
            <v>23728130</v>
          </cell>
          <cell r="C38286">
            <v>44252</v>
          </cell>
        </row>
        <row r="38287">
          <cell r="A38287" t="str">
            <v>KOTAKBANK21FEB1780PE</v>
          </cell>
          <cell r="B38287">
            <v>23728386</v>
          </cell>
          <cell r="C38287">
            <v>44252</v>
          </cell>
        </row>
        <row r="38288">
          <cell r="A38288" t="str">
            <v>KOTAKBANK21FEB1800CE</v>
          </cell>
          <cell r="B38288">
            <v>23728642</v>
          </cell>
          <cell r="C38288">
            <v>44252</v>
          </cell>
        </row>
        <row r="38289">
          <cell r="A38289" t="str">
            <v>KOTAKBANK21FEB1800PE</v>
          </cell>
          <cell r="B38289">
            <v>23728898</v>
          </cell>
          <cell r="C38289">
            <v>44252</v>
          </cell>
        </row>
        <row r="38290">
          <cell r="A38290" t="str">
            <v>KOTAKBANK21FEB1820CE</v>
          </cell>
          <cell r="B38290">
            <v>23729154</v>
          </cell>
          <cell r="C38290">
            <v>44252</v>
          </cell>
        </row>
        <row r="38291">
          <cell r="A38291" t="str">
            <v>KOTAKBANK21FEB1820PE</v>
          </cell>
          <cell r="B38291">
            <v>23729410</v>
          </cell>
          <cell r="C38291">
            <v>44252</v>
          </cell>
        </row>
        <row r="38292">
          <cell r="A38292" t="str">
            <v>KOTAKBANK21FEB1840CE</v>
          </cell>
          <cell r="B38292">
            <v>23729666</v>
          </cell>
          <cell r="C38292">
            <v>44252</v>
          </cell>
        </row>
        <row r="38293">
          <cell r="A38293" t="str">
            <v>KOTAKBANK21FEB1840PE</v>
          </cell>
          <cell r="B38293">
            <v>23729922</v>
          </cell>
          <cell r="C38293">
            <v>44252</v>
          </cell>
        </row>
        <row r="38294">
          <cell r="A38294" t="str">
            <v>KOTAKBANK21FEB1860CE</v>
          </cell>
          <cell r="B38294">
            <v>23730178</v>
          </cell>
          <cell r="C38294">
            <v>44252</v>
          </cell>
        </row>
        <row r="38295">
          <cell r="A38295" t="str">
            <v>KOTAKBANK21FEB1860PE</v>
          </cell>
          <cell r="B38295">
            <v>23730434</v>
          </cell>
          <cell r="C38295">
            <v>44252</v>
          </cell>
        </row>
        <row r="38296">
          <cell r="A38296" t="str">
            <v>KOTAKBANK21FEB1880CE</v>
          </cell>
          <cell r="B38296">
            <v>23730690</v>
          </cell>
          <cell r="C38296">
            <v>44252</v>
          </cell>
        </row>
        <row r="38297">
          <cell r="A38297" t="str">
            <v>KOTAKBANK21FEB1880PE</v>
          </cell>
          <cell r="B38297">
            <v>23730946</v>
          </cell>
          <cell r="C38297">
            <v>44252</v>
          </cell>
        </row>
        <row r="38298">
          <cell r="A38298" t="str">
            <v>KOTAKBANK21FEB1900CE</v>
          </cell>
          <cell r="B38298">
            <v>23731202</v>
          </cell>
          <cell r="C38298">
            <v>44252</v>
          </cell>
        </row>
        <row r="38299">
          <cell r="A38299" t="str">
            <v>KOTAKBANK21FEB1900PE</v>
          </cell>
          <cell r="B38299">
            <v>23731458</v>
          </cell>
          <cell r="C38299">
            <v>44252</v>
          </cell>
        </row>
        <row r="38300">
          <cell r="A38300" t="str">
            <v>KOTAKBANK21FEB1920CE</v>
          </cell>
          <cell r="B38300">
            <v>23731714</v>
          </cell>
          <cell r="C38300">
            <v>44252</v>
          </cell>
        </row>
        <row r="38301">
          <cell r="A38301" t="str">
            <v>KOTAKBANK21FEB1920PE</v>
          </cell>
          <cell r="B38301">
            <v>23732994</v>
          </cell>
          <cell r="C38301">
            <v>44252</v>
          </cell>
        </row>
        <row r="38302">
          <cell r="A38302" t="str">
            <v>KOTAKBANK21FEB1940CE</v>
          </cell>
          <cell r="B38302">
            <v>23733250</v>
          </cell>
          <cell r="C38302">
            <v>44252</v>
          </cell>
        </row>
        <row r="38303">
          <cell r="A38303" t="str">
            <v>KOTAKBANK21FEB1940PE</v>
          </cell>
          <cell r="B38303">
            <v>23733506</v>
          </cell>
          <cell r="C38303">
            <v>44252</v>
          </cell>
        </row>
        <row r="38304">
          <cell r="A38304" t="str">
            <v>KOTAKBANK21FEB1960CE</v>
          </cell>
          <cell r="B38304">
            <v>23733762</v>
          </cell>
          <cell r="C38304">
            <v>44252</v>
          </cell>
        </row>
        <row r="38305">
          <cell r="A38305" t="str">
            <v>KOTAKBANK21FEB1960PE</v>
          </cell>
          <cell r="B38305">
            <v>23734018</v>
          </cell>
          <cell r="C38305">
            <v>44252</v>
          </cell>
        </row>
        <row r="38306">
          <cell r="A38306" t="str">
            <v>KOTAKBANK21FEB1980CE</v>
          </cell>
          <cell r="B38306">
            <v>23734274</v>
          </cell>
          <cell r="C38306">
            <v>44252</v>
          </cell>
        </row>
        <row r="38307">
          <cell r="A38307" t="str">
            <v>KOTAKBANK21FEB1980PE</v>
          </cell>
          <cell r="B38307">
            <v>23734530</v>
          </cell>
          <cell r="C38307">
            <v>44252</v>
          </cell>
        </row>
        <row r="38308">
          <cell r="A38308" t="str">
            <v>KOTAKBANK21FEB2000CE</v>
          </cell>
          <cell r="B38308">
            <v>23734786</v>
          </cell>
          <cell r="C38308">
            <v>44252</v>
          </cell>
        </row>
        <row r="38309">
          <cell r="A38309" t="str">
            <v>KOTAKBANK21FEB2000PE</v>
          </cell>
          <cell r="B38309">
            <v>23735042</v>
          </cell>
          <cell r="C38309">
            <v>44252</v>
          </cell>
        </row>
        <row r="38310">
          <cell r="A38310" t="str">
            <v>KOTAKBANK21FEB2020CE</v>
          </cell>
          <cell r="B38310">
            <v>23735298</v>
          </cell>
          <cell r="C38310">
            <v>44252</v>
          </cell>
        </row>
        <row r="38311">
          <cell r="A38311" t="str">
            <v>KOTAKBANK21FEB2020PE</v>
          </cell>
          <cell r="B38311">
            <v>23735554</v>
          </cell>
          <cell r="C38311">
            <v>44252</v>
          </cell>
        </row>
        <row r="38312">
          <cell r="A38312" t="str">
            <v>KOTAKBANK21FEB2040CE</v>
          </cell>
          <cell r="B38312">
            <v>23735810</v>
          </cell>
          <cell r="C38312">
            <v>44252</v>
          </cell>
        </row>
        <row r="38313">
          <cell r="A38313" t="str">
            <v>KOTAKBANK21FEB2040PE</v>
          </cell>
          <cell r="B38313">
            <v>23736066</v>
          </cell>
          <cell r="C38313">
            <v>44252</v>
          </cell>
        </row>
        <row r="38314">
          <cell r="A38314" t="str">
            <v>KOTAKBANK21FEB2060CE</v>
          </cell>
          <cell r="B38314">
            <v>23736322</v>
          </cell>
          <cell r="C38314">
            <v>44252</v>
          </cell>
        </row>
        <row r="38315">
          <cell r="A38315" t="str">
            <v>KOTAKBANK21FEB2060PE</v>
          </cell>
          <cell r="B38315">
            <v>23736578</v>
          </cell>
          <cell r="C38315">
            <v>44252</v>
          </cell>
        </row>
        <row r="38316">
          <cell r="A38316" t="str">
            <v>KOTAKBANK21FEB2080CE</v>
          </cell>
          <cell r="B38316">
            <v>23736834</v>
          </cell>
          <cell r="C38316">
            <v>44252</v>
          </cell>
        </row>
        <row r="38317">
          <cell r="A38317" t="str">
            <v>KOTAKBANK21FEB2080PE</v>
          </cell>
          <cell r="B38317">
            <v>23737090</v>
          </cell>
          <cell r="C38317">
            <v>44252</v>
          </cell>
        </row>
        <row r="38318">
          <cell r="A38318" t="str">
            <v>KOTAKBANK21FEB2100CE</v>
          </cell>
          <cell r="B38318">
            <v>23737346</v>
          </cell>
          <cell r="C38318">
            <v>44252</v>
          </cell>
        </row>
        <row r="38319">
          <cell r="A38319" t="str">
            <v>KOTAKBANK21FEB2100PE</v>
          </cell>
          <cell r="B38319">
            <v>23737602</v>
          </cell>
          <cell r="C38319">
            <v>44252</v>
          </cell>
        </row>
        <row r="38320">
          <cell r="A38320" t="str">
            <v>KOTAKBANK21FEB2120CE</v>
          </cell>
          <cell r="B38320">
            <v>23737858</v>
          </cell>
          <cell r="C38320">
            <v>44252</v>
          </cell>
        </row>
        <row r="38321">
          <cell r="A38321" t="str">
            <v>KOTAKBANK21FEB2120PE</v>
          </cell>
          <cell r="B38321">
            <v>23738114</v>
          </cell>
          <cell r="C38321">
            <v>44252</v>
          </cell>
        </row>
        <row r="38322">
          <cell r="A38322" t="str">
            <v>KOTAKBANK21FEB2140CE</v>
          </cell>
          <cell r="B38322">
            <v>23738370</v>
          </cell>
          <cell r="C38322">
            <v>44252</v>
          </cell>
        </row>
        <row r="38323">
          <cell r="A38323" t="str">
            <v>KOTAKBANK21FEB2140PE</v>
          </cell>
          <cell r="B38323">
            <v>23738626</v>
          </cell>
          <cell r="C38323">
            <v>44252</v>
          </cell>
        </row>
        <row r="38324">
          <cell r="A38324" t="str">
            <v>KOTAKBANK21FEB2160CE</v>
          </cell>
          <cell r="B38324">
            <v>23738882</v>
          </cell>
          <cell r="C38324">
            <v>44252</v>
          </cell>
        </row>
        <row r="38325">
          <cell r="A38325" t="str">
            <v>KOTAKBANK21FEB2160PE</v>
          </cell>
          <cell r="B38325">
            <v>23739138</v>
          </cell>
          <cell r="C38325">
            <v>44252</v>
          </cell>
        </row>
        <row r="38326">
          <cell r="A38326" t="str">
            <v>KOTAKBANK21FEB2180CE</v>
          </cell>
          <cell r="B38326">
            <v>23739394</v>
          </cell>
          <cell r="C38326">
            <v>44252</v>
          </cell>
        </row>
        <row r="38327">
          <cell r="A38327" t="str">
            <v>KOTAKBANK21FEB2180PE</v>
          </cell>
          <cell r="B38327">
            <v>23739650</v>
          </cell>
          <cell r="C38327">
            <v>44252</v>
          </cell>
        </row>
        <row r="38328">
          <cell r="A38328" t="str">
            <v>KOTAKBANK21FEB2200CE</v>
          </cell>
          <cell r="B38328">
            <v>23739906</v>
          </cell>
          <cell r="C38328">
            <v>44252</v>
          </cell>
        </row>
        <row r="38329">
          <cell r="A38329" t="str">
            <v>KOTAKBANK21FEB2200PE</v>
          </cell>
          <cell r="B38329">
            <v>23740162</v>
          </cell>
          <cell r="C38329">
            <v>44252</v>
          </cell>
        </row>
        <row r="38330">
          <cell r="A38330" t="str">
            <v>KOTAKBANK21FEB2220CE</v>
          </cell>
          <cell r="B38330">
            <v>23740418</v>
          </cell>
          <cell r="C38330">
            <v>44252</v>
          </cell>
        </row>
        <row r="38331">
          <cell r="A38331" t="str">
            <v>KOTAKBANK21FEB2220PE</v>
          </cell>
          <cell r="B38331">
            <v>23740674</v>
          </cell>
          <cell r="C38331">
            <v>44252</v>
          </cell>
        </row>
        <row r="38332">
          <cell r="A38332" t="str">
            <v>KOTAKBANK21FEB2240CE</v>
          </cell>
          <cell r="B38332">
            <v>23740930</v>
          </cell>
          <cell r="C38332">
            <v>44252</v>
          </cell>
        </row>
        <row r="38333">
          <cell r="A38333" t="str">
            <v>KOTAKBANK21FEB2240PE</v>
          </cell>
          <cell r="B38333">
            <v>23741186</v>
          </cell>
          <cell r="C38333">
            <v>44252</v>
          </cell>
        </row>
        <row r="38334">
          <cell r="A38334" t="str">
            <v>KOTAKBANK21FEB2260CE</v>
          </cell>
          <cell r="B38334">
            <v>23741442</v>
          </cell>
          <cell r="C38334">
            <v>44252</v>
          </cell>
        </row>
        <row r="38335">
          <cell r="A38335" t="str">
            <v>KOTAKBANK21FEB2260PE</v>
          </cell>
          <cell r="B38335">
            <v>23741698</v>
          </cell>
          <cell r="C38335">
            <v>44252</v>
          </cell>
        </row>
        <row r="38336">
          <cell r="A38336" t="str">
            <v>KOTAKBANK21FEB2280CE</v>
          </cell>
          <cell r="B38336">
            <v>23741954</v>
          </cell>
          <cell r="C38336">
            <v>44252</v>
          </cell>
        </row>
        <row r="38337">
          <cell r="A38337" t="str">
            <v>KOTAKBANK21FEB2280PE</v>
          </cell>
          <cell r="B38337">
            <v>23742210</v>
          </cell>
          <cell r="C38337">
            <v>44252</v>
          </cell>
        </row>
        <row r="38338">
          <cell r="A38338" t="str">
            <v>KOTAKBANK21FEB2300CE</v>
          </cell>
          <cell r="B38338">
            <v>23742466</v>
          </cell>
          <cell r="C38338">
            <v>44252</v>
          </cell>
        </row>
        <row r="38339">
          <cell r="A38339" t="str">
            <v>KOTAKBANK21FEB2300PE</v>
          </cell>
          <cell r="B38339">
            <v>23742722</v>
          </cell>
          <cell r="C38339">
            <v>44252</v>
          </cell>
        </row>
        <row r="38340">
          <cell r="A38340" t="str">
            <v>KOTAKBANK21FEB2320CE</v>
          </cell>
          <cell r="B38340">
            <v>23742978</v>
          </cell>
          <cell r="C38340">
            <v>44252</v>
          </cell>
        </row>
        <row r="38341">
          <cell r="A38341" t="str">
            <v>KOTAKBANK21FEB2320PE</v>
          </cell>
          <cell r="B38341">
            <v>23743234</v>
          </cell>
          <cell r="C38341">
            <v>44252</v>
          </cell>
        </row>
        <row r="38342">
          <cell r="A38342" t="str">
            <v>KOTAKBANK21FEB2340CE</v>
          </cell>
          <cell r="B38342">
            <v>23743490</v>
          </cell>
          <cell r="C38342">
            <v>44252</v>
          </cell>
        </row>
        <row r="38343">
          <cell r="A38343" t="str">
            <v>KOTAKBANK21FEB2340PE</v>
          </cell>
          <cell r="B38343">
            <v>23743746</v>
          </cell>
          <cell r="C38343">
            <v>44252</v>
          </cell>
        </row>
        <row r="38344">
          <cell r="A38344" t="str">
            <v>KOTAKBANK21FEB2360CE</v>
          </cell>
          <cell r="B38344">
            <v>23744002</v>
          </cell>
          <cell r="C38344">
            <v>44252</v>
          </cell>
        </row>
        <row r="38345">
          <cell r="A38345" t="str">
            <v>KOTAKBANK21FEB2360PE</v>
          </cell>
          <cell r="B38345">
            <v>23744258</v>
          </cell>
          <cell r="C38345">
            <v>44252</v>
          </cell>
        </row>
        <row r="38346">
          <cell r="A38346" t="str">
            <v>KOTAKBANK21FEB2380CE</v>
          </cell>
          <cell r="B38346">
            <v>23744514</v>
          </cell>
          <cell r="C38346">
            <v>44252</v>
          </cell>
        </row>
        <row r="38347">
          <cell r="A38347" t="str">
            <v>KOTAKBANK21FEB2380PE</v>
          </cell>
          <cell r="B38347">
            <v>23744770</v>
          </cell>
          <cell r="C38347">
            <v>44252</v>
          </cell>
        </row>
        <row r="38348">
          <cell r="A38348" t="str">
            <v>KOTAKBANK21FEB2400CE</v>
          </cell>
          <cell r="B38348">
            <v>23745026</v>
          </cell>
          <cell r="C38348">
            <v>44252</v>
          </cell>
        </row>
        <row r="38349">
          <cell r="A38349" t="str">
            <v>KOTAKBANK21FEB2400PE</v>
          </cell>
          <cell r="B38349">
            <v>23745282</v>
          </cell>
          <cell r="C38349">
            <v>44252</v>
          </cell>
        </row>
        <row r="38350">
          <cell r="A38350" t="str">
            <v>KOTAKBANK21FEB2420CE</v>
          </cell>
          <cell r="B38350">
            <v>23745538</v>
          </cell>
          <cell r="C38350">
            <v>44252</v>
          </cell>
        </row>
        <row r="38351">
          <cell r="A38351" t="str">
            <v>KOTAKBANK21FEB2420PE</v>
          </cell>
          <cell r="B38351">
            <v>23745794</v>
          </cell>
          <cell r="C38351">
            <v>44252</v>
          </cell>
        </row>
        <row r="38352">
          <cell r="A38352" t="str">
            <v>KOTAKBANK21MAR1320CE</v>
          </cell>
          <cell r="B38352">
            <v>20037378</v>
          </cell>
          <cell r="C38352">
            <v>44280</v>
          </cell>
        </row>
        <row r="38353">
          <cell r="A38353" t="str">
            <v>KOTAKBANK21MAR1320PE</v>
          </cell>
          <cell r="B38353">
            <v>20037634</v>
          </cell>
          <cell r="C38353">
            <v>44280</v>
          </cell>
        </row>
        <row r="38354">
          <cell r="A38354" t="str">
            <v>KOTAKBANK21MAR1340CE</v>
          </cell>
          <cell r="B38354">
            <v>20037890</v>
          </cell>
          <cell r="C38354">
            <v>44280</v>
          </cell>
        </row>
        <row r="38355">
          <cell r="A38355" t="str">
            <v>KOTAKBANK21MAR1340PE</v>
          </cell>
          <cell r="B38355">
            <v>20038146</v>
          </cell>
          <cell r="C38355">
            <v>44280</v>
          </cell>
        </row>
        <row r="38356">
          <cell r="A38356" t="str">
            <v>KOTAKBANK21MAR1360CE</v>
          </cell>
          <cell r="B38356">
            <v>20038402</v>
          </cell>
          <cell r="C38356">
            <v>44280</v>
          </cell>
        </row>
        <row r="38357">
          <cell r="A38357" t="str">
            <v>KOTAKBANK21MAR1360PE</v>
          </cell>
          <cell r="B38357">
            <v>20038658</v>
          </cell>
          <cell r="C38357">
            <v>44280</v>
          </cell>
        </row>
        <row r="38358">
          <cell r="A38358" t="str">
            <v>KOTAKBANK21MAR1380CE</v>
          </cell>
          <cell r="B38358">
            <v>20038914</v>
          </cell>
          <cell r="C38358">
            <v>44280</v>
          </cell>
        </row>
        <row r="38359">
          <cell r="A38359" t="str">
            <v>KOTAKBANK21MAR1380PE</v>
          </cell>
          <cell r="B38359">
            <v>20039170</v>
          </cell>
          <cell r="C38359">
            <v>44280</v>
          </cell>
        </row>
        <row r="38360">
          <cell r="A38360" t="str">
            <v>KOTAKBANK21MAR1400CE</v>
          </cell>
          <cell r="B38360">
            <v>20039426</v>
          </cell>
          <cell r="C38360">
            <v>44280</v>
          </cell>
        </row>
        <row r="38361">
          <cell r="A38361" t="str">
            <v>KOTAKBANK21MAR1400PE</v>
          </cell>
          <cell r="B38361">
            <v>20039682</v>
          </cell>
          <cell r="C38361">
            <v>44280</v>
          </cell>
        </row>
        <row r="38362">
          <cell r="A38362" t="str">
            <v>KOTAKBANK21MAR1420CE</v>
          </cell>
          <cell r="B38362">
            <v>20039938</v>
          </cell>
          <cell r="C38362">
            <v>44280</v>
          </cell>
        </row>
        <row r="38363">
          <cell r="A38363" t="str">
            <v>KOTAKBANK21MAR1420PE</v>
          </cell>
          <cell r="B38363">
            <v>20040194</v>
          </cell>
          <cell r="C38363">
            <v>44280</v>
          </cell>
        </row>
        <row r="38364">
          <cell r="A38364" t="str">
            <v>KOTAKBANK21MAR1440CE</v>
          </cell>
          <cell r="B38364">
            <v>20040450</v>
          </cell>
          <cell r="C38364">
            <v>44280</v>
          </cell>
        </row>
        <row r="38365">
          <cell r="A38365" t="str">
            <v>KOTAKBANK21MAR1440PE</v>
          </cell>
          <cell r="B38365">
            <v>20040706</v>
          </cell>
          <cell r="C38365">
            <v>44280</v>
          </cell>
        </row>
        <row r="38366">
          <cell r="A38366" t="str">
            <v>KOTAKBANK21MAR1460CE</v>
          </cell>
          <cell r="B38366">
            <v>20040962</v>
          </cell>
          <cell r="C38366">
            <v>44280</v>
          </cell>
        </row>
        <row r="38367">
          <cell r="A38367" t="str">
            <v>KOTAKBANK21MAR1460PE</v>
          </cell>
          <cell r="B38367">
            <v>20068866</v>
          </cell>
          <cell r="C38367">
            <v>44280</v>
          </cell>
        </row>
        <row r="38368">
          <cell r="A38368" t="str">
            <v>KOTAKBANK21MAR1480CE</v>
          </cell>
          <cell r="B38368">
            <v>20069122</v>
          </cell>
          <cell r="C38368">
            <v>44280</v>
          </cell>
        </row>
        <row r="38369">
          <cell r="A38369" t="str">
            <v>KOTAKBANK21MAR1480PE</v>
          </cell>
          <cell r="B38369">
            <v>20104962</v>
          </cell>
          <cell r="C38369">
            <v>44280</v>
          </cell>
        </row>
        <row r="38370">
          <cell r="A38370" t="str">
            <v>KOTAKBANK21MAR1500CE</v>
          </cell>
          <cell r="B38370">
            <v>20105218</v>
          </cell>
          <cell r="C38370">
            <v>44280</v>
          </cell>
        </row>
        <row r="38371">
          <cell r="A38371" t="str">
            <v>KOTAKBANK21MAR1500PE</v>
          </cell>
          <cell r="B38371">
            <v>20105474</v>
          </cell>
          <cell r="C38371">
            <v>44280</v>
          </cell>
        </row>
        <row r="38372">
          <cell r="A38372" t="str">
            <v>KOTAKBANK21MAR1520CE</v>
          </cell>
          <cell r="B38372">
            <v>20105730</v>
          </cell>
          <cell r="C38372">
            <v>44280</v>
          </cell>
        </row>
        <row r="38373">
          <cell r="A38373" t="str">
            <v>KOTAKBANK21MAR1520PE</v>
          </cell>
          <cell r="B38373">
            <v>20105986</v>
          </cell>
          <cell r="C38373">
            <v>44280</v>
          </cell>
        </row>
        <row r="38374">
          <cell r="A38374" t="str">
            <v>KOTAKBANK21MAR1540CE</v>
          </cell>
          <cell r="B38374">
            <v>20106242</v>
          </cell>
          <cell r="C38374">
            <v>44280</v>
          </cell>
        </row>
        <row r="38375">
          <cell r="A38375" t="str">
            <v>KOTAKBANK21MAR1540PE</v>
          </cell>
          <cell r="B38375">
            <v>20106498</v>
          </cell>
          <cell r="C38375">
            <v>44280</v>
          </cell>
        </row>
        <row r="38376">
          <cell r="A38376" t="str">
            <v>KOTAKBANK21MAR1560CE</v>
          </cell>
          <cell r="B38376">
            <v>20106754</v>
          </cell>
          <cell r="C38376">
            <v>44280</v>
          </cell>
        </row>
        <row r="38377">
          <cell r="A38377" t="str">
            <v>KOTAKBANK21MAR1560PE</v>
          </cell>
          <cell r="B38377">
            <v>20107010</v>
          </cell>
          <cell r="C38377">
            <v>44280</v>
          </cell>
        </row>
        <row r="38378">
          <cell r="A38378" t="str">
            <v>KOTAKBANK21MAR1580CE</v>
          </cell>
          <cell r="B38378">
            <v>20107266</v>
          </cell>
          <cell r="C38378">
            <v>44280</v>
          </cell>
        </row>
        <row r="38379">
          <cell r="A38379" t="str">
            <v>KOTAKBANK21MAR1580PE</v>
          </cell>
          <cell r="B38379">
            <v>20107522</v>
          </cell>
          <cell r="C38379">
            <v>44280</v>
          </cell>
        </row>
        <row r="38380">
          <cell r="A38380" t="str">
            <v>KOTAKBANK21MAR1600CE</v>
          </cell>
          <cell r="B38380">
            <v>20107778</v>
          </cell>
          <cell r="C38380">
            <v>44280</v>
          </cell>
        </row>
        <row r="38381">
          <cell r="A38381" t="str">
            <v>KOTAKBANK21MAR1600PE</v>
          </cell>
          <cell r="B38381">
            <v>20164610</v>
          </cell>
          <cell r="C38381">
            <v>44280</v>
          </cell>
        </row>
        <row r="38382">
          <cell r="A38382" t="str">
            <v>KOTAKBANK21MAR1620CE</v>
          </cell>
          <cell r="B38382">
            <v>20164866</v>
          </cell>
          <cell r="C38382">
            <v>44280</v>
          </cell>
        </row>
        <row r="38383">
          <cell r="A38383" t="str">
            <v>KOTAKBANK21MAR1620PE</v>
          </cell>
          <cell r="B38383">
            <v>20165122</v>
          </cell>
          <cell r="C38383">
            <v>44280</v>
          </cell>
        </row>
        <row r="38384">
          <cell r="A38384" t="str">
            <v>KOTAKBANK21MAR1640CE</v>
          </cell>
          <cell r="B38384">
            <v>20165378</v>
          </cell>
          <cell r="C38384">
            <v>44280</v>
          </cell>
        </row>
        <row r="38385">
          <cell r="A38385" t="str">
            <v>KOTAKBANK21MAR1640PE</v>
          </cell>
          <cell r="B38385">
            <v>20165634</v>
          </cell>
          <cell r="C38385">
            <v>44280</v>
          </cell>
        </row>
        <row r="38386">
          <cell r="A38386" t="str">
            <v>KOTAKBANK21MAR1660CE</v>
          </cell>
          <cell r="B38386">
            <v>20165890</v>
          </cell>
          <cell r="C38386">
            <v>44280</v>
          </cell>
        </row>
        <row r="38387">
          <cell r="A38387" t="str">
            <v>KOTAKBANK21MAR1660PE</v>
          </cell>
          <cell r="B38387">
            <v>20166146</v>
          </cell>
          <cell r="C38387">
            <v>44280</v>
          </cell>
        </row>
        <row r="38388">
          <cell r="A38388" t="str">
            <v>KOTAKBANK21MAR1680CE</v>
          </cell>
          <cell r="B38388">
            <v>20166402</v>
          </cell>
          <cell r="C38388">
            <v>44280</v>
          </cell>
        </row>
        <row r="38389">
          <cell r="A38389" t="str">
            <v>KOTAKBANK21MAR1680PE</v>
          </cell>
          <cell r="B38389">
            <v>20166658</v>
          </cell>
          <cell r="C38389">
            <v>44280</v>
          </cell>
        </row>
        <row r="38390">
          <cell r="A38390" t="str">
            <v>KOTAKBANK21MAR1700CE</v>
          </cell>
          <cell r="B38390">
            <v>20166914</v>
          </cell>
          <cell r="C38390">
            <v>44280</v>
          </cell>
        </row>
        <row r="38391">
          <cell r="A38391" t="str">
            <v>KOTAKBANK21MAR1700PE</v>
          </cell>
          <cell r="B38391">
            <v>20167170</v>
          </cell>
          <cell r="C38391">
            <v>44280</v>
          </cell>
        </row>
        <row r="38392">
          <cell r="A38392" t="str">
            <v>KOTAKBANK21MAR1720CE</v>
          </cell>
          <cell r="B38392">
            <v>20167426</v>
          </cell>
          <cell r="C38392">
            <v>44280</v>
          </cell>
        </row>
        <row r="38393">
          <cell r="A38393" t="str">
            <v>KOTAKBANK21MAR1720PE</v>
          </cell>
          <cell r="B38393">
            <v>20167682</v>
          </cell>
          <cell r="C38393">
            <v>44280</v>
          </cell>
        </row>
        <row r="38394">
          <cell r="A38394" t="str">
            <v>KOTAKBANK21MAR1740CE</v>
          </cell>
          <cell r="B38394">
            <v>20167938</v>
          </cell>
          <cell r="C38394">
            <v>44280</v>
          </cell>
        </row>
        <row r="38395">
          <cell r="A38395" t="str">
            <v>KOTAKBANK21MAR1740PE</v>
          </cell>
          <cell r="B38395">
            <v>20168194</v>
          </cell>
          <cell r="C38395">
            <v>44280</v>
          </cell>
        </row>
        <row r="38396">
          <cell r="A38396" t="str">
            <v>KOTAKBANK21MAR1760CE</v>
          </cell>
          <cell r="B38396">
            <v>20168450</v>
          </cell>
          <cell r="C38396">
            <v>44280</v>
          </cell>
        </row>
        <row r="38397">
          <cell r="A38397" t="str">
            <v>KOTAKBANK21MAR1760PE</v>
          </cell>
          <cell r="B38397">
            <v>20168706</v>
          </cell>
          <cell r="C38397">
            <v>44280</v>
          </cell>
        </row>
        <row r="38398">
          <cell r="A38398" t="str">
            <v>KOTAKBANK21MAR1780CE</v>
          </cell>
          <cell r="B38398">
            <v>20174594</v>
          </cell>
          <cell r="C38398">
            <v>44280</v>
          </cell>
        </row>
        <row r="38399">
          <cell r="A38399" t="str">
            <v>KOTAKBANK21MAR1780PE</v>
          </cell>
          <cell r="B38399">
            <v>20174850</v>
          </cell>
          <cell r="C38399">
            <v>44280</v>
          </cell>
        </row>
        <row r="38400">
          <cell r="A38400" t="str">
            <v>KOTAKBANK21MAR1800CE</v>
          </cell>
          <cell r="B38400">
            <v>20175106</v>
          </cell>
          <cell r="C38400">
            <v>44280</v>
          </cell>
        </row>
        <row r="38401">
          <cell r="A38401" t="str">
            <v>KOTAKBANK21MAR1800PE</v>
          </cell>
          <cell r="B38401">
            <v>20175362</v>
          </cell>
          <cell r="C38401">
            <v>44280</v>
          </cell>
        </row>
        <row r="38402">
          <cell r="A38402" t="str">
            <v>KOTAKBANK21MAR1820CE</v>
          </cell>
          <cell r="B38402">
            <v>20175618</v>
          </cell>
          <cell r="C38402">
            <v>44280</v>
          </cell>
        </row>
        <row r="38403">
          <cell r="A38403" t="str">
            <v>KOTAKBANK21MAR1820PE</v>
          </cell>
          <cell r="B38403">
            <v>20175874</v>
          </cell>
          <cell r="C38403">
            <v>44280</v>
          </cell>
        </row>
        <row r="38404">
          <cell r="A38404" t="str">
            <v>KOTAKBANK21MAR1840CE</v>
          </cell>
          <cell r="B38404">
            <v>20177666</v>
          </cell>
          <cell r="C38404">
            <v>44280</v>
          </cell>
        </row>
        <row r="38405">
          <cell r="A38405" t="str">
            <v>KOTAKBANK21MAR1840PE</v>
          </cell>
          <cell r="B38405">
            <v>20177922</v>
          </cell>
          <cell r="C38405">
            <v>44280</v>
          </cell>
        </row>
        <row r="38406">
          <cell r="A38406" t="str">
            <v>KOTAKBANK21MAR1860CE</v>
          </cell>
          <cell r="B38406">
            <v>20180738</v>
          </cell>
          <cell r="C38406">
            <v>44280</v>
          </cell>
        </row>
        <row r="38407">
          <cell r="A38407" t="str">
            <v>KOTAKBANK21MAR1860PE</v>
          </cell>
          <cell r="B38407">
            <v>20180994</v>
          </cell>
          <cell r="C38407">
            <v>44280</v>
          </cell>
        </row>
        <row r="38408">
          <cell r="A38408" t="str">
            <v>KOTAKBANK21MAR1880CE</v>
          </cell>
          <cell r="B38408">
            <v>20181250</v>
          </cell>
          <cell r="C38408">
            <v>44280</v>
          </cell>
        </row>
        <row r="38409">
          <cell r="A38409" t="str">
            <v>KOTAKBANK21MAR1880PE</v>
          </cell>
          <cell r="B38409">
            <v>20181506</v>
          </cell>
          <cell r="C38409">
            <v>44280</v>
          </cell>
        </row>
        <row r="38410">
          <cell r="A38410" t="str">
            <v>KOTAKBANK21MAR1900CE</v>
          </cell>
          <cell r="B38410">
            <v>20181762</v>
          </cell>
          <cell r="C38410">
            <v>44280</v>
          </cell>
        </row>
        <row r="38411">
          <cell r="A38411" t="str">
            <v>KOTAKBANK21MAR1900PE</v>
          </cell>
          <cell r="B38411">
            <v>20182018</v>
          </cell>
          <cell r="C38411">
            <v>44280</v>
          </cell>
        </row>
        <row r="38412">
          <cell r="A38412" t="str">
            <v>KOTAKBANK21MAR1920CE</v>
          </cell>
          <cell r="B38412">
            <v>20182274</v>
          </cell>
          <cell r="C38412">
            <v>44280</v>
          </cell>
        </row>
        <row r="38413">
          <cell r="A38413" t="str">
            <v>KOTAKBANK21MAR1920PE</v>
          </cell>
          <cell r="B38413">
            <v>20183554</v>
          </cell>
          <cell r="C38413">
            <v>44280</v>
          </cell>
        </row>
        <row r="38414">
          <cell r="A38414" t="str">
            <v>KOTAKBANK21MAR1940CE</v>
          </cell>
          <cell r="B38414">
            <v>20183810</v>
          </cell>
          <cell r="C38414">
            <v>44280</v>
          </cell>
        </row>
        <row r="38415">
          <cell r="A38415" t="str">
            <v>KOTAKBANK21MAR1940PE</v>
          </cell>
          <cell r="B38415">
            <v>20184578</v>
          </cell>
          <cell r="C38415">
            <v>44280</v>
          </cell>
        </row>
        <row r="38416">
          <cell r="A38416" t="str">
            <v>KOTAKBANK21MAR1960CE</v>
          </cell>
          <cell r="B38416">
            <v>20184834</v>
          </cell>
          <cell r="C38416">
            <v>44280</v>
          </cell>
        </row>
        <row r="38417">
          <cell r="A38417" t="str">
            <v>KOTAKBANK21MAR1960PE</v>
          </cell>
          <cell r="B38417">
            <v>20185090</v>
          </cell>
          <cell r="C38417">
            <v>44280</v>
          </cell>
        </row>
        <row r="38418">
          <cell r="A38418" t="str">
            <v>KOTAKBANK21MAR1980CE</v>
          </cell>
          <cell r="B38418">
            <v>20185346</v>
          </cell>
          <cell r="C38418">
            <v>44280</v>
          </cell>
        </row>
        <row r="38419">
          <cell r="A38419" t="str">
            <v>KOTAKBANK21MAR1980PE</v>
          </cell>
          <cell r="B38419">
            <v>20185602</v>
          </cell>
          <cell r="C38419">
            <v>44280</v>
          </cell>
        </row>
        <row r="38420">
          <cell r="A38420" t="str">
            <v>KOTAKBANK21MAR2000CE</v>
          </cell>
          <cell r="B38420">
            <v>20185858</v>
          </cell>
          <cell r="C38420">
            <v>44280</v>
          </cell>
        </row>
        <row r="38421">
          <cell r="A38421" t="str">
            <v>KOTAKBANK21MAR2000PE</v>
          </cell>
          <cell r="B38421">
            <v>20192514</v>
          </cell>
          <cell r="C38421">
            <v>44280</v>
          </cell>
        </row>
        <row r="38422">
          <cell r="A38422" t="str">
            <v>KOTAKBANK21MAR2020CE</v>
          </cell>
          <cell r="B38422">
            <v>20197890</v>
          </cell>
          <cell r="C38422">
            <v>44280</v>
          </cell>
        </row>
        <row r="38423">
          <cell r="A38423" t="str">
            <v>KOTAKBANK21MAR2020PE</v>
          </cell>
          <cell r="B38423">
            <v>20198146</v>
          </cell>
          <cell r="C38423">
            <v>44280</v>
          </cell>
        </row>
        <row r="38424">
          <cell r="A38424" t="str">
            <v>KOTAKBANK21MAR2040CE</v>
          </cell>
          <cell r="B38424">
            <v>20198402</v>
          </cell>
          <cell r="C38424">
            <v>44280</v>
          </cell>
        </row>
        <row r="38425">
          <cell r="A38425" t="str">
            <v>KOTAKBANK21MAR2040PE</v>
          </cell>
          <cell r="B38425">
            <v>20198658</v>
          </cell>
          <cell r="C38425">
            <v>44280</v>
          </cell>
        </row>
        <row r="38426">
          <cell r="A38426" t="str">
            <v>KOTAKBANK21MAR2060CE</v>
          </cell>
          <cell r="B38426">
            <v>20201986</v>
          </cell>
          <cell r="C38426">
            <v>44280</v>
          </cell>
        </row>
        <row r="38427">
          <cell r="A38427" t="str">
            <v>KOTAKBANK21MAR2060PE</v>
          </cell>
          <cell r="B38427">
            <v>20202242</v>
          </cell>
          <cell r="C38427">
            <v>44280</v>
          </cell>
        </row>
        <row r="38428">
          <cell r="A38428" t="str">
            <v>KOTAKBANK21MAR2080CE</v>
          </cell>
          <cell r="B38428">
            <v>20202498</v>
          </cell>
          <cell r="C38428">
            <v>44280</v>
          </cell>
        </row>
        <row r="38429">
          <cell r="A38429" t="str">
            <v>KOTAKBANK21MAR2080PE</v>
          </cell>
          <cell r="B38429">
            <v>20202754</v>
          </cell>
          <cell r="C38429">
            <v>44280</v>
          </cell>
        </row>
        <row r="38430">
          <cell r="A38430" t="str">
            <v>KOTAKBANK21MAR2100CE</v>
          </cell>
          <cell r="B38430">
            <v>20203010</v>
          </cell>
          <cell r="C38430">
            <v>44280</v>
          </cell>
        </row>
        <row r="38431">
          <cell r="A38431" t="str">
            <v>KOTAKBANK21MAR2100PE</v>
          </cell>
          <cell r="B38431">
            <v>20203266</v>
          </cell>
          <cell r="C38431">
            <v>44280</v>
          </cell>
        </row>
        <row r="38432">
          <cell r="A38432" t="str">
            <v>KOTAKBANK21MAR2120CE</v>
          </cell>
          <cell r="B38432">
            <v>20203522</v>
          </cell>
          <cell r="C38432">
            <v>44280</v>
          </cell>
        </row>
        <row r="38433">
          <cell r="A38433" t="str">
            <v>KOTAKBANK21MAR2120PE</v>
          </cell>
          <cell r="B38433">
            <v>20203778</v>
          </cell>
          <cell r="C38433">
            <v>44280</v>
          </cell>
        </row>
        <row r="38434">
          <cell r="A38434" t="str">
            <v>KOTAKBANK21MAR2140CE</v>
          </cell>
          <cell r="B38434">
            <v>20204034</v>
          </cell>
          <cell r="C38434">
            <v>44280</v>
          </cell>
        </row>
        <row r="38435">
          <cell r="A38435" t="str">
            <v>KOTAKBANK21MAR2140PE</v>
          </cell>
          <cell r="B38435">
            <v>20204290</v>
          </cell>
          <cell r="C38435">
            <v>44280</v>
          </cell>
        </row>
        <row r="38436">
          <cell r="A38436" t="str">
            <v>KOTAKBANK21MAR2160CE</v>
          </cell>
          <cell r="B38436">
            <v>20204546</v>
          </cell>
          <cell r="C38436">
            <v>44280</v>
          </cell>
        </row>
        <row r="38437">
          <cell r="A38437" t="str">
            <v>KOTAKBANK21MAR2160PE</v>
          </cell>
          <cell r="B38437">
            <v>20204802</v>
          </cell>
          <cell r="C38437">
            <v>44280</v>
          </cell>
        </row>
        <row r="38438">
          <cell r="A38438" t="str">
            <v>KOTAKBANK21MAR2180CE</v>
          </cell>
          <cell r="B38438">
            <v>20205058</v>
          </cell>
          <cell r="C38438">
            <v>44280</v>
          </cell>
        </row>
        <row r="38439">
          <cell r="A38439" t="str">
            <v>KOTAKBANK21MAR2180PE</v>
          </cell>
          <cell r="B38439">
            <v>20205314</v>
          </cell>
          <cell r="C38439">
            <v>44280</v>
          </cell>
        </row>
        <row r="38440">
          <cell r="A38440" t="str">
            <v>KOTAKBANK21MAR2200CE</v>
          </cell>
          <cell r="B38440">
            <v>20205570</v>
          </cell>
          <cell r="C38440">
            <v>44280</v>
          </cell>
        </row>
        <row r="38441">
          <cell r="A38441" t="str">
            <v>KOTAKBANK21MAR2200PE</v>
          </cell>
          <cell r="B38441">
            <v>20205826</v>
          </cell>
          <cell r="C38441">
            <v>44280</v>
          </cell>
        </row>
        <row r="38442">
          <cell r="A38442" t="str">
            <v>KOTAKBANK21MAR2220CE</v>
          </cell>
          <cell r="B38442">
            <v>20206082</v>
          </cell>
          <cell r="C38442">
            <v>44280</v>
          </cell>
        </row>
        <row r="38443">
          <cell r="A38443" t="str">
            <v>KOTAKBANK21MAR2220PE</v>
          </cell>
          <cell r="B38443">
            <v>20206338</v>
          </cell>
          <cell r="C38443">
            <v>44280</v>
          </cell>
        </row>
        <row r="38444">
          <cell r="A38444" t="str">
            <v>KOTAKBANK21MAR2240CE</v>
          </cell>
          <cell r="B38444">
            <v>20207874</v>
          </cell>
          <cell r="C38444">
            <v>44280</v>
          </cell>
        </row>
        <row r="38445">
          <cell r="A38445" t="str">
            <v>KOTAKBANK21MAR2240PE</v>
          </cell>
          <cell r="B38445">
            <v>20208130</v>
          </cell>
          <cell r="C38445">
            <v>44280</v>
          </cell>
        </row>
        <row r="38446">
          <cell r="A38446" t="str">
            <v>KOTAKBANK21MAR2260CE</v>
          </cell>
          <cell r="B38446">
            <v>20208386</v>
          </cell>
          <cell r="C38446">
            <v>44280</v>
          </cell>
        </row>
        <row r="38447">
          <cell r="A38447" t="str">
            <v>KOTAKBANK21MAR2260PE</v>
          </cell>
          <cell r="B38447">
            <v>20208642</v>
          </cell>
          <cell r="C38447">
            <v>44280</v>
          </cell>
        </row>
        <row r="38448">
          <cell r="A38448" t="str">
            <v>KOTAKBANK21MAR2280CE</v>
          </cell>
          <cell r="B38448">
            <v>20208898</v>
          </cell>
          <cell r="C38448">
            <v>44280</v>
          </cell>
        </row>
        <row r="38449">
          <cell r="A38449" t="str">
            <v>KOTAKBANK21MAR2280PE</v>
          </cell>
          <cell r="B38449">
            <v>20209154</v>
          </cell>
          <cell r="C38449">
            <v>44280</v>
          </cell>
        </row>
        <row r="38450">
          <cell r="A38450" t="str">
            <v>KOTAKBANK21MAR2300CE</v>
          </cell>
          <cell r="B38450">
            <v>20209410</v>
          </cell>
          <cell r="C38450">
            <v>44280</v>
          </cell>
        </row>
        <row r="38451">
          <cell r="A38451" t="str">
            <v>KOTAKBANK21MAR2300PE</v>
          </cell>
          <cell r="B38451">
            <v>20209666</v>
          </cell>
          <cell r="C38451">
            <v>44280</v>
          </cell>
        </row>
        <row r="38452">
          <cell r="A38452" t="str">
            <v>KOTAKBANK21MAR2320CE</v>
          </cell>
          <cell r="B38452">
            <v>20209922</v>
          </cell>
          <cell r="C38452">
            <v>44280</v>
          </cell>
        </row>
        <row r="38453">
          <cell r="A38453" t="str">
            <v>KOTAKBANK21MAR2320PE</v>
          </cell>
          <cell r="B38453">
            <v>20210178</v>
          </cell>
          <cell r="C38453">
            <v>44280</v>
          </cell>
        </row>
        <row r="38454">
          <cell r="A38454" t="str">
            <v>KOTAKBANK21MAR2340CE</v>
          </cell>
          <cell r="B38454">
            <v>20210434</v>
          </cell>
          <cell r="C38454">
            <v>44280</v>
          </cell>
        </row>
        <row r="38455">
          <cell r="A38455" t="str">
            <v>KOTAKBANK21MAR2340PE</v>
          </cell>
          <cell r="B38455">
            <v>20210690</v>
          </cell>
          <cell r="C38455">
            <v>44280</v>
          </cell>
        </row>
        <row r="38456">
          <cell r="A38456" t="str">
            <v>KOTAKBANK21MAR2360CE</v>
          </cell>
          <cell r="B38456">
            <v>20210946</v>
          </cell>
          <cell r="C38456">
            <v>44280</v>
          </cell>
        </row>
        <row r="38457">
          <cell r="A38457" t="str">
            <v>KOTAKBANK21MAR2360PE</v>
          </cell>
          <cell r="B38457">
            <v>20211202</v>
          </cell>
          <cell r="C38457">
            <v>44280</v>
          </cell>
        </row>
        <row r="38458">
          <cell r="A38458" t="str">
            <v>KOTAKBANK21MAR2380CE</v>
          </cell>
          <cell r="B38458">
            <v>20211458</v>
          </cell>
          <cell r="C38458">
            <v>44280</v>
          </cell>
        </row>
        <row r="38459">
          <cell r="A38459" t="str">
            <v>KOTAKBANK21MAR2380PE</v>
          </cell>
          <cell r="B38459">
            <v>20227586</v>
          </cell>
          <cell r="C38459">
            <v>44280</v>
          </cell>
        </row>
        <row r="38460">
          <cell r="A38460" t="str">
            <v>KOTAKBANK21MAR2400CE</v>
          </cell>
          <cell r="B38460">
            <v>20227842</v>
          </cell>
          <cell r="C38460">
            <v>44280</v>
          </cell>
        </row>
        <row r="38461">
          <cell r="A38461" t="str">
            <v>KOTAKBANK21MAR2400PE</v>
          </cell>
          <cell r="B38461">
            <v>20228098</v>
          </cell>
          <cell r="C38461">
            <v>44280</v>
          </cell>
        </row>
        <row r="38462">
          <cell r="A38462" t="str">
            <v>KOTAKBANK21MAR2420CE</v>
          </cell>
          <cell r="B38462">
            <v>20228354</v>
          </cell>
          <cell r="C38462">
            <v>44280</v>
          </cell>
        </row>
        <row r="38463">
          <cell r="A38463" t="str">
            <v>KOTAKBANK21MAR2420PE</v>
          </cell>
          <cell r="B38463">
            <v>20228610</v>
          </cell>
          <cell r="C38463">
            <v>44280</v>
          </cell>
        </row>
        <row r="38464">
          <cell r="A38464" t="str">
            <v>KOTAKBANK21APR1320CE</v>
          </cell>
          <cell r="B38464">
            <v>24839426</v>
          </cell>
          <cell r="C38464">
            <v>44315</v>
          </cell>
        </row>
        <row r="38465">
          <cell r="A38465" t="str">
            <v>KOTAKBANK21APR1320PE</v>
          </cell>
          <cell r="B38465">
            <v>24839682</v>
          </cell>
          <cell r="C38465">
            <v>44315</v>
          </cell>
        </row>
        <row r="38466">
          <cell r="A38466" t="str">
            <v>KOTAKBANK21APR1340CE</v>
          </cell>
          <cell r="B38466">
            <v>24839938</v>
          </cell>
          <cell r="C38466">
            <v>44315</v>
          </cell>
        </row>
        <row r="38467">
          <cell r="A38467" t="str">
            <v>KOTAKBANK21APR1340PE</v>
          </cell>
          <cell r="B38467">
            <v>24840194</v>
          </cell>
          <cell r="C38467">
            <v>44315</v>
          </cell>
        </row>
        <row r="38468">
          <cell r="A38468" t="str">
            <v>KOTAKBANK21APR1360CE</v>
          </cell>
          <cell r="B38468">
            <v>24840450</v>
          </cell>
          <cell r="C38468">
            <v>44315</v>
          </cell>
        </row>
        <row r="38469">
          <cell r="A38469" t="str">
            <v>KOTAKBANK21APR1360PE</v>
          </cell>
          <cell r="B38469">
            <v>24840706</v>
          </cell>
          <cell r="C38469">
            <v>44315</v>
          </cell>
        </row>
        <row r="38470">
          <cell r="A38470" t="str">
            <v>KOTAKBANK21APR1380CE</v>
          </cell>
          <cell r="B38470">
            <v>24840962</v>
          </cell>
          <cell r="C38470">
            <v>44315</v>
          </cell>
        </row>
        <row r="38471">
          <cell r="A38471" t="str">
            <v>KOTAKBANK21APR1380PE</v>
          </cell>
          <cell r="B38471">
            <v>24844802</v>
          </cell>
          <cell r="C38471">
            <v>44315</v>
          </cell>
        </row>
        <row r="38472">
          <cell r="A38472" t="str">
            <v>KOTAKBANK21APR1400CE</v>
          </cell>
          <cell r="B38472">
            <v>24845058</v>
          </cell>
          <cell r="C38472">
            <v>44315</v>
          </cell>
        </row>
        <row r="38473">
          <cell r="A38473" t="str">
            <v>KOTAKBANK21APR1400PE</v>
          </cell>
          <cell r="B38473">
            <v>24845314</v>
          </cell>
          <cell r="C38473">
            <v>44315</v>
          </cell>
        </row>
        <row r="38474">
          <cell r="A38474" t="str">
            <v>KOTAKBANK21APR1420CE</v>
          </cell>
          <cell r="B38474">
            <v>24845570</v>
          </cell>
          <cell r="C38474">
            <v>44315</v>
          </cell>
        </row>
        <row r="38475">
          <cell r="A38475" t="str">
            <v>KOTAKBANK21APR1420PE</v>
          </cell>
          <cell r="B38475">
            <v>24845826</v>
          </cell>
          <cell r="C38475">
            <v>44315</v>
          </cell>
        </row>
        <row r="38476">
          <cell r="A38476" t="str">
            <v>KOTAKBANK21APR1440CE</v>
          </cell>
          <cell r="B38476">
            <v>24846082</v>
          </cell>
          <cell r="C38476">
            <v>44315</v>
          </cell>
        </row>
        <row r="38477">
          <cell r="A38477" t="str">
            <v>KOTAKBANK21APR1440PE</v>
          </cell>
          <cell r="B38477">
            <v>24846338</v>
          </cell>
          <cell r="C38477">
            <v>44315</v>
          </cell>
        </row>
        <row r="38478">
          <cell r="A38478" t="str">
            <v>KOTAKBANK21APR1460CE</v>
          </cell>
          <cell r="B38478">
            <v>24846594</v>
          </cell>
          <cell r="C38478">
            <v>44315</v>
          </cell>
        </row>
        <row r="38479">
          <cell r="A38479" t="str">
            <v>KOTAKBANK21APR1460PE</v>
          </cell>
          <cell r="B38479">
            <v>24846850</v>
          </cell>
          <cell r="C38479">
            <v>44315</v>
          </cell>
        </row>
        <row r="38480">
          <cell r="A38480" t="str">
            <v>KOTAKBANK21APR1480CE</v>
          </cell>
          <cell r="B38480">
            <v>24847106</v>
          </cell>
          <cell r="C38480">
            <v>44315</v>
          </cell>
        </row>
        <row r="38481">
          <cell r="A38481" t="str">
            <v>KOTAKBANK21APR1480PE</v>
          </cell>
          <cell r="B38481">
            <v>24847362</v>
          </cell>
          <cell r="C38481">
            <v>44315</v>
          </cell>
        </row>
        <row r="38482">
          <cell r="A38482" t="str">
            <v>KOTAKBANK21APR1500CE</v>
          </cell>
          <cell r="B38482">
            <v>24847618</v>
          </cell>
          <cell r="C38482">
            <v>44315</v>
          </cell>
        </row>
        <row r="38483">
          <cell r="A38483" t="str">
            <v>KOTAKBANK21APR1500PE</v>
          </cell>
          <cell r="B38483">
            <v>24847874</v>
          </cell>
          <cell r="C38483">
            <v>44315</v>
          </cell>
        </row>
        <row r="38484">
          <cell r="A38484" t="str">
            <v>KOTAKBANK21APR1520CE</v>
          </cell>
          <cell r="B38484">
            <v>24848130</v>
          </cell>
          <cell r="C38484">
            <v>44315</v>
          </cell>
        </row>
        <row r="38485">
          <cell r="A38485" t="str">
            <v>KOTAKBANK21APR1520PE</v>
          </cell>
          <cell r="B38485">
            <v>24848386</v>
          </cell>
          <cell r="C38485">
            <v>44315</v>
          </cell>
        </row>
        <row r="38486">
          <cell r="A38486" t="str">
            <v>KOTAKBANK21APR1540CE</v>
          </cell>
          <cell r="B38486">
            <v>24848642</v>
          </cell>
          <cell r="C38486">
            <v>44315</v>
          </cell>
        </row>
        <row r="38487">
          <cell r="A38487" t="str">
            <v>KOTAKBANK21APR1540PE</v>
          </cell>
          <cell r="B38487">
            <v>24848898</v>
          </cell>
          <cell r="C38487">
            <v>44315</v>
          </cell>
        </row>
        <row r="38488">
          <cell r="A38488" t="str">
            <v>KOTAKBANK21APR1560CE</v>
          </cell>
          <cell r="B38488">
            <v>24849154</v>
          </cell>
          <cell r="C38488">
            <v>44315</v>
          </cell>
        </row>
        <row r="38489">
          <cell r="A38489" t="str">
            <v>KOTAKBANK21APR1560PE</v>
          </cell>
          <cell r="B38489">
            <v>24849410</v>
          </cell>
          <cell r="C38489">
            <v>44315</v>
          </cell>
        </row>
        <row r="38490">
          <cell r="A38490" t="str">
            <v>KOTAKBANK21APR1580CE</v>
          </cell>
          <cell r="B38490">
            <v>24849666</v>
          </cell>
          <cell r="C38490">
            <v>44315</v>
          </cell>
        </row>
        <row r="38491">
          <cell r="A38491" t="str">
            <v>KOTAKBANK21APR1580PE</v>
          </cell>
          <cell r="B38491">
            <v>24849922</v>
          </cell>
          <cell r="C38491">
            <v>44315</v>
          </cell>
        </row>
        <row r="38492">
          <cell r="A38492" t="str">
            <v>KOTAKBANK21APR1600CE</v>
          </cell>
          <cell r="B38492">
            <v>24850178</v>
          </cell>
          <cell r="C38492">
            <v>44315</v>
          </cell>
        </row>
        <row r="38493">
          <cell r="A38493" t="str">
            <v>KOTAKBANK21APR1600PE</v>
          </cell>
          <cell r="B38493">
            <v>24850434</v>
          </cell>
          <cell r="C38493">
            <v>44315</v>
          </cell>
        </row>
        <row r="38494">
          <cell r="A38494" t="str">
            <v>KOTAKBANK21APR1620CE</v>
          </cell>
          <cell r="B38494">
            <v>24850690</v>
          </cell>
          <cell r="C38494">
            <v>44315</v>
          </cell>
        </row>
        <row r="38495">
          <cell r="A38495" t="str">
            <v>KOTAKBANK21APR1620PE</v>
          </cell>
          <cell r="B38495">
            <v>24850946</v>
          </cell>
          <cell r="C38495">
            <v>44315</v>
          </cell>
        </row>
        <row r="38496">
          <cell r="A38496" t="str">
            <v>KOTAKBANK21APR1640CE</v>
          </cell>
          <cell r="B38496">
            <v>24851202</v>
          </cell>
          <cell r="C38496">
            <v>44315</v>
          </cell>
        </row>
        <row r="38497">
          <cell r="A38497" t="str">
            <v>KOTAKBANK21APR1640PE</v>
          </cell>
          <cell r="B38497">
            <v>24851458</v>
          </cell>
          <cell r="C38497">
            <v>44315</v>
          </cell>
        </row>
        <row r="38498">
          <cell r="A38498" t="str">
            <v>KOTAKBANK21APR1660CE</v>
          </cell>
          <cell r="B38498">
            <v>24851714</v>
          </cell>
          <cell r="C38498">
            <v>44315</v>
          </cell>
        </row>
        <row r="38499">
          <cell r="A38499" t="str">
            <v>KOTAKBANK21APR1660PE</v>
          </cell>
          <cell r="B38499">
            <v>24851970</v>
          </cell>
          <cell r="C38499">
            <v>44315</v>
          </cell>
        </row>
        <row r="38500">
          <cell r="A38500" t="str">
            <v>KOTAKBANK21APR1680CE</v>
          </cell>
          <cell r="B38500">
            <v>24852226</v>
          </cell>
          <cell r="C38500">
            <v>44315</v>
          </cell>
        </row>
        <row r="38501">
          <cell r="A38501" t="str">
            <v>KOTAKBANK21APR1680PE</v>
          </cell>
          <cell r="B38501">
            <v>24852482</v>
          </cell>
          <cell r="C38501">
            <v>44315</v>
          </cell>
        </row>
        <row r="38502">
          <cell r="A38502" t="str">
            <v>KOTAKBANK21APR1700CE</v>
          </cell>
          <cell r="B38502">
            <v>24852738</v>
          </cell>
          <cell r="C38502">
            <v>44315</v>
          </cell>
        </row>
        <row r="38503">
          <cell r="A38503" t="str">
            <v>KOTAKBANK21APR1700PE</v>
          </cell>
          <cell r="B38503">
            <v>24852994</v>
          </cell>
          <cell r="C38503">
            <v>44315</v>
          </cell>
        </row>
        <row r="38504">
          <cell r="A38504" t="str">
            <v>KOTAKBANK21APR1720CE</v>
          </cell>
          <cell r="B38504">
            <v>24853250</v>
          </cell>
          <cell r="C38504">
            <v>44315</v>
          </cell>
        </row>
        <row r="38505">
          <cell r="A38505" t="str">
            <v>KOTAKBANK21APR1720PE</v>
          </cell>
          <cell r="B38505">
            <v>24853506</v>
          </cell>
          <cell r="C38505">
            <v>44315</v>
          </cell>
        </row>
        <row r="38506">
          <cell r="A38506" t="str">
            <v>KOTAKBANK21APR1740CE</v>
          </cell>
          <cell r="B38506">
            <v>24853762</v>
          </cell>
          <cell r="C38506">
            <v>44315</v>
          </cell>
        </row>
        <row r="38507">
          <cell r="A38507" t="str">
            <v>KOTAKBANK21APR1740PE</v>
          </cell>
          <cell r="B38507">
            <v>24854018</v>
          </cell>
          <cell r="C38507">
            <v>44315</v>
          </cell>
        </row>
        <row r="38508">
          <cell r="A38508" t="str">
            <v>KOTAKBANK21APR1760CE</v>
          </cell>
          <cell r="B38508">
            <v>24854274</v>
          </cell>
          <cell r="C38508">
            <v>44315</v>
          </cell>
        </row>
        <row r="38509">
          <cell r="A38509" t="str">
            <v>KOTAKBANK21APR1760PE</v>
          </cell>
          <cell r="B38509">
            <v>24854530</v>
          </cell>
          <cell r="C38509">
            <v>44315</v>
          </cell>
        </row>
        <row r="38510">
          <cell r="A38510" t="str">
            <v>KOTAKBANK21APR1780CE</v>
          </cell>
          <cell r="B38510">
            <v>24854786</v>
          </cell>
          <cell r="C38510">
            <v>44315</v>
          </cell>
        </row>
        <row r="38511">
          <cell r="A38511" t="str">
            <v>KOTAKBANK21APR1780PE</v>
          </cell>
          <cell r="B38511">
            <v>24855042</v>
          </cell>
          <cell r="C38511">
            <v>44315</v>
          </cell>
        </row>
        <row r="38512">
          <cell r="A38512" t="str">
            <v>KOTAKBANK21APR1800CE</v>
          </cell>
          <cell r="B38512">
            <v>24855298</v>
          </cell>
          <cell r="C38512">
            <v>44315</v>
          </cell>
        </row>
        <row r="38513">
          <cell r="A38513" t="str">
            <v>KOTAKBANK21APR1800PE</v>
          </cell>
          <cell r="B38513">
            <v>24855554</v>
          </cell>
          <cell r="C38513">
            <v>44315</v>
          </cell>
        </row>
        <row r="38514">
          <cell r="A38514" t="str">
            <v>KOTAKBANK21APR1820CE</v>
          </cell>
          <cell r="B38514">
            <v>24855810</v>
          </cell>
          <cell r="C38514">
            <v>44315</v>
          </cell>
        </row>
        <row r="38515">
          <cell r="A38515" t="str">
            <v>KOTAKBANK21APR1820PE</v>
          </cell>
          <cell r="B38515">
            <v>24856066</v>
          </cell>
          <cell r="C38515">
            <v>44315</v>
          </cell>
        </row>
        <row r="38516">
          <cell r="A38516" t="str">
            <v>KOTAKBANK21APR1840CE</v>
          </cell>
          <cell r="B38516">
            <v>24856322</v>
          </cell>
          <cell r="C38516">
            <v>44315</v>
          </cell>
        </row>
        <row r="38517">
          <cell r="A38517" t="str">
            <v>KOTAKBANK21APR1840PE</v>
          </cell>
          <cell r="B38517">
            <v>24856578</v>
          </cell>
          <cell r="C38517">
            <v>44315</v>
          </cell>
        </row>
        <row r="38518">
          <cell r="A38518" t="str">
            <v>KOTAKBANK21APR1860CE</v>
          </cell>
          <cell r="B38518">
            <v>24856834</v>
          </cell>
          <cell r="C38518">
            <v>44315</v>
          </cell>
        </row>
        <row r="38519">
          <cell r="A38519" t="str">
            <v>KOTAKBANK21APR1860PE</v>
          </cell>
          <cell r="B38519">
            <v>24857090</v>
          </cell>
          <cell r="C38519">
            <v>44315</v>
          </cell>
        </row>
        <row r="38520">
          <cell r="A38520" t="str">
            <v>KOTAKBANK21APR1880CE</v>
          </cell>
          <cell r="B38520">
            <v>24857346</v>
          </cell>
          <cell r="C38520">
            <v>44315</v>
          </cell>
        </row>
        <row r="38521">
          <cell r="A38521" t="str">
            <v>KOTAKBANK21APR1880PE</v>
          </cell>
          <cell r="B38521">
            <v>24857602</v>
          </cell>
          <cell r="C38521">
            <v>44315</v>
          </cell>
        </row>
        <row r="38522">
          <cell r="A38522" t="str">
            <v>KOTAKBANK21APR1900CE</v>
          </cell>
          <cell r="B38522">
            <v>24857858</v>
          </cell>
          <cell r="C38522">
            <v>44315</v>
          </cell>
        </row>
        <row r="38523">
          <cell r="A38523" t="str">
            <v>KOTAKBANK21APR1900PE</v>
          </cell>
          <cell r="B38523">
            <v>24858114</v>
          </cell>
          <cell r="C38523">
            <v>44315</v>
          </cell>
        </row>
        <row r="38524">
          <cell r="A38524" t="str">
            <v>KOTAKBANK21APR1920CE</v>
          </cell>
          <cell r="B38524">
            <v>24858370</v>
          </cell>
          <cell r="C38524">
            <v>44315</v>
          </cell>
        </row>
        <row r="38525">
          <cell r="A38525" t="str">
            <v>KOTAKBANK21APR1920PE</v>
          </cell>
          <cell r="B38525">
            <v>24858626</v>
          </cell>
          <cell r="C38525">
            <v>44315</v>
          </cell>
        </row>
        <row r="38526">
          <cell r="A38526" t="str">
            <v>KOTAKBANK21APR1940CE</v>
          </cell>
          <cell r="B38526">
            <v>24858882</v>
          </cell>
          <cell r="C38526">
            <v>44315</v>
          </cell>
        </row>
        <row r="38527">
          <cell r="A38527" t="str">
            <v>KOTAKBANK21APR1940PE</v>
          </cell>
          <cell r="B38527">
            <v>24859138</v>
          </cell>
          <cell r="C38527">
            <v>44315</v>
          </cell>
        </row>
        <row r="38528">
          <cell r="A38528" t="str">
            <v>KOTAKBANK21APR1960CE</v>
          </cell>
          <cell r="B38528">
            <v>24859394</v>
          </cell>
          <cell r="C38528">
            <v>44315</v>
          </cell>
        </row>
        <row r="38529">
          <cell r="A38529" t="str">
            <v>KOTAKBANK21APR1960PE</v>
          </cell>
          <cell r="B38529">
            <v>24859650</v>
          </cell>
          <cell r="C38529">
            <v>44315</v>
          </cell>
        </row>
        <row r="38530">
          <cell r="A38530" t="str">
            <v>KOTAKBANK21APR1980CE</v>
          </cell>
          <cell r="B38530">
            <v>24859906</v>
          </cell>
          <cell r="C38530">
            <v>44315</v>
          </cell>
        </row>
        <row r="38531">
          <cell r="A38531" t="str">
            <v>KOTAKBANK21APR1980PE</v>
          </cell>
          <cell r="B38531">
            <v>24860162</v>
          </cell>
          <cell r="C38531">
            <v>44315</v>
          </cell>
        </row>
        <row r="38532">
          <cell r="A38532" t="str">
            <v>KOTAKBANK21APR2000CE</v>
          </cell>
          <cell r="B38532">
            <v>24860418</v>
          </cell>
          <cell r="C38532">
            <v>44315</v>
          </cell>
        </row>
        <row r="38533">
          <cell r="A38533" t="str">
            <v>KOTAKBANK21APR2000PE</v>
          </cell>
          <cell r="B38533">
            <v>24860674</v>
          </cell>
          <cell r="C38533">
            <v>44315</v>
          </cell>
        </row>
        <row r="38534">
          <cell r="A38534" t="str">
            <v>KOTAKBANK21APR2020CE</v>
          </cell>
          <cell r="B38534">
            <v>24860930</v>
          </cell>
          <cell r="C38534">
            <v>44315</v>
          </cell>
        </row>
        <row r="38535">
          <cell r="A38535" t="str">
            <v>KOTAKBANK21APR2020PE</v>
          </cell>
          <cell r="B38535">
            <v>24861186</v>
          </cell>
          <cell r="C38535">
            <v>44315</v>
          </cell>
        </row>
        <row r="38536">
          <cell r="A38536" t="str">
            <v>KOTAKBANK21APR2040CE</v>
          </cell>
          <cell r="B38536">
            <v>24861442</v>
          </cell>
          <cell r="C38536">
            <v>44315</v>
          </cell>
        </row>
        <row r="38537">
          <cell r="A38537" t="str">
            <v>KOTAKBANK21APR2040PE</v>
          </cell>
          <cell r="B38537">
            <v>24861698</v>
          </cell>
          <cell r="C38537">
            <v>44315</v>
          </cell>
        </row>
        <row r="38538">
          <cell r="A38538" t="str">
            <v>KOTAKBANK21APR2060CE</v>
          </cell>
          <cell r="B38538">
            <v>24861954</v>
          </cell>
          <cell r="C38538">
            <v>44315</v>
          </cell>
        </row>
        <row r="38539">
          <cell r="A38539" t="str">
            <v>KOTAKBANK21APR2060PE</v>
          </cell>
          <cell r="B38539">
            <v>24862210</v>
          </cell>
          <cell r="C38539">
            <v>44315</v>
          </cell>
        </row>
        <row r="38540">
          <cell r="A38540" t="str">
            <v>KOTAKBANK21APR2080CE</v>
          </cell>
          <cell r="B38540">
            <v>24862466</v>
          </cell>
          <cell r="C38540">
            <v>44315</v>
          </cell>
        </row>
        <row r="38541">
          <cell r="A38541" t="str">
            <v>KOTAKBANK21APR2080PE</v>
          </cell>
          <cell r="B38541">
            <v>24862722</v>
          </cell>
          <cell r="C38541">
            <v>44315</v>
          </cell>
        </row>
        <row r="38542">
          <cell r="A38542" t="str">
            <v>KOTAKBANK21APR2100CE</v>
          </cell>
          <cell r="B38542">
            <v>24862978</v>
          </cell>
          <cell r="C38542">
            <v>44315</v>
          </cell>
        </row>
        <row r="38543">
          <cell r="A38543" t="str">
            <v>KOTAKBANK21APR2100PE</v>
          </cell>
          <cell r="B38543">
            <v>24863234</v>
          </cell>
          <cell r="C38543">
            <v>44315</v>
          </cell>
        </row>
        <row r="38544">
          <cell r="A38544" t="str">
            <v>KOTAKBANK21APR2120CE</v>
          </cell>
          <cell r="B38544">
            <v>24863490</v>
          </cell>
          <cell r="C38544">
            <v>44315</v>
          </cell>
        </row>
        <row r="38545">
          <cell r="A38545" t="str">
            <v>KOTAKBANK21APR2120PE</v>
          </cell>
          <cell r="B38545">
            <v>24863746</v>
          </cell>
          <cell r="C38545">
            <v>44315</v>
          </cell>
        </row>
        <row r="38546">
          <cell r="A38546" t="str">
            <v>KOTAKBANK21APR2140CE</v>
          </cell>
          <cell r="B38546">
            <v>24864002</v>
          </cell>
          <cell r="C38546">
            <v>44315</v>
          </cell>
        </row>
        <row r="38547">
          <cell r="A38547" t="str">
            <v>KOTAKBANK21APR2140PE</v>
          </cell>
          <cell r="B38547">
            <v>24864258</v>
          </cell>
          <cell r="C38547">
            <v>44315</v>
          </cell>
        </row>
        <row r="38548">
          <cell r="A38548" t="str">
            <v>KOTAKBANK21APR2160CE</v>
          </cell>
          <cell r="B38548">
            <v>24864514</v>
          </cell>
          <cell r="C38548">
            <v>44315</v>
          </cell>
        </row>
        <row r="38549">
          <cell r="A38549" t="str">
            <v>KOTAKBANK21APR2160PE</v>
          </cell>
          <cell r="B38549">
            <v>24864770</v>
          </cell>
          <cell r="C38549">
            <v>44315</v>
          </cell>
        </row>
        <row r="38550">
          <cell r="A38550" t="str">
            <v>KOTAKBANK21APR2180CE</v>
          </cell>
          <cell r="B38550">
            <v>24865026</v>
          </cell>
          <cell r="C38550">
            <v>44315</v>
          </cell>
        </row>
        <row r="38551">
          <cell r="A38551" t="str">
            <v>KOTAKBANK21APR2180PE</v>
          </cell>
          <cell r="B38551">
            <v>24865282</v>
          </cell>
          <cell r="C38551">
            <v>44315</v>
          </cell>
        </row>
        <row r="38552">
          <cell r="A38552" t="str">
            <v>KOTAKBANK21APR2200CE</v>
          </cell>
          <cell r="B38552">
            <v>24865538</v>
          </cell>
          <cell r="C38552">
            <v>44315</v>
          </cell>
        </row>
        <row r="38553">
          <cell r="A38553" t="str">
            <v>KOTAKBANK21APR2200PE</v>
          </cell>
          <cell r="B38553">
            <v>24865794</v>
          </cell>
          <cell r="C38553">
            <v>44315</v>
          </cell>
        </row>
        <row r="38554">
          <cell r="A38554" t="str">
            <v>KOTAKBANK21APR2220CE</v>
          </cell>
          <cell r="B38554">
            <v>24866050</v>
          </cell>
          <cell r="C38554">
            <v>44315</v>
          </cell>
        </row>
        <row r="38555">
          <cell r="A38555" t="str">
            <v>KOTAKBANK21APR2220PE</v>
          </cell>
          <cell r="B38555">
            <v>24866306</v>
          </cell>
          <cell r="C38555">
            <v>44315</v>
          </cell>
        </row>
        <row r="38556">
          <cell r="A38556" t="str">
            <v>KOTAKBANK21APR2240CE</v>
          </cell>
          <cell r="B38556">
            <v>24866562</v>
          </cell>
          <cell r="C38556">
            <v>44315</v>
          </cell>
        </row>
        <row r="38557">
          <cell r="A38557" t="str">
            <v>KOTAKBANK21APR2240PE</v>
          </cell>
          <cell r="B38557">
            <v>24866818</v>
          </cell>
          <cell r="C38557">
            <v>44315</v>
          </cell>
        </row>
        <row r="38558">
          <cell r="A38558" t="str">
            <v>KOTAKBANK21APR2260CE</v>
          </cell>
          <cell r="B38558">
            <v>24867074</v>
          </cell>
          <cell r="C38558">
            <v>44315</v>
          </cell>
        </row>
        <row r="38559">
          <cell r="A38559" t="str">
            <v>KOTAKBANK21APR2260PE</v>
          </cell>
          <cell r="B38559">
            <v>24867330</v>
          </cell>
          <cell r="C38559">
            <v>44315</v>
          </cell>
        </row>
        <row r="38560">
          <cell r="A38560" t="str">
            <v>KOTAKBANK21APR2280CE</v>
          </cell>
          <cell r="B38560">
            <v>24867586</v>
          </cell>
          <cell r="C38560">
            <v>44315</v>
          </cell>
        </row>
        <row r="38561">
          <cell r="A38561" t="str">
            <v>KOTAKBANK21APR2280PE</v>
          </cell>
          <cell r="B38561">
            <v>24871938</v>
          </cell>
          <cell r="C38561">
            <v>44315</v>
          </cell>
        </row>
        <row r="38562">
          <cell r="A38562" t="str">
            <v>KOTAKBANK21APR2300CE</v>
          </cell>
          <cell r="B38562">
            <v>24872194</v>
          </cell>
          <cell r="C38562">
            <v>44315</v>
          </cell>
        </row>
        <row r="38563">
          <cell r="A38563" t="str">
            <v>KOTAKBANK21APR2300PE</v>
          </cell>
          <cell r="B38563">
            <v>24872450</v>
          </cell>
          <cell r="C38563">
            <v>44315</v>
          </cell>
        </row>
        <row r="38564">
          <cell r="A38564" t="str">
            <v>KOTAKBANK21APR2320CE</v>
          </cell>
          <cell r="B38564">
            <v>24872706</v>
          </cell>
          <cell r="C38564">
            <v>44315</v>
          </cell>
        </row>
        <row r="38565">
          <cell r="A38565" t="str">
            <v>KOTAKBANK21APR2320PE</v>
          </cell>
          <cell r="B38565">
            <v>24872962</v>
          </cell>
          <cell r="C38565">
            <v>44315</v>
          </cell>
        </row>
        <row r="38566">
          <cell r="A38566" t="str">
            <v>KOTAKBANK21APR2340CE</v>
          </cell>
          <cell r="B38566">
            <v>24873218</v>
          </cell>
          <cell r="C38566">
            <v>44315</v>
          </cell>
        </row>
        <row r="38567">
          <cell r="A38567" t="str">
            <v>KOTAKBANK21APR2340PE</v>
          </cell>
          <cell r="B38567">
            <v>24873474</v>
          </cell>
          <cell r="C38567">
            <v>44315</v>
          </cell>
        </row>
        <row r="38568">
          <cell r="A38568" t="str">
            <v>KOTAKBANK21APR2360CE</v>
          </cell>
          <cell r="B38568">
            <v>24873730</v>
          </cell>
          <cell r="C38568">
            <v>44315</v>
          </cell>
        </row>
        <row r="38569">
          <cell r="A38569" t="str">
            <v>KOTAKBANK21APR2360PE</v>
          </cell>
          <cell r="B38569">
            <v>24873986</v>
          </cell>
          <cell r="C38569">
            <v>44315</v>
          </cell>
        </row>
        <row r="38570">
          <cell r="A38570" t="str">
            <v>KOTAKBANK21APR2380CE</v>
          </cell>
          <cell r="B38570">
            <v>24874242</v>
          </cell>
          <cell r="C38570">
            <v>44315</v>
          </cell>
        </row>
        <row r="38571">
          <cell r="A38571" t="str">
            <v>KOTAKBANK21APR2380PE</v>
          </cell>
          <cell r="B38571">
            <v>24874498</v>
          </cell>
          <cell r="C38571">
            <v>44315</v>
          </cell>
        </row>
        <row r="38572">
          <cell r="A38572" t="str">
            <v>KOTAKBANK21APR2400CE</v>
          </cell>
          <cell r="B38572">
            <v>24874754</v>
          </cell>
          <cell r="C38572">
            <v>44315</v>
          </cell>
        </row>
        <row r="38573">
          <cell r="A38573" t="str">
            <v>KOTAKBANK21APR2400PE</v>
          </cell>
          <cell r="B38573">
            <v>24875010</v>
          </cell>
          <cell r="C38573">
            <v>44315</v>
          </cell>
        </row>
        <row r="38574">
          <cell r="A38574" t="str">
            <v>KOTAKBANK21APR2420CE</v>
          </cell>
          <cell r="B38574">
            <v>24875266</v>
          </cell>
          <cell r="C38574">
            <v>44315</v>
          </cell>
        </row>
        <row r="38575">
          <cell r="A38575" t="str">
            <v>KOTAKBANK21APR2420PE</v>
          </cell>
          <cell r="B38575">
            <v>24875522</v>
          </cell>
          <cell r="C38575">
            <v>44315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W11" activeCellId="0" sqref="AW1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6.7"/>
    <col collapsed="false" customWidth="true" hidden="false" outlineLevel="0" max="3" min="3" style="0" width="24.72"/>
    <col collapsed="false" customWidth="true" hidden="false" outlineLevel="0" max="4" min="4" style="0" width="35.14"/>
    <col collapsed="false" customWidth="true" hidden="false" outlineLevel="0" max="5" min="5" style="0" width="15"/>
    <col collapsed="false" customWidth="true" hidden="false" outlineLevel="0" max="6" min="6" style="0" width="33.57"/>
    <col collapsed="false" customWidth="true" hidden="false" outlineLevel="0" max="7" min="7" style="0" width="18.71"/>
    <col collapsed="false" customWidth="true" hidden="false" outlineLevel="0" max="8" min="8" style="0" width="8.57"/>
    <col collapsed="false" customWidth="true" hidden="false" outlineLevel="0" max="9" min="9" style="0" width="10.71"/>
    <col collapsed="false" customWidth="true" hidden="false" outlineLevel="0" max="10" min="10" style="0" width="7"/>
    <col collapsed="false" customWidth="true" hidden="false" outlineLevel="0" max="11" min="11" style="0" width="6.57"/>
    <col collapsed="false" customWidth="true" hidden="false" outlineLevel="0" max="12" min="12" style="0" width="14.71"/>
    <col collapsed="false" customWidth="true" hidden="false" outlineLevel="0" max="13" min="13" style="0" width="6.7"/>
    <col collapsed="false" customWidth="true" hidden="false" outlineLevel="0" max="14" min="14" style="0" width="11"/>
    <col collapsed="false" customWidth="true" hidden="false" outlineLevel="0" max="15" min="15" style="0" width="14.71"/>
    <col collapsed="false" customWidth="true" hidden="false" outlineLevel="0" max="16" min="16" style="0" width="5"/>
    <col collapsed="false" customWidth="true" hidden="false" outlineLevel="0" max="17" min="17" style="0" width="14.71"/>
    <col collapsed="false" customWidth="true" hidden="false" outlineLevel="0" max="18" min="18" style="0" width="6.7"/>
    <col collapsed="false" customWidth="true" hidden="false" outlineLevel="0" max="20" min="19" style="0" width="9.57"/>
    <col collapsed="false" customWidth="true" hidden="false" outlineLevel="0" max="21" min="21" style="0" width="7.43"/>
    <col collapsed="false" customWidth="true" hidden="false" outlineLevel="0" max="22" min="22" style="0" width="10.71"/>
    <col collapsed="false" customWidth="true" hidden="false" outlineLevel="0" max="23" min="23" style="0" width="7"/>
    <col collapsed="false" customWidth="true" hidden="false" outlineLevel="0" max="24" min="24" style="0" width="3.86"/>
    <col collapsed="false" customWidth="true" hidden="false" outlineLevel="0" max="26" min="26" style="0" width="10.71"/>
    <col collapsed="false" customWidth="true" hidden="false" outlineLevel="0" max="27" min="27" style="0" width="4"/>
    <col collapsed="false" customWidth="true" hidden="false" outlineLevel="0" max="28" min="28" style="0" width="19.57"/>
    <col collapsed="false" customWidth="true" hidden="false" outlineLevel="0" max="29" min="29" style="0" width="17.28"/>
    <col collapsed="false" customWidth="true" hidden="false" outlineLevel="0" max="30" min="30" style="0" width="37.14"/>
    <col collapsed="false" customWidth="true" hidden="false" outlineLevel="0" max="31" min="31" style="0" width="9.57"/>
    <col collapsed="false" customWidth="true" hidden="false" outlineLevel="0" max="32" min="32" style="0" width="10.43"/>
    <col collapsed="false" customWidth="true" hidden="false" outlineLevel="0" max="33" min="33" style="0" width="7"/>
    <col collapsed="false" customWidth="true" hidden="false" outlineLevel="0" max="34" min="34" style="0" width="8.57"/>
    <col collapsed="false" customWidth="true" hidden="false" outlineLevel="0" max="35" min="35" style="0" width="8"/>
    <col collapsed="false" customWidth="true" hidden="false" outlineLevel="0" max="36" min="36" style="0" width="16"/>
    <col collapsed="false" customWidth="true" hidden="false" outlineLevel="0" max="37" min="37" style="0" width="9.28"/>
    <col collapsed="false" customWidth="true" hidden="false" outlineLevel="0" max="38" min="38" style="0" width="9.43"/>
    <col collapsed="false" customWidth="true" hidden="false" outlineLevel="0" max="39" min="39" style="0" width="47.28"/>
    <col collapsed="false" customWidth="true" hidden="false" outlineLevel="0" max="41" min="41" style="0" width="17.57"/>
    <col collapsed="false" customWidth="true" hidden="false" outlineLevel="0" max="42" min="42" style="0" width="24.85"/>
    <col collapsed="false" customWidth="true" hidden="false" outlineLevel="0" max="43" min="43" style="0" width="9.43"/>
    <col collapsed="false" customWidth="true" hidden="false" outlineLevel="0" max="44" min="44" style="0" width="9.28"/>
    <col collapsed="false" customWidth="true" hidden="false" outlineLevel="0" max="45" min="45" style="0" width="16"/>
    <col collapsed="false" customWidth="true" hidden="false" outlineLevel="0" max="47" min="47" style="0" width="10.83"/>
    <col collapsed="false" customWidth="true" hidden="false" outlineLevel="0" max="48" min="48" style="0" width="12.71"/>
    <col collapsed="false" customWidth="true" hidden="false" outlineLevel="0" max="49" min="49" style="0" width="7"/>
    <col collapsed="false" customWidth="true" hidden="false" outlineLevel="0" max="51" min="51" style="0" width="13.85"/>
    <col collapsed="false" customWidth="true" hidden="false" outlineLevel="0" max="52" min="52" style="0" width="15.71"/>
    <col collapsed="false" customWidth="true" hidden="false" outlineLevel="0" max="53" min="53" style="0" width="23"/>
    <col collapsed="false" customWidth="true" hidden="false" outlineLevel="0" max="54" min="54" style="0" width="17.57"/>
    <col collapsed="false" customWidth="true" hidden="false" outlineLevel="0" max="58" min="58" style="0" width="11"/>
    <col collapsed="false" customWidth="true" hidden="false" outlineLevel="0" max="59" min="59" style="0" width="18.14"/>
    <col collapsed="false" customWidth="true" hidden="false" outlineLevel="0" max="60" min="60" style="0" width="12.14"/>
    <col collapsed="false" customWidth="true" hidden="false" outlineLevel="0" max="61" min="61" style="0" width="29.14"/>
    <col collapsed="false" customWidth="true" hidden="false" outlineLevel="0" max="62" min="62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AA1" s="0" t="s">
        <v>15</v>
      </c>
      <c r="AB1" s="0" t="s">
        <v>16</v>
      </c>
      <c r="AC1" s="0" t="s">
        <v>17</v>
      </c>
      <c r="AU1" s="5" t="s">
        <v>18</v>
      </c>
      <c r="AV1" s="5"/>
      <c r="AW1" s="5"/>
      <c r="AX1" s="5"/>
      <c r="AY1" s="6" t="s">
        <v>19</v>
      </c>
      <c r="AZ1" s="6" t="s">
        <v>20</v>
      </c>
      <c r="BA1" s="6" t="s">
        <v>21</v>
      </c>
      <c r="BB1" s="6" t="s">
        <v>22</v>
      </c>
      <c r="BC1" s="6" t="s">
        <v>23</v>
      </c>
      <c r="BD1" s="7" t="s">
        <v>24</v>
      </c>
      <c r="BE1" s="6" t="s">
        <v>25</v>
      </c>
      <c r="BF1" s="6" t="s">
        <v>26</v>
      </c>
      <c r="BG1" s="8"/>
      <c r="BH1" s="5" t="s">
        <v>27</v>
      </c>
      <c r="BI1" s="9"/>
      <c r="BJ1" s="8" t="s">
        <v>28</v>
      </c>
    </row>
    <row r="2" customFormat="false" ht="14.9" hidden="false" customHeight="false" outlineLevel="0" collapsed="false">
      <c r="A2" s="10" t="n">
        <f aca="false">IF(L2=0,"",L2)</f>
        <v>83.6874999999997</v>
      </c>
      <c r="B2" s="11" t="n">
        <f aca="false">IF(M2&lt;$G$10,0,IF($E$11="BUY SIDE ONLY",0,IF(M2="","",M2)))</f>
        <v>-350</v>
      </c>
      <c r="C2" s="11" t="str">
        <f aca="false">G17</f>
        <v>USDINR21MAYFUT</v>
      </c>
      <c r="D2" s="11" t="n">
        <f aca="false">G24</f>
        <v>321283</v>
      </c>
      <c r="E2" s="11" t="str">
        <f aca="false">UPPER(E12)</f>
        <v>MIS</v>
      </c>
      <c r="F2" s="12" t="str">
        <f aca="false">UPPER(E16)</f>
        <v>CDS</v>
      </c>
      <c r="G2" s="11" t="str">
        <f aca="false">IFERROR(VLOOKUP(E13,$AU$2:$AX$6,4,0),"")</f>
        <v/>
      </c>
      <c r="H2" s="11" t="str">
        <f aca="false">UPPER(E13)</f>
        <v>KA4905</v>
      </c>
      <c r="I2" s="11" t="str">
        <f aca="false">IFERROR(VLOOKUP(E13,$AU$2:$AW$6,2,0),"")</f>
        <v/>
      </c>
      <c r="J2" s="11" t="str">
        <f aca="false">IFERROR(VLOOKUP(E13,$AU$2:$AW$6,3,0),"")</f>
        <v/>
      </c>
      <c r="K2" s="4" t="n">
        <v>-50</v>
      </c>
      <c r="L2" s="13" t="n">
        <f aca="false" t="array" ref="L2:L2">_xlfn.IFS($E$8=100%,$Q$47,$E$8=200%,$Q$42,$E$8="Spread",L3+$G$22,$E$8="Spread Stop",L3+$G$22,$E$8="100%Stop",$Q$46,$E$8="200%Stop",$Q$41)</f>
        <v>83.6874999999997</v>
      </c>
      <c r="M2" s="4" t="n">
        <f aca="false" t="array" ref="M2:M2">_xlfn.IFS($E$8=100%,ROUND($M$52+-$E$7*5.9,0),$E$8=200%,ROUND($M$52+-$E$7*5.887,0),$E$8="Spread",M3+-$E$7,$E$8="Spread Stop",M3+-$E$7,$E$8="100%Stop",0,$E$8="200%Stop",0)</f>
        <v>-350</v>
      </c>
      <c r="N2" s="4" t="n">
        <f aca="false">M2-M3</f>
        <v>-7</v>
      </c>
      <c r="O2" s="14" t="n">
        <f aca="false">L2*M2</f>
        <v>-29290.6249999999</v>
      </c>
      <c r="P2" s="4"/>
      <c r="Q2" s="4"/>
      <c r="R2" s="4"/>
      <c r="AA2" s="0" t="n">
        <v>1</v>
      </c>
      <c r="AB2" s="0" t="s">
        <v>29</v>
      </c>
      <c r="AC2" s="0" t="n">
        <v>24611842</v>
      </c>
      <c r="AU2" s="15" t="s">
        <v>30</v>
      </c>
      <c r="AV2" s="15" t="s">
        <v>31</v>
      </c>
      <c r="AW2" s="15" t="s">
        <v>32</v>
      </c>
      <c r="AX2" s="15" t="s">
        <v>6</v>
      </c>
      <c r="AY2" s="6" t="s">
        <v>33</v>
      </c>
      <c r="AZ2" s="16" t="n">
        <v>1</v>
      </c>
      <c r="BA2" s="6" t="s">
        <v>34</v>
      </c>
      <c r="BB2" s="6" t="s">
        <v>35</v>
      </c>
      <c r="BC2" s="6" t="s">
        <v>36</v>
      </c>
      <c r="BD2" s="6" t="s">
        <v>37</v>
      </c>
      <c r="BE2" s="17" t="n">
        <v>0.05</v>
      </c>
      <c r="BF2" s="6" t="s">
        <v>38</v>
      </c>
      <c r="BG2" s="8" t="str">
        <f aca="false">F7</f>
        <v>Upper level:-</v>
      </c>
      <c r="BH2" s="18" t="n">
        <f aca="false">G7</f>
        <v>83.6874999999997</v>
      </c>
      <c r="BI2" s="18" t="str">
        <f aca="false">D23</f>
        <v>Start Hour (24 Hour Format):-</v>
      </c>
      <c r="BJ2" s="8" t="n">
        <f aca="false" t="array" ref="BJ2:BJ2">IF(E2=AY3,_xlfn.IFS(AY4=AY3&amp;BB4,9,AY4=AY3&amp;BB5,9,AY4=AY3&amp;BB2,9,AY4=AY3&amp;BB3,9,AY4=AY3&amp;BB6,9),E23)</f>
        <v>9</v>
      </c>
    </row>
    <row r="3" customFormat="false" ht="14.9" hidden="false" customHeight="false" outlineLevel="0" collapsed="false">
      <c r="A3" s="10" t="n">
        <f aca="false">IF(L3=0,"",L3)</f>
        <v>83.4474999999997</v>
      </c>
      <c r="B3" s="11" t="n">
        <f aca="false">IF(M3&lt;$G$10,0,IF($E$11="BUY SIDE ONLY",0,IF(M3="","",M3)))</f>
        <v>-343</v>
      </c>
      <c r="C3" s="4"/>
      <c r="D3" s="19" t="s">
        <v>39</v>
      </c>
      <c r="E3" s="4"/>
      <c r="F3" s="4"/>
      <c r="G3" s="11" t="str">
        <f aca="false">IFERROR(VLOOKUP(E14,$AU$2:$AX$6,4,0),"")</f>
        <v/>
      </c>
      <c r="H3" s="11" t="str">
        <f aca="false">UPPER(E14)</f>
        <v/>
      </c>
      <c r="I3" s="11" t="str">
        <f aca="false">IFERROR(VLOOKUP(E14,$AU$2:$AW$6,2,0),"")</f>
        <v/>
      </c>
      <c r="J3" s="11" t="str">
        <f aca="false">IFERROR(VLOOKUP(E14,$AU$2:$AW$6,3,0),"")</f>
        <v/>
      </c>
      <c r="K3" s="4" t="n">
        <v>-49</v>
      </c>
      <c r="L3" s="13" t="n">
        <f aca="false" t="array" ref="L3:L3">_xlfn.IFS($E$8=100%,$Q$47,$E$8=200%,$Q$42,$E$8="Spread",L4+$G$22,$E$8="Spread Stop",L4+$G$22,$E$8="100%Stop",$Q$46,$E$8="200%Stop",$Q$41)</f>
        <v>83.4474999999997</v>
      </c>
      <c r="M3" s="4" t="n">
        <f aca="false" t="array" ref="M3:M3">_xlfn.IFS($E$8=100%,ROUND($M$52+-$E$7*5.9,0),$E$8=200%,ROUND($M$52+-$E$7*5.887,0),$E$8="Spread",M4+-$E$7,$E$8="Spread Stop",M4+-$E$7,$E$8="100%Stop",0,$E$8="200%Stop",0)</f>
        <v>-343</v>
      </c>
      <c r="N3" s="4" t="n">
        <f aca="false">M3-M4</f>
        <v>-7</v>
      </c>
      <c r="O3" s="14" t="n">
        <f aca="false">L3*M3</f>
        <v>-28622.4924999999</v>
      </c>
      <c r="P3" s="4"/>
      <c r="Q3" s="4"/>
      <c r="R3" s="4"/>
      <c r="AA3" s="0" t="n">
        <v>2</v>
      </c>
      <c r="AB3" s="0" t="s">
        <v>40</v>
      </c>
      <c r="AC3" s="0" t="n">
        <v>24614402</v>
      </c>
      <c r="AU3" s="15"/>
      <c r="AV3" s="15"/>
      <c r="AW3" s="15"/>
      <c r="AX3" s="20"/>
      <c r="AY3" s="6" t="s">
        <v>41</v>
      </c>
      <c r="AZ3" s="16" t="n">
        <v>2</v>
      </c>
      <c r="BA3" s="6" t="s">
        <v>42</v>
      </c>
      <c r="BB3" s="6" t="s">
        <v>43</v>
      </c>
      <c r="BC3" s="6" t="s">
        <v>44</v>
      </c>
      <c r="BD3" s="6" t="s">
        <v>45</v>
      </c>
      <c r="BE3" s="17" t="n">
        <v>0.0025</v>
      </c>
      <c r="BF3" s="6" t="s">
        <v>46</v>
      </c>
      <c r="BG3" s="8" t="str">
        <f aca="false">F8</f>
        <v>Lower level:-</v>
      </c>
      <c r="BH3" s="18" t="n">
        <f aca="false">G8</f>
        <v>59.6875000000001</v>
      </c>
      <c r="BI3" s="18" t="str">
        <f aca="false">D24</f>
        <v>Start Minute (24 Hour Format):-</v>
      </c>
      <c r="BJ3" s="8" t="n">
        <f aca="false" t="array" ref="BJ3:BJ3">IF(E2=AY3,_xlfn.IFS(AY4=AY3&amp;BB4,0,AY4=AY3&amp;BB5,15,AY4=AY3&amp;BB2,15,AY4=AY3&amp;BB3,15,AY4=AY3&amp;BB6,15),E24)</f>
        <v>0</v>
      </c>
    </row>
    <row r="4" customFormat="false" ht="15" hidden="false" customHeight="true" outlineLevel="0" collapsed="false">
      <c r="A4" s="10" t="n">
        <f aca="false">IF(L4=0,"",L4)</f>
        <v>83.2074999999998</v>
      </c>
      <c r="B4" s="11" t="n">
        <f aca="false">IF(M4&lt;$G$10,0,IF($E$11="BUY SIDE ONLY",0,IF(M4="","",M4)))</f>
        <v>-336</v>
      </c>
      <c r="C4" s="4"/>
      <c r="D4" s="19"/>
      <c r="E4" s="4"/>
      <c r="F4" s="4"/>
      <c r="G4" s="11" t="str">
        <f aca="false">IFERROR(VLOOKUP(E15,$AU$2:$AX$6,4,0),"")</f>
        <v/>
      </c>
      <c r="H4" s="11" t="str">
        <f aca="false">UPPER(E15)</f>
        <v/>
      </c>
      <c r="I4" s="11" t="str">
        <f aca="false">IFERROR(VLOOKUP(E15,$AU$2:$AW$6,2,0),"")</f>
        <v/>
      </c>
      <c r="J4" s="11" t="str">
        <f aca="false">IFERROR(VLOOKUP(E15,$AU$2:$AW$6,3,0),"")</f>
        <v/>
      </c>
      <c r="K4" s="4" t="n">
        <v>-48</v>
      </c>
      <c r="L4" s="13" t="n">
        <f aca="false" t="array" ref="L4:L4">_xlfn.IFS($E$8=100%,$Q$47,$E$8=200%,$Q$42,$E$8="Spread",L5+$G$22,$E$8="Spread Stop",L5+$G$22,$E$8="100%Stop",$Q$46,$E$8="200%Stop",$Q$41)</f>
        <v>83.2074999999998</v>
      </c>
      <c r="M4" s="4" t="n">
        <f aca="false" t="array" ref="M4:M4">_xlfn.IFS($E$8=100%,ROUND($M$52+-$E$7*5.9,0),$E$8=200%,ROUND($M$52+-$E$7*5.887,0),$E$8="Spread",M5+-$E$7,$E$8="Spread Stop",M5+-$E$7,$E$8="100%Stop",0,$E$8="200%Stop",0)</f>
        <v>-336</v>
      </c>
      <c r="N4" s="4" t="n">
        <f aca="false">M4-M5</f>
        <v>-7</v>
      </c>
      <c r="O4" s="14" t="n">
        <f aca="false">L4*M4</f>
        <v>-27957.7199999999</v>
      </c>
      <c r="P4" s="4"/>
      <c r="Q4" s="4"/>
      <c r="R4" s="4"/>
      <c r="AA4" s="0" t="n">
        <v>3</v>
      </c>
      <c r="AB4" s="0" t="s">
        <v>47</v>
      </c>
      <c r="AC4" s="0" t="n">
        <v>24616962</v>
      </c>
      <c r="AU4" s="15"/>
      <c r="AV4" s="15"/>
      <c r="AW4" s="15"/>
      <c r="AX4" s="20"/>
      <c r="AY4" s="8" t="str">
        <f aca="false">E12&amp;E16</f>
        <v>MISCDS</v>
      </c>
      <c r="AZ4" s="6" t="s">
        <v>48</v>
      </c>
      <c r="BA4" s="6" t="s">
        <v>49</v>
      </c>
      <c r="BB4" s="6" t="s">
        <v>50</v>
      </c>
      <c r="BC4" s="6"/>
      <c r="BD4" s="6" t="s">
        <v>51</v>
      </c>
      <c r="BF4" s="6" t="s">
        <v>52</v>
      </c>
      <c r="BG4" s="8" t="str">
        <f aca="false">F9</f>
        <v>Max Buy Quantity:-</v>
      </c>
      <c r="BH4" s="8" t="n">
        <f aca="false">G9</f>
        <v>350</v>
      </c>
      <c r="BI4" s="18" t="str">
        <f aca="false">D25</f>
        <v>Stop Hour (24 Hour Format):-</v>
      </c>
      <c r="BJ4" s="8" t="n">
        <f aca="false" t="array" ref="BJ4:BJ4">IF(E2=AY3,_xlfn.IFS(AY4=AY3&amp;BB4,17,AY4=AY3&amp;BB5,15,AY4=AY3&amp;BB2,15,AY4=AY3&amp;BB3,15,AY4=AY3&amp;BB6,15),E25)</f>
        <v>16</v>
      </c>
    </row>
    <row r="5" customFormat="false" ht="15" hidden="false" customHeight="true" outlineLevel="0" collapsed="false">
      <c r="A5" s="10" t="n">
        <f aca="false">IF(L5=0,"",L5)</f>
        <v>82.9674999999998</v>
      </c>
      <c r="B5" s="11" t="n">
        <f aca="false">IF(M5&lt;$G$10,0,IF($E$11="BUY SIDE ONLY",0,IF(M5="","",M5)))</f>
        <v>-329</v>
      </c>
      <c r="C5" s="4"/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21" t="s">
        <v>58</v>
      </c>
      <c r="J5" s="4"/>
      <c r="K5" s="4" t="n">
        <v>-47</v>
      </c>
      <c r="L5" s="13" t="n">
        <f aca="false" t="array" ref="L5:L5">_xlfn.IFS($E$8=100%,$Q$47,$E$8=200%,$Q$42,$E$8="Spread",L6+$G$22,$E$8="Spread Stop",L6+$G$22,$E$8="100%Stop",$Q$46,$E$8="200%Stop",$Q$41)</f>
        <v>82.9674999999998</v>
      </c>
      <c r="M5" s="4" t="n">
        <f aca="false" t="array" ref="M5:M5">_xlfn.IFS($E$8=100%,ROUND($M$52+-$E$7*5.9,0),$E$8=200%,ROUND($M$52+-$E$7*5.887,0),$E$8="Spread",M6+-$E$7,$E$8="Spread Stop",M6+-$E$7,$E$8="100%Stop",0,$E$8="200%Stop",0)</f>
        <v>-329</v>
      </c>
      <c r="N5" s="4" t="n">
        <f aca="false">M5-M6</f>
        <v>-7</v>
      </c>
      <c r="O5" s="14" t="n">
        <f aca="false">L5*M5</f>
        <v>-27296.3074999999</v>
      </c>
      <c r="P5" s="4"/>
      <c r="Q5" s="4"/>
      <c r="R5" s="4"/>
      <c r="AA5" s="0" t="n">
        <v>4</v>
      </c>
      <c r="AB5" s="0" t="s">
        <v>59</v>
      </c>
      <c r="AC5" s="0" t="n">
        <v>10893570</v>
      </c>
      <c r="AU5" s="15"/>
      <c r="AV5" s="15"/>
      <c r="AW5" s="15"/>
      <c r="AX5" s="20"/>
      <c r="AY5" s="6"/>
      <c r="AZ5" s="6" t="s">
        <v>60</v>
      </c>
      <c r="BA5" s="6"/>
      <c r="BB5" s="6" t="s">
        <v>61</v>
      </c>
      <c r="BC5" s="6"/>
      <c r="BD5" s="6" t="s">
        <v>62</v>
      </c>
      <c r="BF5" s="6" t="s">
        <v>63</v>
      </c>
      <c r="BG5" s="8" t="str">
        <f aca="false">F10</f>
        <v>Max Sell Quantity:-</v>
      </c>
      <c r="BH5" s="8" t="n">
        <f aca="false">G10</f>
        <v>-350</v>
      </c>
      <c r="BI5" s="18" t="str">
        <f aca="false">D26</f>
        <v>Stop Minute (24 Hour Format):-</v>
      </c>
      <c r="BJ5" s="8" t="n">
        <f aca="false" t="array" ref="BJ5:BJ5">IF(E2=AY3,_xlfn.IFS(AY4=AY3&amp;BB4,5,AY4=AY3&amp;BB5,35,AY4=AY3&amp;BB2,35,AY4=AY3&amp;BB3,35,AY4=AY3&amp;BB6,35),E26)</f>
        <v>40</v>
      </c>
    </row>
    <row r="6" customFormat="false" ht="14.9" hidden="false" customHeight="false" outlineLevel="0" collapsed="false">
      <c r="A6" s="10" t="n">
        <f aca="false">IF(L6=0,"",L6)</f>
        <v>82.7274999999998</v>
      </c>
      <c r="B6" s="11" t="n">
        <f aca="false">IF(M6&lt;$G$10,0,IF($E$11="BUY SIDE ONLY",0,IF(M6="","",M6)))</f>
        <v>-322</v>
      </c>
      <c r="C6" s="4"/>
      <c r="D6" s="11" t="str">
        <f aca="false">C2</f>
        <v>USDINR21MAYFUT</v>
      </c>
      <c r="E6" s="10" t="n">
        <f aca="false" t="array" ref="E6:E6">ROUND(_xlfn.IFS(E8=100%,F6-G6,E8=200%,F6-G6,E8="Spread",F6-G6,E8="Spread Stop",F6-G6,E8="100%Stop",F6-G6,E8="200%Stop",F6-G6)/0.05,1)*0.05</f>
        <v>0.175</v>
      </c>
      <c r="F6" s="22" t="n">
        <v>73.205</v>
      </c>
      <c r="G6" s="22" t="n">
        <v>73.03</v>
      </c>
      <c r="H6" s="22" t="n">
        <v>73.06</v>
      </c>
      <c r="I6" s="23" t="n">
        <v>73.125</v>
      </c>
      <c r="J6" s="4"/>
      <c r="K6" s="4" t="n">
        <v>-46</v>
      </c>
      <c r="L6" s="13" t="n">
        <f aca="false" t="array" ref="L6:L6">_xlfn.IFS($E$8=100%,$Q$47,$E$8=200%,$Q$42,$E$8="Spread",L7+$G$22,$E$8="Spread Stop",L7+$G$22,$E$8="100%Stop",$Q$46,$E$8="200%Stop",$Q$41)</f>
        <v>82.7274999999998</v>
      </c>
      <c r="M6" s="4" t="n">
        <f aca="false" t="array" ref="M6:M6">_xlfn.IFS($E$8=100%,ROUND($M$52+-$E$7*5.9,0),$E$8=200%,ROUND($M$52+-$E$7*5.887,0),$E$8="Spread",M7+-$E$7,$E$8="Spread Stop",M7+-$E$7,$E$8="100%Stop",0,$E$8="200%Stop",0)</f>
        <v>-322</v>
      </c>
      <c r="N6" s="4" t="n">
        <f aca="false">M6-M7</f>
        <v>-7</v>
      </c>
      <c r="O6" s="14" t="n">
        <f aca="false">L6*M6</f>
        <v>-26638.2549999999</v>
      </c>
      <c r="P6" s="4"/>
      <c r="Q6" s="4"/>
      <c r="R6" s="4"/>
      <c r="AA6" s="0" t="n">
        <v>5</v>
      </c>
      <c r="AB6" s="0" t="s">
        <v>64</v>
      </c>
      <c r="AC6" s="0" t="n">
        <v>11589378</v>
      </c>
      <c r="AU6" s="15"/>
      <c r="AV6" s="15"/>
      <c r="AW6" s="15"/>
      <c r="AX6" s="15"/>
      <c r="AY6" s="6"/>
      <c r="AZ6" s="6" t="s">
        <v>65</v>
      </c>
      <c r="BA6" s="6"/>
      <c r="BB6" s="6" t="s">
        <v>66</v>
      </c>
      <c r="BC6" s="6"/>
      <c r="BD6" s="6" t="s">
        <v>67</v>
      </c>
      <c r="BF6" s="6" t="s">
        <v>68</v>
      </c>
    </row>
    <row r="7" customFormat="false" ht="14.9" hidden="false" customHeight="false" outlineLevel="0" collapsed="false">
      <c r="A7" s="10" t="n">
        <f aca="false">IF(L7=0,"",L7)</f>
        <v>82.4874999999998</v>
      </c>
      <c r="B7" s="11" t="n">
        <f aca="false">IF(M7&lt;$G$10,0,IF($E$11="BUY SIDE ONLY",0,IF(M7="","",M7)))</f>
        <v>-315</v>
      </c>
      <c r="C7" s="4"/>
      <c r="D7" s="24" t="s">
        <v>69</v>
      </c>
      <c r="E7" s="25" t="n">
        <v>7</v>
      </c>
      <c r="F7" s="26" t="s">
        <v>70</v>
      </c>
      <c r="G7" s="27" t="n">
        <f aca="false">IF(E8=AZ5,VLOOKUP(-ABS(E10*2),K2:M51,2,FALSE()),L2)</f>
        <v>83.6874999999997</v>
      </c>
      <c r="H7" s="4"/>
      <c r="I7" s="4"/>
      <c r="J7" s="4"/>
      <c r="K7" s="4" t="n">
        <v>-45</v>
      </c>
      <c r="L7" s="13" t="n">
        <f aca="false" t="array" ref="L7:L7">_xlfn.IFS($E$8=100%,$Q$47,$E$8=200%,$Q$42,$E$8="Spread",L8+$G$22,$E$8="Spread Stop",L8+$G$22,$E$8="100%Stop",$Q$46,$E$8="200%Stop",$Q$41)</f>
        <v>82.4874999999998</v>
      </c>
      <c r="M7" s="4" t="n">
        <f aca="false" t="array" ref="M7:M7">_xlfn.IFS($E$8=100%,ROUND($M$52+-$E$7*5.9,0),$E$8=200%,ROUND($M$52+-$E$7*5.887,0),$E$8="Spread",M8+-$E$7,$E$8="Spread Stop",M8+-$E$7,$E$8="100%Stop",0,$E$8="200%Stop",0)</f>
        <v>-315</v>
      </c>
      <c r="N7" s="4" t="n">
        <f aca="false">M7-M8</f>
        <v>-7</v>
      </c>
      <c r="O7" s="14" t="n">
        <f aca="false">L7*M7</f>
        <v>-25983.5624999999</v>
      </c>
      <c r="P7" s="4"/>
      <c r="Q7" s="4"/>
      <c r="R7" s="4"/>
      <c r="AA7" s="0" t="n">
        <v>6</v>
      </c>
      <c r="AB7" s="0" t="s">
        <v>71</v>
      </c>
      <c r="AC7" s="0" t="n">
        <v>8976130</v>
      </c>
      <c r="AZ7" s="6" t="s">
        <v>72</v>
      </c>
      <c r="BD7" s="6" t="s">
        <v>73</v>
      </c>
      <c r="BF7" s="6" t="s">
        <v>74</v>
      </c>
    </row>
    <row r="8" customFormat="false" ht="15" hidden="false" customHeight="false" outlineLevel="0" collapsed="false">
      <c r="A8" s="10" t="n">
        <f aca="false">IF(L8=0,"",L8)</f>
        <v>82.2474999999998</v>
      </c>
      <c r="B8" s="11" t="n">
        <f aca="false">IF(M8&lt;$G$10,0,IF($E$11="BUY SIDE ONLY",0,IF(M8="","",M8)))</f>
        <v>-308</v>
      </c>
      <c r="C8" s="4"/>
      <c r="D8" s="24" t="s">
        <v>75</v>
      </c>
      <c r="E8" s="28" t="s">
        <v>48</v>
      </c>
      <c r="F8" s="29" t="s">
        <v>76</v>
      </c>
      <c r="G8" s="27" t="n">
        <f aca="false">IF(E8=AZ5,VLOOKUP(ABS(E10*2),K53:M102,2,FALSE()),L102)</f>
        <v>59.6875000000001</v>
      </c>
      <c r="H8" s="30"/>
      <c r="I8" s="4"/>
      <c r="J8" s="4"/>
      <c r="K8" s="4" t="n">
        <v>-44</v>
      </c>
      <c r="L8" s="13" t="n">
        <f aca="false" t="array" ref="L8:L8">_xlfn.IFS($E$8=100%,$Q$47,$E$8=200%,$Q$42,$E$8="Spread",L9+$G$22,$E$8="Spread Stop",L9+$G$22,$E$8="100%Stop",$Q$46,$E$8="200%Stop",$Q$41)</f>
        <v>82.2474999999998</v>
      </c>
      <c r="M8" s="4" t="n">
        <f aca="false" t="array" ref="M8:M8">_xlfn.IFS($E$8=100%,ROUND($M$52+-$E$7*5.9,0),$E$8=200%,ROUND($M$52+-$E$7*5.887,0),$E$8="Spread",M9+-$E$7,$E$8="Spread Stop",M9+-$E$7,$E$8="100%Stop",0,$E$8="200%Stop",0)</f>
        <v>-308</v>
      </c>
      <c r="N8" s="4" t="n">
        <f aca="false">M8-M9</f>
        <v>-7</v>
      </c>
      <c r="O8" s="14" t="n">
        <f aca="false">L8*M8</f>
        <v>-25332.2299999999</v>
      </c>
      <c r="P8" s="4"/>
      <c r="Q8" s="4"/>
      <c r="R8" s="4"/>
      <c r="AA8" s="0" t="n">
        <v>7</v>
      </c>
      <c r="AB8" s="0" t="s">
        <v>77</v>
      </c>
      <c r="AC8" s="0" t="n">
        <v>8978178</v>
      </c>
      <c r="BD8" s="6" t="s">
        <v>78</v>
      </c>
    </row>
    <row r="9" customFormat="false" ht="14.9" hidden="false" customHeight="false" outlineLevel="0" collapsed="false">
      <c r="A9" s="10" t="n">
        <f aca="false">IF(L9=0,"",L9)</f>
        <v>82.0074999999998</v>
      </c>
      <c r="B9" s="11" t="n">
        <f aca="false">IF(M9&lt;$G$10,0,IF($E$11="BUY SIDE ONLY",0,IF(M9="","",M9)))</f>
        <v>-301</v>
      </c>
      <c r="C9" s="4"/>
      <c r="D9" s="31" t="s">
        <v>79</v>
      </c>
      <c r="E9" s="32" t="n">
        <v>0.3275</v>
      </c>
      <c r="F9" s="29" t="s">
        <v>80</v>
      </c>
      <c r="G9" s="29" t="n">
        <f aca="false">IF(E8=AZ5,VLOOKUP(ABS(E10*2),K53:M102,3,FALSE()),M102)</f>
        <v>350</v>
      </c>
      <c r="H9" s="4"/>
      <c r="I9" s="4"/>
      <c r="J9" s="4"/>
      <c r="K9" s="4" t="n">
        <v>-43</v>
      </c>
      <c r="L9" s="13" t="n">
        <f aca="false" t="array" ref="L9:L9">_xlfn.IFS($E$8=100%,$Q$47,$E$8=200%,$Q$42,$E$8="Spread",L10+$G$22,$E$8="Spread Stop",L10+$G$22,$E$8="100%Stop",$Q$46,$E$8="200%Stop",$Q$41)</f>
        <v>82.0074999999998</v>
      </c>
      <c r="M9" s="4" t="n">
        <f aca="false" t="array" ref="M9:M9">_xlfn.IFS($E$8=100%,ROUND($M$52+-$E$7*5.9,0),$E$8=200%,ROUND($M$52+-$E$7*5.887,0),$E$8="Spread",M10+-$E$7,$E$8="Spread Stop",M10+-$E$7,$E$8="100%Stop",0,$E$8="200%Stop",0)</f>
        <v>-301</v>
      </c>
      <c r="N9" s="4" t="n">
        <f aca="false">M9-M10</f>
        <v>-7</v>
      </c>
      <c r="O9" s="14" t="n">
        <f aca="false">L9*M9</f>
        <v>-24684.2574999999</v>
      </c>
      <c r="P9" s="4"/>
      <c r="Q9" s="4"/>
      <c r="R9" s="4"/>
      <c r="AA9" s="0" t="n">
        <v>8</v>
      </c>
      <c r="AB9" s="0" t="s">
        <v>81</v>
      </c>
      <c r="AC9" s="0" t="n">
        <v>8979202</v>
      </c>
      <c r="BD9" s="6" t="s">
        <v>82</v>
      </c>
    </row>
    <row r="10" customFormat="false" ht="14.9" hidden="false" customHeight="false" outlineLevel="0" collapsed="false">
      <c r="A10" s="10" t="n">
        <f aca="false">IF(L10=0,"",L10)</f>
        <v>81.7674999999998</v>
      </c>
      <c r="B10" s="11" t="n">
        <f aca="false">IF(M10&lt;$G$10,0,IF($E$11="BUY SIDE ONLY",0,IF(M10="","",M10)))</f>
        <v>-294</v>
      </c>
      <c r="C10" s="4"/>
      <c r="D10" s="31" t="s">
        <v>83</v>
      </c>
      <c r="E10" s="33" t="n">
        <v>-6</v>
      </c>
      <c r="F10" s="26" t="s">
        <v>84</v>
      </c>
      <c r="G10" s="29" t="n">
        <f aca="false">IF(E8=AZ5,VLOOKUP(-ABS(E10*2),K2:M51,3,FALSE()),M2)</f>
        <v>-350</v>
      </c>
      <c r="H10" s="4"/>
      <c r="I10" s="4"/>
      <c r="J10" s="4"/>
      <c r="K10" s="4" t="n">
        <v>-42</v>
      </c>
      <c r="L10" s="13" t="n">
        <f aca="false" t="array" ref="L10:L10">_xlfn.IFS($E$8=100%,$Q$47,$E$8=200%,$Q$42,$E$8="Spread",L11+$G$22,$E$8="Spread Stop",L11+$G$22,$E$8="100%Stop",$Q$46,$E$8="200%Stop",$Q$41)</f>
        <v>81.7674999999998</v>
      </c>
      <c r="M10" s="4" t="n">
        <f aca="false" t="array" ref="M10:M10">_xlfn.IFS($E$8=100%,ROUND($M$52+-$E$7*5.9,0),$E$8=200%,ROUND($M$52+-$E$7*5.887,0),$E$8="Spread",M11+-$E$7,$E$8="Spread Stop",M11+-$E$7,$E$8="100%Stop",0,$E$8="200%Stop",0)</f>
        <v>-294</v>
      </c>
      <c r="N10" s="4" t="n">
        <f aca="false">M10-M11</f>
        <v>-7</v>
      </c>
      <c r="O10" s="14" t="n">
        <f aca="false">L10*M10</f>
        <v>-24039.6449999999</v>
      </c>
      <c r="P10" s="4"/>
      <c r="Q10" s="4"/>
      <c r="R10" s="4"/>
      <c r="AA10" s="0" t="n">
        <v>9</v>
      </c>
      <c r="AB10" s="0" t="s">
        <v>85</v>
      </c>
      <c r="AC10" s="0" t="n">
        <v>17015042</v>
      </c>
      <c r="BD10" s="6" t="s">
        <v>86</v>
      </c>
    </row>
    <row r="11" customFormat="false" ht="15" hidden="false" customHeight="false" outlineLevel="0" collapsed="false">
      <c r="A11" s="10" t="n">
        <f aca="false">IF(L11=0,"",L11)</f>
        <v>81.5274999999998</v>
      </c>
      <c r="B11" s="11" t="n">
        <f aca="false">IF(M11&lt;$G$10,0,IF($E$11="BUY SIDE ONLY",0,IF(M11="","",M11)))</f>
        <v>-287</v>
      </c>
      <c r="C11" s="4"/>
      <c r="D11" s="24" t="s">
        <v>87</v>
      </c>
      <c r="E11" s="34" t="s">
        <v>42</v>
      </c>
      <c r="F11" s="30" t="s">
        <v>88</v>
      </c>
      <c r="G11" s="35" t="n">
        <f aca="false">G7-G8</f>
        <v>23.9999999999996</v>
      </c>
      <c r="H11" s="36"/>
      <c r="I11" s="4"/>
      <c r="J11" s="4"/>
      <c r="K11" s="4" t="n">
        <v>-41</v>
      </c>
      <c r="L11" s="13" t="n">
        <f aca="false" t="array" ref="L11:L11">_xlfn.IFS($E$8=100%,$Q$47,$E$8=200%,$Q$42,$E$8="Spread",L12+$G$22,$E$8="Spread Stop",L12+$G$22,$E$8="100%Stop",$Q$46,$E$8="200%Stop",$Q$41)</f>
        <v>81.5274999999998</v>
      </c>
      <c r="M11" s="4" t="n">
        <f aca="false" t="array" ref="M11:M11">_xlfn.IFS($E$8=100%,ROUND($M$52+-$E$7*5.9,0),$E$8=200%,ROUND($M$52+-$E$7*5.887,0),$E$8="Spread",M12+-$E$7,$E$8="Spread Stop",M12+-$E$7,$E$8="100%Stop",0,$E$8="200%Stop",0)</f>
        <v>-287</v>
      </c>
      <c r="N11" s="4" t="n">
        <f aca="false">M11-M12</f>
        <v>-7</v>
      </c>
      <c r="O11" s="14" t="n">
        <f aca="false">L11*M11</f>
        <v>-23398.3924999999</v>
      </c>
      <c r="P11" s="4"/>
      <c r="Q11" s="4"/>
      <c r="R11" s="4"/>
      <c r="AA11" s="0" t="n">
        <v>10</v>
      </c>
      <c r="AB11" s="0" t="s">
        <v>89</v>
      </c>
      <c r="AC11" s="0" t="n">
        <v>17015554</v>
      </c>
      <c r="BD11" s="6" t="s">
        <v>90</v>
      </c>
    </row>
    <row r="12" customFormat="false" ht="15" hidden="false" customHeight="false" outlineLevel="0" collapsed="false">
      <c r="A12" s="10" t="n">
        <f aca="false">IF(L12=0,"",L12)</f>
        <v>81.2874999999998</v>
      </c>
      <c r="B12" s="11" t="n">
        <f aca="false">IF(M12&lt;$G$10,0,IF($E$11="BUY SIDE ONLY",0,IF(M12="","",M12)))</f>
        <v>-280</v>
      </c>
      <c r="C12" s="4"/>
      <c r="D12" s="37" t="s">
        <v>91</v>
      </c>
      <c r="E12" s="34" t="s">
        <v>33</v>
      </c>
      <c r="F12" s="26" t="s">
        <v>92</v>
      </c>
      <c r="G12" s="35" t="n">
        <f aca="false">G11/2</f>
        <v>11.9999999999998</v>
      </c>
      <c r="H12" s="36"/>
      <c r="I12" s="4"/>
      <c r="J12" s="4"/>
      <c r="K12" s="4" t="n">
        <v>-40</v>
      </c>
      <c r="L12" s="13" t="n">
        <f aca="false" t="array" ref="L12:L12">_xlfn.IFS($E$8=100%,$Q$47,$E$8=200%,$Q$42,$E$8="Spread",L13+$G$22,$E$8="Spread Stop",L13+$G$22,$E$8="100%Stop",$Q$46,$E$8="200%Stop",$Q$41)</f>
        <v>81.2874999999998</v>
      </c>
      <c r="M12" s="4" t="n">
        <f aca="false" t="array" ref="M12:M12">_xlfn.IFS($E$8=100%,ROUND($M$52+-$E$7*5.9,0),$E$8=200%,ROUND($M$52+-$E$7*5.887,0),$E$8="Spread",M13+-$E$7,$E$8="Spread Stop",M13+-$E$7,$E$8="100%Stop",0,$E$8="200%Stop",0)</f>
        <v>-280</v>
      </c>
      <c r="N12" s="4" t="n">
        <f aca="false">M12-M13</f>
        <v>-7</v>
      </c>
      <c r="O12" s="14" t="n">
        <f aca="false">L12*M12</f>
        <v>-22760.4999999999</v>
      </c>
      <c r="P12" s="4"/>
      <c r="Q12" s="4"/>
      <c r="R12" s="4"/>
      <c r="AA12" s="0" t="n">
        <v>11</v>
      </c>
      <c r="AB12" s="0" t="s">
        <v>93</v>
      </c>
      <c r="AC12" s="0" t="n">
        <v>17016066</v>
      </c>
      <c r="BD12" s="6" t="s">
        <v>94</v>
      </c>
    </row>
    <row r="13" customFormat="false" ht="15" hidden="false" customHeight="false" outlineLevel="0" collapsed="false">
      <c r="A13" s="10" t="n">
        <f aca="false">IF(L13=0,"",L13)</f>
        <v>81.0474999999998</v>
      </c>
      <c r="B13" s="11" t="n">
        <f aca="false">IF(M13&lt;$G$10,0,IF($E$11="BUY SIDE ONLY",0,IF(M13="","",M13)))</f>
        <v>-273</v>
      </c>
      <c r="C13" s="4"/>
      <c r="D13" s="37" t="s">
        <v>95</v>
      </c>
      <c r="E13" s="34" t="s">
        <v>96</v>
      </c>
      <c r="F13" s="26" t="s">
        <v>97</v>
      </c>
      <c r="G13" s="35" t="n">
        <f aca="false">MAX(O53:O102)</f>
        <v>20890.625</v>
      </c>
      <c r="H13" s="4"/>
      <c r="I13" s="4"/>
      <c r="J13" s="4"/>
      <c r="K13" s="4" t="n">
        <v>-39</v>
      </c>
      <c r="L13" s="13" t="n">
        <f aca="false" t="array" ref="L13:L13">_xlfn.IFS($E$8=100%,$Q$47,$E$8=200%,$Q$42,$E$8="Spread",L14+$G$22,$E$8="Spread Stop",L14+$G$22,$E$8="100%Stop",$Q$46,$E$8="200%Stop",$Q$41)</f>
        <v>81.0474999999998</v>
      </c>
      <c r="M13" s="4" t="n">
        <f aca="false" t="array" ref="M13:M13">_xlfn.IFS($E$8=100%,ROUND($M$52+-$E$7*5.9,0),$E$8=200%,ROUND($M$52+-$E$7*5.887,0),$E$8="Spread",M14+-$E$7,$E$8="Spread Stop",M14+-$E$7,$E$8="100%Stop",0,$E$8="200%Stop",0)</f>
        <v>-273</v>
      </c>
      <c r="N13" s="4" t="n">
        <f aca="false">M13-M14</f>
        <v>-7</v>
      </c>
      <c r="O13" s="14" t="n">
        <f aca="false">L13*M13</f>
        <v>-22125.9674999999</v>
      </c>
      <c r="P13" s="4"/>
      <c r="Q13" s="4"/>
      <c r="R13" s="4"/>
      <c r="AA13" s="0" t="n">
        <v>12</v>
      </c>
      <c r="AB13" s="0" t="s">
        <v>98</v>
      </c>
      <c r="AC13" s="0" t="n">
        <v>16186626</v>
      </c>
      <c r="BD13" s="6" t="s">
        <v>99</v>
      </c>
    </row>
    <row r="14" customFormat="false" ht="15" hidden="false" customHeight="false" outlineLevel="0" collapsed="false">
      <c r="A14" s="10" t="n">
        <f aca="false">IF(L14=0,"",L14)</f>
        <v>80.8074999999998</v>
      </c>
      <c r="B14" s="11" t="n">
        <f aca="false">IF(M14&lt;$G$10,0,IF($E$11="BUY SIDE ONLY",0,IF(M14="","",M14)))</f>
        <v>-266</v>
      </c>
      <c r="C14" s="4"/>
      <c r="D14" s="37" t="s">
        <v>100</v>
      </c>
      <c r="E14" s="34"/>
      <c r="F14" s="26" t="s">
        <v>101</v>
      </c>
      <c r="G14" s="35" t="n">
        <f aca="false">MIN(O53:O102)</f>
        <v>500.1325</v>
      </c>
      <c r="H14" s="4"/>
      <c r="I14" s="4"/>
      <c r="J14" s="4"/>
      <c r="K14" s="4" t="n">
        <v>-38</v>
      </c>
      <c r="L14" s="13" t="n">
        <f aca="false" t="array" ref="L14:L14">_xlfn.IFS($E$8=100%,$Q$47,$E$8=200%,$Q$42,$E$8="Spread",L15+$G$22,$E$8="Spread Stop",L15+$G$22,$E$8="100%Stop",$Q$46,$E$8="200%Stop",$Q$41)</f>
        <v>80.8074999999998</v>
      </c>
      <c r="M14" s="4" t="n">
        <f aca="false" t="array" ref="M14:M14">_xlfn.IFS($E$8=100%,ROUND($M$52+-$E$7*5.9,0),$E$8=200%,ROUND($M$52+-$E$7*5.887,0),$E$8="Spread",M15+-$E$7,$E$8="Spread Stop",M15+-$E$7,$E$8="100%Stop",0,$E$8="200%Stop",0)</f>
        <v>-266</v>
      </c>
      <c r="N14" s="4" t="n">
        <f aca="false">M14-M15</f>
        <v>-7</v>
      </c>
      <c r="O14" s="14" t="n">
        <f aca="false">L14*M14</f>
        <v>-21494.7949999999</v>
      </c>
      <c r="P14" s="4"/>
      <c r="Q14" s="4"/>
      <c r="R14" s="4"/>
      <c r="AA14" s="0" t="n">
        <v>13</v>
      </c>
      <c r="AB14" s="0" t="s">
        <v>102</v>
      </c>
      <c r="AC14" s="0" t="n">
        <v>12308994</v>
      </c>
    </row>
    <row r="15" customFormat="false" ht="15" hidden="false" customHeight="false" outlineLevel="0" collapsed="false">
      <c r="A15" s="10" t="n">
        <f aca="false">IF(L15=0,"",L15)</f>
        <v>80.5674999999998</v>
      </c>
      <c r="B15" s="11" t="n">
        <f aca="false">IF(M15&lt;$G$10,0,IF($E$11="BUY SIDE ONLY",0,IF(M15="","",M15)))</f>
        <v>-259</v>
      </c>
      <c r="C15" s="4"/>
      <c r="D15" s="37" t="s">
        <v>103</v>
      </c>
      <c r="E15" s="34"/>
      <c r="F15" s="26" t="s">
        <v>104</v>
      </c>
      <c r="G15" s="35" t="n">
        <f aca="false">G13+G14</f>
        <v>21390.7575</v>
      </c>
      <c r="H15" s="4"/>
      <c r="I15" s="4"/>
      <c r="J15" s="4"/>
      <c r="K15" s="4" t="n">
        <v>-37</v>
      </c>
      <c r="L15" s="13" t="n">
        <f aca="false" t="array" ref="L15:L15">_xlfn.IFS($E$8=100%,$Q$47,$E$8=200%,$Q$42,$E$8="Spread",L16+$G$22,$E$8="Spread Stop",L16+$G$22,$E$8="100%Stop",$Q$46,$E$8="200%Stop",$Q$41)</f>
        <v>80.5674999999998</v>
      </c>
      <c r="M15" s="4" t="n">
        <f aca="false" t="array" ref="M15:M15">_xlfn.IFS($E$8=100%,ROUND($M$52+-$E$7*5.9,0),$E$8=200%,ROUND($M$52+-$E$7*5.887,0),$E$8="Spread",M16+-$E$7,$E$8="Spread Stop",M16+-$E$7,$E$8="100%Stop",0,$E$8="200%Stop",0)</f>
        <v>-259</v>
      </c>
      <c r="N15" s="4" t="n">
        <f aca="false">M15-M16</f>
        <v>-7</v>
      </c>
      <c r="O15" s="14" t="n">
        <f aca="false">L15*M15</f>
        <v>-20866.9824999999</v>
      </c>
      <c r="P15" s="4"/>
      <c r="Q15" s="4"/>
      <c r="R15" s="4"/>
      <c r="AA15" s="0" t="n">
        <v>14</v>
      </c>
      <c r="AB15" s="0" t="s">
        <v>105</v>
      </c>
      <c r="AC15" s="0" t="n">
        <v>12553218</v>
      </c>
    </row>
    <row r="16" customFormat="false" ht="15" hidden="false" customHeight="false" outlineLevel="0" collapsed="false">
      <c r="A16" s="10" t="n">
        <f aca="false">IF(L16=0,"",L16)</f>
        <v>80.3274999999998</v>
      </c>
      <c r="B16" s="11" t="n">
        <f aca="false">IF(M16&lt;$G$10,0,IF($E$11="BUY SIDE ONLY",0,IF(M16="","",M16)))</f>
        <v>-252</v>
      </c>
      <c r="C16" s="4"/>
      <c r="D16" s="37" t="s">
        <v>106</v>
      </c>
      <c r="E16" s="34" t="s">
        <v>50</v>
      </c>
      <c r="F16" s="26" t="s">
        <v>107</v>
      </c>
      <c r="G16" s="38" t="n">
        <f aca="false">AVERAGE(O53:O102)</f>
        <v>11353.93875</v>
      </c>
      <c r="H16" s="4"/>
      <c r="I16" s="4"/>
      <c r="J16" s="4"/>
      <c r="K16" s="4" t="n">
        <v>-36</v>
      </c>
      <c r="L16" s="13" t="n">
        <f aca="false" t="array" ref="L16:L16">_xlfn.IFS($E$8=100%,$Q$47,$E$8=200%,$Q$42,$E$8="Spread",L17+$G$22,$E$8="Spread Stop",L17+$G$22,$E$8="100%Stop",$Q$46,$E$8="200%Stop",$Q$41)</f>
        <v>80.3274999999998</v>
      </c>
      <c r="M16" s="4" t="n">
        <f aca="false" t="array" ref="M16:M16">_xlfn.IFS($E$8=100%,ROUND($M$52+-$E$7*5.9,0),$E$8=200%,ROUND($M$52+-$E$7*5.887,0),$E$8="Spread",M17+-$E$7,$E$8="Spread Stop",M17+-$E$7,$E$8="100%Stop",0,$E$8="200%Stop",0)</f>
        <v>-252</v>
      </c>
      <c r="N16" s="4" t="n">
        <f aca="false">M16-M17</f>
        <v>-7</v>
      </c>
      <c r="O16" s="14" t="n">
        <f aca="false">L16*M16</f>
        <v>-20242.53</v>
      </c>
      <c r="P16" s="4"/>
      <c r="Q16" s="4"/>
      <c r="R16" s="4"/>
      <c r="AA16" s="0" t="n">
        <v>15</v>
      </c>
      <c r="AB16" s="0" t="s">
        <v>108</v>
      </c>
      <c r="AC16" s="0" t="n">
        <v>12553730</v>
      </c>
    </row>
    <row r="17" customFormat="false" ht="15" hidden="false" customHeight="false" outlineLevel="0" collapsed="false">
      <c r="A17" s="10" t="n">
        <f aca="false">IF(L17=0,"",L17)</f>
        <v>80.0874999999998</v>
      </c>
      <c r="B17" s="11" t="n">
        <f aca="false">IF(M17&lt;$G$10,0,IF($E$11="BUY SIDE ONLY",0,IF(M17="","",M17)))</f>
        <v>-245</v>
      </c>
      <c r="C17" s="4"/>
      <c r="D17" s="39" t="s">
        <v>109</v>
      </c>
      <c r="E17" s="34" t="s">
        <v>44</v>
      </c>
      <c r="F17" s="30" t="s">
        <v>110</v>
      </c>
      <c r="G17" s="26" t="str">
        <f aca="false">UPPER(E18)&amp;"21"&amp;UPPER($E$19)&amp;IF(E17="FUT","",G23)&amp;E17</f>
        <v>USDINR21MAYFUT</v>
      </c>
      <c r="H17" s="4"/>
      <c r="I17" s="4"/>
      <c r="J17" s="4"/>
      <c r="K17" s="4" t="n">
        <v>-35</v>
      </c>
      <c r="L17" s="13" t="n">
        <f aca="false" t="array" ref="L17:L17">_xlfn.IFS($E$8=100%,$Q$47,$E$8=200%,$Q$42,$E$8="Spread",L18+$G$22,$E$8="Spread Stop",L18+$G$22,$E$8="100%Stop",$Q$46,$E$8="200%Stop",$Q$41)</f>
        <v>80.0874999999998</v>
      </c>
      <c r="M17" s="4" t="n">
        <f aca="false" t="array" ref="M17:M17">_xlfn.IFS($E$8=100%,ROUND($M$52+-$E$7*5.9,0),$E$8=200%,ROUND($M$52+-$E$7*5.887,0),$E$8="Spread",M18+-$E$7,$E$8="Spread Stop",M18+-$E$7,$E$8="100%Stop",0,$E$8="200%Stop",0)</f>
        <v>-245</v>
      </c>
      <c r="N17" s="4" t="n">
        <f aca="false">M17-M18</f>
        <v>-7</v>
      </c>
      <c r="O17" s="14" t="n">
        <f aca="false">L17*M17</f>
        <v>-19621.4375</v>
      </c>
      <c r="P17" s="4"/>
      <c r="Q17" s="4"/>
      <c r="R17" s="4"/>
      <c r="AA17" s="0" t="n">
        <v>16</v>
      </c>
      <c r="AB17" s="0" t="s">
        <v>111</v>
      </c>
      <c r="AC17" s="0" t="n">
        <v>12554242</v>
      </c>
    </row>
    <row r="18" customFormat="false" ht="15" hidden="false" customHeight="false" outlineLevel="0" collapsed="false">
      <c r="A18" s="10" t="n">
        <f aca="false">IF(L18=0,"",L18)</f>
        <v>79.8474999999998</v>
      </c>
      <c r="B18" s="11" t="n">
        <f aca="false">IF(M18&lt;$G$10,0,IF($E$11="BUY SIDE ONLY",0,IF(M18="","",M18)))</f>
        <v>-238</v>
      </c>
      <c r="C18" s="4"/>
      <c r="D18" s="39" t="s">
        <v>109</v>
      </c>
      <c r="E18" s="34" t="s">
        <v>74</v>
      </c>
      <c r="F18" s="30" t="s">
        <v>112</v>
      </c>
      <c r="G18" s="40" t="n">
        <f aca="false">VLOOKUP($G$17,[1]Sheet1!$A$2:$C$80432,3,FALSE())</f>
        <v>44343</v>
      </c>
      <c r="H18" s="4"/>
      <c r="I18" s="4"/>
      <c r="J18" s="4"/>
      <c r="K18" s="4" t="n">
        <v>-34</v>
      </c>
      <c r="L18" s="13" t="n">
        <f aca="false" t="array" ref="L18:L18">_xlfn.IFS($E$8=100%,$Q$47,$E$8=200%,$Q$42,$E$8="Spread",L19+$G$22,$E$8="Spread Stop",L19+$G$22,$E$8="100%Stop",$Q$46,$E$8="200%Stop",$Q$41)</f>
        <v>79.8474999999998</v>
      </c>
      <c r="M18" s="4" t="n">
        <f aca="false" t="array" ref="M18:M18">_xlfn.IFS($E$8=100%,ROUND($M$52+-$E$7*5.9,0),$E$8=200%,ROUND($M$52+-$E$7*5.887,0),$E$8="Spread",M19+-$E$7,$E$8="Spread Stop",M19+-$E$7,$E$8="100%Stop",0,$E$8="200%Stop",0)</f>
        <v>-238</v>
      </c>
      <c r="N18" s="4" t="n">
        <f aca="false">M18-M19</f>
        <v>-7</v>
      </c>
      <c r="O18" s="14" t="n">
        <f aca="false">L18*M18</f>
        <v>-19003.705</v>
      </c>
      <c r="P18" s="4"/>
      <c r="Q18" s="4"/>
      <c r="R18" s="4"/>
      <c r="AA18" s="0" t="n">
        <v>17</v>
      </c>
      <c r="AB18" s="0" t="s">
        <v>113</v>
      </c>
      <c r="AC18" s="0" t="n">
        <v>12555266</v>
      </c>
    </row>
    <row r="19" customFormat="false" ht="15" hidden="false" customHeight="false" outlineLevel="0" collapsed="false">
      <c r="A19" s="10" t="n">
        <f aca="false">IF(L19=0,"",L19)</f>
        <v>79.6074999999998</v>
      </c>
      <c r="B19" s="11" t="n">
        <f aca="false">IF(M19&lt;$G$10,0,IF($E$11="BUY SIDE ONLY",0,IF(M19="","",M19)))</f>
        <v>-231</v>
      </c>
      <c r="C19" s="4"/>
      <c r="D19" s="39" t="s">
        <v>114</v>
      </c>
      <c r="E19" s="34" t="s">
        <v>67</v>
      </c>
      <c r="F19" s="26" t="s">
        <v>115</v>
      </c>
      <c r="G19" s="41" t="str">
        <f aca="false">IF(E16=BB4,G22*(E7*1000)&amp;"   ("&amp;G22*(E7*1000)-MROUND(AVERAGE(O53:O102)*0.0046,2)&amp;")",G22*E7&amp;"   ("&amp;G22*E7-MROUND(AVERAGE(O53:O102)*0.000409,2)&amp;")")</f>
        <v>1680   (1628)</v>
      </c>
      <c r="H19" s="4"/>
      <c r="I19" s="4"/>
      <c r="J19" s="4"/>
      <c r="K19" s="4" t="n">
        <v>-33</v>
      </c>
      <c r="L19" s="13" t="n">
        <f aca="false" t="array" ref="L19:L19">_xlfn.IFS($E$8=100%,$Q$47,$E$8=200%,$Q$42,$E$8="Spread",L20+$G$22,$E$8="Spread Stop",L20+$G$22,$E$8="100%Stop",$Q$46,$E$8="200%Stop",$Q$41)</f>
        <v>79.6074999999998</v>
      </c>
      <c r="M19" s="4" t="n">
        <f aca="false" t="array" ref="M19:M19">_xlfn.IFS($E$8=100%,ROUND($M$52+-$E$7*5.9,0),$E$8=200%,ROUND($M$52+-$E$7*5.887,0),$E$8="Spread",M20+-$E$7,$E$8="Spread Stop",M20+-$E$7,$E$8="100%Stop",0,$E$8="200%Stop",0)</f>
        <v>-231</v>
      </c>
      <c r="N19" s="4" t="n">
        <f aca="false">M19-M20</f>
        <v>-7</v>
      </c>
      <c r="O19" s="14" t="n">
        <f aca="false">L19*M19</f>
        <v>-18389.3325</v>
      </c>
      <c r="P19" s="4"/>
      <c r="Q19" s="4"/>
      <c r="R19" s="4"/>
      <c r="AA19" s="0" t="n">
        <v>18</v>
      </c>
      <c r="AB19" s="0" t="s">
        <v>116</v>
      </c>
      <c r="AC19" s="0" t="n">
        <v>12555778</v>
      </c>
    </row>
    <row r="20" customFormat="false" ht="15" hidden="false" customHeight="false" outlineLevel="0" collapsed="false">
      <c r="A20" s="10" t="n">
        <f aca="false">IF(L20=0,"",L20)</f>
        <v>79.3674999999998</v>
      </c>
      <c r="B20" s="11" t="n">
        <f aca="false">IF(M20&lt;$G$10,0,IF($E$11="BUY SIDE ONLY",0,IF(M20="","",M20)))</f>
        <v>-224</v>
      </c>
      <c r="C20" s="4"/>
      <c r="D20" s="39" t="s">
        <v>117</v>
      </c>
      <c r="E20" s="34" t="n">
        <v>15000</v>
      </c>
      <c r="F20" s="26" t="s">
        <v>118</v>
      </c>
      <c r="G20" s="29" t="n">
        <f aca="false">VLOOKUP(E10,K2:M102,3,FALSE())</f>
        <v>-42</v>
      </c>
      <c r="H20" s="4"/>
      <c r="I20" s="4"/>
      <c r="J20" s="4"/>
      <c r="K20" s="4" t="n">
        <v>-32</v>
      </c>
      <c r="L20" s="13" t="n">
        <f aca="false" t="array" ref="L20:L20">_xlfn.IFS($E$8=100%,$Q$47,$E$8=200%,$Q$42,$E$8="Spread",L21+$G$22,$E$8="Spread Stop",L21+$G$22,$E$8="100%Stop",$Q$46,$E$8="200%Stop",$Q$41)</f>
        <v>79.3674999999998</v>
      </c>
      <c r="M20" s="4" t="n">
        <f aca="false" t="array" ref="M20:M20">_xlfn.IFS($E$8=100%,ROUND($M$52+-$E$7*5.9,0),$E$8=200%,ROUND($M$52+-$E$7*5.887,0),$E$8="Spread",M21+-$E$7,$E$8="Spread Stop",M21+-$E$7,$E$8="100%Stop",0,$E$8="200%Stop",0)</f>
        <v>-224</v>
      </c>
      <c r="N20" s="4" t="n">
        <f aca="false">M20-M21</f>
        <v>-7</v>
      </c>
      <c r="O20" s="14" t="n">
        <f aca="false">L20*M20</f>
        <v>-17778.32</v>
      </c>
      <c r="P20" s="4"/>
      <c r="Q20" s="4"/>
      <c r="R20" s="4"/>
      <c r="AA20" s="0" t="n">
        <v>19</v>
      </c>
      <c r="AB20" s="0" t="s">
        <v>119</v>
      </c>
      <c r="AC20" s="0" t="n">
        <v>12556290</v>
      </c>
    </row>
    <row r="21" customFormat="false" ht="15" hidden="false" customHeight="false" outlineLevel="0" collapsed="false">
      <c r="A21" s="10" t="n">
        <f aca="false">IF(L21=0,"",L21)</f>
        <v>79.1274999999998</v>
      </c>
      <c r="B21" s="11" t="n">
        <f aca="false">IF(M21&lt;$G$10,0,IF($E$11="BUY SIDE ONLY",0,IF(M21="","",M21)))</f>
        <v>-217</v>
      </c>
      <c r="C21" s="4"/>
      <c r="D21" s="39" t="s">
        <v>120</v>
      </c>
      <c r="E21" s="34" t="n">
        <v>500</v>
      </c>
      <c r="F21" s="42" t="str">
        <f aca="false">"Pivote Point "&amp;"(Auto Pivote = "&amp;MROUND(I6+(I6*E9%*E10),IF(E16=BB4,BE3,BE2))&amp;"):-"</f>
        <v>Pivote Point (Auto Pivote = 71.6875):-</v>
      </c>
      <c r="G21" s="43" t="n">
        <f aca="false">MROUND(I6+(I6*E9%*E10),IF(E16=BB4,BE3,BE2))</f>
        <v>71.6875</v>
      </c>
      <c r="H21" s="4"/>
      <c r="I21" s="4"/>
      <c r="J21" s="4"/>
      <c r="K21" s="4" t="n">
        <v>-31</v>
      </c>
      <c r="L21" s="13" t="n">
        <f aca="false" t="array" ref="L21:L21">_xlfn.IFS($E$8=100%,$Q$47,$E$8=200%,$Q$42,$E$8="Spread",L22+$G$22,$E$8="Spread Stop",L22+$G$22,$E$8="100%Stop",$Q$46,$E$8="200%Stop",$Q$41)</f>
        <v>79.1274999999998</v>
      </c>
      <c r="M21" s="4" t="n">
        <f aca="false" t="array" ref="M21:M21">_xlfn.IFS($E$8=100%,ROUND($M$52+-$E$7*5.9,0),$E$8=200%,ROUND($M$52+-$E$7*5.887,0),$E$8="Spread",M22+-$E$7,$E$8="Spread Stop",M22+-$E$7,$E$8="100%Stop",0,$E$8="200%Stop",0)</f>
        <v>-217</v>
      </c>
      <c r="N21" s="4" t="n">
        <f aca="false">M21-M22</f>
        <v>-7</v>
      </c>
      <c r="O21" s="14" t="n">
        <f aca="false">L21*M21</f>
        <v>-17170.6675</v>
      </c>
      <c r="P21" s="4"/>
      <c r="Q21" s="4"/>
      <c r="R21" s="4"/>
      <c r="AA21" s="0" t="n">
        <v>20</v>
      </c>
      <c r="AB21" s="0" t="s">
        <v>121</v>
      </c>
      <c r="AC21" s="0" t="n">
        <v>12556802</v>
      </c>
    </row>
    <row r="22" customFormat="false" ht="15" hidden="false" customHeight="false" outlineLevel="0" collapsed="false">
      <c r="A22" s="10" t="n">
        <f aca="false">IF(L22=0,"",L22)</f>
        <v>78.8874999999999</v>
      </c>
      <c r="B22" s="11" t="n">
        <f aca="false">IF(M22&lt;$G$10,0,IF($E$11="BUY SIDE ONLY",0,IF(M22="","",M22)))</f>
        <v>-210</v>
      </c>
      <c r="C22" s="44"/>
      <c r="D22" s="39" t="s">
        <v>122</v>
      </c>
      <c r="E22" s="34" t="n">
        <v>0</v>
      </c>
      <c r="F22" s="45" t="str">
        <f aca="false">"Spread "&amp;"(Auto Spread = "&amp;MROUND(I6*E9%,IF(E16=BB4,BE3,BE2))&amp;"):-"</f>
        <v>Spread (Auto Spread = 0.24):-</v>
      </c>
      <c r="G22" s="46" t="n">
        <f aca="false">MROUND(I6*E9%,IF(E16=BB4,BE3,BE2))</f>
        <v>0.24</v>
      </c>
      <c r="H22" s="4"/>
      <c r="I22" s="4"/>
      <c r="J22" s="4"/>
      <c r="K22" s="4" t="n">
        <v>-30</v>
      </c>
      <c r="L22" s="13" t="n">
        <f aca="false" t="array" ref="L22:L22">_xlfn.IFS($E$8=100%,$Q$47,$E$8=200%,$Q$42,$E$8="Spread",L23+$G$22,$E$8="Spread Stop",L23+$G$22,$E$8="100%Stop",$Q$46,$E$8="200%Stop",$Q$41)</f>
        <v>78.8874999999999</v>
      </c>
      <c r="M22" s="4" t="n">
        <f aca="false" t="array" ref="M22:M22">_xlfn.IFS($E$8=100%,ROUND($M$52+-$E$7*5.9,0),$E$8=200%,ROUND($M$52+-$E$7*5.887,0),$E$8="Spread",M23+-$E$7,$E$8="Spread Stop",M23+-$E$7,$E$8="100%Stop",0,$E$8="200%Stop",0)</f>
        <v>-210</v>
      </c>
      <c r="N22" s="4" t="n">
        <f aca="false">M22-M23</f>
        <v>-7</v>
      </c>
      <c r="O22" s="14" t="n">
        <f aca="false">L22*M22</f>
        <v>-16566.375</v>
      </c>
      <c r="P22" s="4"/>
      <c r="Q22" s="4"/>
      <c r="R22" s="4"/>
      <c r="AA22" s="0" t="n">
        <v>21</v>
      </c>
      <c r="AB22" s="0" t="s">
        <v>123</v>
      </c>
      <c r="AC22" s="0" t="n">
        <v>12557314</v>
      </c>
    </row>
    <row r="23" customFormat="false" ht="15" hidden="false" customHeight="false" outlineLevel="0" collapsed="false">
      <c r="A23" s="10" t="n">
        <f aca="false">IF(L23=0,"",L23)</f>
        <v>78.6474999999999</v>
      </c>
      <c r="B23" s="11" t="n">
        <f aca="false">IF(M23&lt;$G$10,0,IF($E$11="BUY SIDE ONLY",0,IF(M23="","",M23)))</f>
        <v>-203</v>
      </c>
      <c r="C23" s="4"/>
      <c r="D23" s="39" t="s">
        <v>124</v>
      </c>
      <c r="E23" s="34" t="n">
        <v>9</v>
      </c>
      <c r="F23" s="45" t="s">
        <v>125</v>
      </c>
      <c r="G23" s="46" t="n">
        <f aca="false">E20-E21</f>
        <v>14500</v>
      </c>
      <c r="H23" s="4"/>
      <c r="I23" s="4"/>
      <c r="J23" s="4"/>
      <c r="K23" s="4" t="n">
        <v>-29</v>
      </c>
      <c r="L23" s="13" t="n">
        <f aca="false" t="array" ref="L23:L23">_xlfn.IFS($E$8=100%,$Q$47,$E$8=200%,$Q$42,$E$8="Spread",L24+$G$22,$E$8="Spread Stop",L24+$G$22,$E$8="100%Stop",$Q$46,$E$8="200%Stop",$Q$41)</f>
        <v>78.6474999999999</v>
      </c>
      <c r="M23" s="4" t="n">
        <f aca="false" t="array" ref="M23:M23">_xlfn.IFS($E$8=100%,ROUND($M$52+-$E$7*5.9,0),$E$8=200%,ROUND($M$52+-$E$7*5.887,0),$E$8="Spread",M24+-$E$7,$E$8="Spread Stop",M24+-$E$7,$E$8="100%Stop",0,$E$8="200%Stop",0)</f>
        <v>-203</v>
      </c>
      <c r="N23" s="4" t="n">
        <f aca="false">M22-M23</f>
        <v>-7</v>
      </c>
      <c r="O23" s="14" t="n">
        <f aca="false">L23*M23</f>
        <v>-15965.4425</v>
      </c>
      <c r="P23" s="4"/>
      <c r="Q23" s="4"/>
      <c r="R23" s="4"/>
      <c r="AA23" s="0" t="n">
        <v>22</v>
      </c>
      <c r="AB23" s="0" t="s">
        <v>126</v>
      </c>
      <c r="AC23" s="0" t="n">
        <v>12557826</v>
      </c>
    </row>
    <row r="24" customFormat="false" ht="15" hidden="false" customHeight="false" outlineLevel="0" collapsed="false">
      <c r="A24" s="10" t="n">
        <f aca="false">IF(L24=0,"",L24)</f>
        <v>78.4074999999999</v>
      </c>
      <c r="B24" s="11" t="n">
        <f aca="false">IF(M24&lt;$G$10,0,IF($E$11="BUY SIDE ONLY",0,IF(M24="","",M24)))</f>
        <v>-196</v>
      </c>
      <c r="C24" s="4"/>
      <c r="D24" s="39" t="s">
        <v>127</v>
      </c>
      <c r="E24" s="34" t="n">
        <v>0</v>
      </c>
      <c r="F24" s="26" t="s">
        <v>128</v>
      </c>
      <c r="G24" s="29" t="n">
        <f aca="false">VLOOKUP($G$17,[1]Sheet1!$A$2:$C$80432,2,FALSE())</f>
        <v>321283</v>
      </c>
      <c r="H24" s="4"/>
      <c r="I24" s="4"/>
      <c r="J24" s="4"/>
      <c r="K24" s="4" t="n">
        <v>-28</v>
      </c>
      <c r="L24" s="13" t="n">
        <f aca="false" t="array" ref="L24:L24">_xlfn.IFS($E$8=100%,$Q$47,$E$8=200%,$Q$42,$E$8="Spread",L25+$G$22,$E$8="Spread Stop",L25+$G$22,$E$8="100%Stop",$Q$46,$E$8="200%Stop",$Q$41)</f>
        <v>78.4074999999999</v>
      </c>
      <c r="M24" s="4" t="n">
        <f aca="false" t="array" ref="M24:M24">_xlfn.IFS($E$8=100%,ROUND($M$52+-$E$7*5.9,0),$E$8=200%,ROUND($M$52+-$E$7*5.887,0),$E$8="Spread",M25+-$E$7,$E$8="Spread Stop",M25+-$E$7,$E$8="100%Stop",0,$E$8="200%Stop",0)</f>
        <v>-196</v>
      </c>
      <c r="N24" s="4" t="n">
        <f aca="false">M23-M24</f>
        <v>-7</v>
      </c>
      <c r="O24" s="14" t="n">
        <f aca="false">L24*M24</f>
        <v>-15367.87</v>
      </c>
      <c r="P24" s="4"/>
      <c r="Q24" s="4"/>
      <c r="R24" s="4"/>
      <c r="AA24" s="0" t="n">
        <v>23</v>
      </c>
      <c r="AB24" s="0" t="s">
        <v>129</v>
      </c>
      <c r="AC24" s="0" t="n">
        <v>22973442</v>
      </c>
    </row>
    <row r="25" customFormat="false" ht="15" hidden="false" customHeight="false" outlineLevel="0" collapsed="false">
      <c r="A25" s="10" t="n">
        <f aca="false">IF(L25=0,"",L25)</f>
        <v>78.1674999999999</v>
      </c>
      <c r="B25" s="11" t="n">
        <f aca="false">IF(M25&lt;$G$10,0,IF($E$11="BUY SIDE ONLY",0,IF(M25="","",M25)))</f>
        <v>-189</v>
      </c>
      <c r="C25" s="4"/>
      <c r="D25" s="39" t="s">
        <v>130</v>
      </c>
      <c r="E25" s="34" t="n">
        <v>16</v>
      </c>
      <c r="F25" s="4"/>
      <c r="G25" s="4"/>
      <c r="H25" s="4"/>
      <c r="I25" s="4"/>
      <c r="J25" s="4"/>
      <c r="K25" s="4" t="n">
        <v>-27</v>
      </c>
      <c r="L25" s="13" t="n">
        <f aca="false" t="array" ref="L25:L25">_xlfn.IFS($E$8=100%,$Q$47,$E$8=200%,$Q$42,$E$8="Spread",L26+$G$22,$E$8="Spread Stop",L26+$G$22,$E$8="100%Stop",$Q$46,$E$8="200%Stop",$Q$41)</f>
        <v>78.1674999999999</v>
      </c>
      <c r="M25" s="4" t="n">
        <f aca="false" t="array" ref="M25:M25">_xlfn.IFS($E$8=100%,ROUND($M$52+-$E$7*5.9,0),$E$8=200%,ROUND($M$52+-$E$7*5.887,0),$E$8="Spread",M26+-$E$7,$E$8="Spread Stop",M26+-$E$7,$E$8="100%Stop",0,$E$8="200%Stop",0)</f>
        <v>-189</v>
      </c>
      <c r="N25" s="4" t="n">
        <f aca="false">M24-M25</f>
        <v>-7</v>
      </c>
      <c r="O25" s="14" t="n">
        <f aca="false">L25*M25</f>
        <v>-14773.6575</v>
      </c>
      <c r="P25" s="4"/>
      <c r="Q25" s="4"/>
      <c r="R25" s="4"/>
      <c r="AA25" s="0" t="n">
        <v>24</v>
      </c>
      <c r="AB25" s="0" t="s">
        <v>131</v>
      </c>
      <c r="AC25" s="0" t="n">
        <v>12558338</v>
      </c>
    </row>
    <row r="26" customFormat="false" ht="15" hidden="false" customHeight="false" outlineLevel="0" collapsed="false">
      <c r="A26" s="10" t="n">
        <f aca="false">IF(L26=0,"",L26)</f>
        <v>77.9274999999999</v>
      </c>
      <c r="B26" s="11" t="n">
        <f aca="false">IF(M26&lt;$G$10,0,IF($E$11="BUY SIDE ONLY",0,IF(M26="","",M26)))</f>
        <v>-182</v>
      </c>
      <c r="C26" s="4"/>
      <c r="D26" s="39" t="s">
        <v>132</v>
      </c>
      <c r="E26" s="34" t="n">
        <v>40</v>
      </c>
      <c r="F26" s="4"/>
      <c r="G26" s="4"/>
      <c r="H26" s="4"/>
      <c r="I26" s="4"/>
      <c r="J26" s="4"/>
      <c r="K26" s="4" t="n">
        <v>-26</v>
      </c>
      <c r="L26" s="13" t="n">
        <f aca="false" t="array" ref="L26:L26">_xlfn.IFS($E$8=100%,$Q$47,$E$8=200%,$Q$42,$E$8="Spread",L27+$G$22,$E$8="Spread Stop",L27+$G$22,$E$8="100%Stop",$Q$46,$E$8="200%Stop",$Q$41)</f>
        <v>77.9274999999999</v>
      </c>
      <c r="M26" s="4" t="n">
        <f aca="false" t="array" ref="M26:M26">_xlfn.IFS($E$8=100%,ROUND($M$52+-$E$7*5.9,0),$E$8=200%,ROUND($M$52+-$E$7*5.887,0),$E$8="Spread",M27+-$E$7,$E$8="Spread Stop",M27+-$E$7,$E$8="100%Stop",0,$E$8="200%Stop",0)</f>
        <v>-182</v>
      </c>
      <c r="N26" s="4" t="n">
        <f aca="false">M25-M26</f>
        <v>-7</v>
      </c>
      <c r="O26" s="14" t="n">
        <f aca="false">L26*M26</f>
        <v>-14182.805</v>
      </c>
      <c r="P26" s="4"/>
      <c r="Q26" s="4"/>
      <c r="R26" s="4"/>
      <c r="AA26" s="0" t="n">
        <v>25</v>
      </c>
      <c r="AB26" s="0" t="s">
        <v>133</v>
      </c>
      <c r="AC26" s="0" t="n">
        <v>12559874</v>
      </c>
    </row>
    <row r="27" customFormat="false" ht="15" hidden="false" customHeight="false" outlineLevel="0" collapsed="false">
      <c r="A27" s="10" t="n">
        <f aca="false">IF(L27=0,"",L27)</f>
        <v>77.6874999999999</v>
      </c>
      <c r="B27" s="11" t="n">
        <f aca="false">IF(M27&lt;$G$10,0,IF($E$11="BUY SIDE ONLY",0,IF(M27="","",M27)))</f>
        <v>-175</v>
      </c>
      <c r="C27" s="44"/>
      <c r="D27" s="4"/>
      <c r="E27" s="4"/>
      <c r="F27" s="4"/>
      <c r="G27" s="4"/>
      <c r="H27" s="4"/>
      <c r="I27" s="4"/>
      <c r="J27" s="4"/>
      <c r="K27" s="4" t="n">
        <v>-25</v>
      </c>
      <c r="L27" s="13" t="n">
        <f aca="false" t="array" ref="L27:L27">_xlfn.IFS($E$8=100%,$Q$47,$E$8=200%,$Q$42,$E$8="Spread",L28+$G$22,$E$8="Spread Stop",L28+$G$22,$E$8="100%Stop",$Q$46,$E$8="200%Stop",$Q$41)</f>
        <v>77.6874999999999</v>
      </c>
      <c r="M27" s="4" t="n">
        <f aca="false" t="array" ref="M27:M27">_xlfn.IFS($E$8=100%,ROUND($M$52+-$E$7*5.9,0),$E$8=200%,ROUND($M$52+-$E$7*5.887,0),$E$8="Spread",M28+-$E$7,$E$8="Spread Stop",M28+-$E$7,$E$8="100%Stop",0,$E$8="200%Stop",0)</f>
        <v>-175</v>
      </c>
      <c r="N27" s="4" t="n">
        <f aca="false">M26-M27</f>
        <v>-7</v>
      </c>
      <c r="O27" s="14" t="n">
        <f aca="false">L27*M27</f>
        <v>-13595.3125</v>
      </c>
      <c r="P27" s="4"/>
      <c r="Q27" s="4"/>
      <c r="R27" s="4"/>
      <c r="AA27" s="0" t="n">
        <v>26</v>
      </c>
      <c r="AB27" s="0" t="s">
        <v>134</v>
      </c>
      <c r="AC27" s="0" t="n">
        <v>12560386</v>
      </c>
    </row>
    <row r="28" customFormat="false" ht="15" hidden="false" customHeight="false" outlineLevel="0" collapsed="false">
      <c r="A28" s="10" t="n">
        <f aca="false">IF(L28=0,"",L28)</f>
        <v>77.4474999999999</v>
      </c>
      <c r="B28" s="11" t="n">
        <f aca="false">IF(M28&lt;$G$10,0,IF($E$11="BUY SIDE ONLY",0,IF(M28="","",M28)))</f>
        <v>-168</v>
      </c>
      <c r="C28" s="4"/>
      <c r="D28" s="4"/>
      <c r="E28" s="4"/>
      <c r="F28" s="4"/>
      <c r="G28" s="4"/>
      <c r="H28" s="4"/>
      <c r="I28" s="4"/>
      <c r="J28" s="4"/>
      <c r="K28" s="4" t="n">
        <v>-24</v>
      </c>
      <c r="L28" s="13" t="n">
        <f aca="false" t="array" ref="L28:L28">_xlfn.IFS($E$8=100%,$Q$47,$E$8=200%,$Q$42,$E$8="Spread",L29+$G$22,$E$8="Spread Stop",L29+$G$22,$E$8="100%Stop",$Q$46,$E$8="200%Stop",$Q$41)</f>
        <v>77.4474999999999</v>
      </c>
      <c r="M28" s="4" t="n">
        <f aca="false" t="array" ref="M28:M28">_xlfn.IFS($E$8=100%,ROUND($M$52+-$E$7*5.9,0),$E$8=200%,ROUND($M$52+-$E$7*5.887,0),$E$8="Spread",M29+-$E$7,$E$8="Spread Stop",M29+-$E$7,$E$8="100%Stop",0,$E$8="200%Stop",0)</f>
        <v>-168</v>
      </c>
      <c r="N28" s="4" t="n">
        <f aca="false">M27-M28</f>
        <v>-7</v>
      </c>
      <c r="O28" s="14" t="n">
        <f aca="false">L28*M28</f>
        <v>-13011.18</v>
      </c>
      <c r="P28" s="4"/>
      <c r="Q28" s="4"/>
      <c r="R28" s="4"/>
      <c r="AA28" s="0" t="n">
        <v>27</v>
      </c>
      <c r="AB28" s="0" t="s">
        <v>135</v>
      </c>
      <c r="AC28" s="0" t="n">
        <v>12561154</v>
      </c>
    </row>
    <row r="29" customFormat="false" ht="15" hidden="false" customHeight="false" outlineLevel="0" collapsed="false">
      <c r="A29" s="10" t="n">
        <f aca="false">IF(L29=0,"",L29)</f>
        <v>77.2074999999999</v>
      </c>
      <c r="B29" s="11" t="n">
        <f aca="false">IF(M29&lt;$G$10,0,IF($E$11="BUY SIDE ONLY",0,IF(M29="","",M29)))</f>
        <v>-161</v>
      </c>
      <c r="C29" s="4"/>
      <c r="D29" s="4"/>
      <c r="E29" s="4"/>
      <c r="F29" s="4"/>
      <c r="G29" s="4"/>
      <c r="H29" s="4"/>
      <c r="I29" s="4"/>
      <c r="J29" s="4"/>
      <c r="K29" s="4" t="n">
        <v>-23</v>
      </c>
      <c r="L29" s="13" t="n">
        <f aca="false" t="array" ref="L29:L29">_xlfn.IFS($E$8=100%,$Q$47,$E$8=200%,$Q$42,$E$8="Spread",L30+$G$22,$E$8="Spread Stop",L30+$G$22,$E$8="100%Stop",$Q$46,$E$8="200%Stop",$Q$41)</f>
        <v>77.2074999999999</v>
      </c>
      <c r="M29" s="4" t="n">
        <f aca="false" t="array" ref="M29:M29">_xlfn.IFS($E$8=100%,ROUND($M$52+-$E$7*5.9,0),$E$8=200%,ROUND($M$52+-$E$7*5.887,0),$E$8="Spread",M30+-$E$7,$E$8="Spread Stop",M30+-$E$7,$E$8="100%Stop",0,$E$8="200%Stop",0)</f>
        <v>-161</v>
      </c>
      <c r="N29" s="4" t="n">
        <f aca="false">M28-M29</f>
        <v>-7</v>
      </c>
      <c r="O29" s="14" t="n">
        <f aca="false">L29*M29</f>
        <v>-12430.4075</v>
      </c>
      <c r="P29" s="4"/>
      <c r="Q29" s="4"/>
      <c r="R29" s="4"/>
      <c r="AA29" s="0" t="n">
        <v>28</v>
      </c>
      <c r="AB29" s="0" t="s">
        <v>136</v>
      </c>
      <c r="AC29" s="0" t="n">
        <v>12561666</v>
      </c>
    </row>
    <row r="30" customFormat="false" ht="15" hidden="false" customHeight="false" outlineLevel="0" collapsed="false">
      <c r="A30" s="10" t="n">
        <f aca="false">IF(L30=0,"",L30)</f>
        <v>76.9674999999999</v>
      </c>
      <c r="B30" s="11" t="n">
        <f aca="false">IF(M30&lt;$G$10,0,IF($E$11="BUY SIDE ONLY",0,IF(M30="","",M30)))</f>
        <v>-154</v>
      </c>
      <c r="C30" s="4"/>
      <c r="D30" s="4"/>
      <c r="E30" s="4"/>
      <c r="F30" s="4"/>
      <c r="G30" s="4"/>
      <c r="H30" s="4"/>
      <c r="I30" s="4"/>
      <c r="J30" s="4"/>
      <c r="K30" s="4" t="n">
        <v>-22</v>
      </c>
      <c r="L30" s="13" t="n">
        <f aca="false" t="array" ref="L30:L30">_xlfn.IFS($E$8=100%,$Q$47,$E$8=200%,$Q$42,$E$8="Spread",L31+$G$22,$E$8="Spread Stop",L31+$G$22,$E$8="100%Stop",$Q$46,$E$8="200%Stop",$Q$41)</f>
        <v>76.9674999999999</v>
      </c>
      <c r="M30" s="4" t="n">
        <f aca="false" t="array" ref="M30:M30">_xlfn.IFS($E$8=100%,ROUND($M$52+-$E$7*5.9,0),$E$8=200%,ROUND($M$52+-$E$7*5.887,0),$E$8="Spread",M31+-$E$7,$E$8="Spread Stop",M31+-$E$7,$E$8="100%Stop",0,$E$8="200%Stop",0)</f>
        <v>-154</v>
      </c>
      <c r="N30" s="4" t="n">
        <f aca="false">M29-M30</f>
        <v>-7</v>
      </c>
      <c r="O30" s="14" t="n">
        <f aca="false">L30*M30</f>
        <v>-11852.995</v>
      </c>
      <c r="P30" s="4"/>
      <c r="Q30" s="4"/>
      <c r="R30" s="4"/>
      <c r="AA30" s="0" t="n">
        <v>29</v>
      </c>
      <c r="AB30" s="0" t="s">
        <v>137</v>
      </c>
      <c r="AC30" s="0" t="n">
        <v>12562178</v>
      </c>
    </row>
    <row r="31" customFormat="false" ht="15" hidden="false" customHeight="false" outlineLevel="0" collapsed="false">
      <c r="A31" s="10" t="n">
        <f aca="false">IF(L31=0,"",L31)</f>
        <v>76.7274999999999</v>
      </c>
      <c r="B31" s="11" t="n">
        <f aca="false">IF(M31&lt;$G$10,0,IF($E$11="BUY SIDE ONLY",0,IF(M31="","",M31)))</f>
        <v>-147</v>
      </c>
      <c r="C31" s="4"/>
      <c r="D31" s="4"/>
      <c r="E31" s="4"/>
      <c r="F31" s="4"/>
      <c r="G31" s="4"/>
      <c r="H31" s="4"/>
      <c r="I31" s="4"/>
      <c r="J31" s="4"/>
      <c r="K31" s="4" t="n">
        <v>-21</v>
      </c>
      <c r="L31" s="13" t="n">
        <f aca="false" t="array" ref="L31:L31">_xlfn.IFS($E$8=100%,$Q$47,$E$8=200%,$Q$42,$E$8="Spread",L32+$G$22,$E$8="Spread Stop",L32+$G$22,$E$8="100%Stop",$Q$46,$E$8="200%Stop",$Q$41)</f>
        <v>76.7274999999999</v>
      </c>
      <c r="M31" s="4" t="n">
        <f aca="false" t="array" ref="M31:M31">_xlfn.IFS($E$8=100%,ROUND($M$52+-$E$7*5.9,0),$E$8=200%,ROUND($M$52+-$E$7*5.887,0),$E$8="Spread",M32+-$E$7,$E$8="Spread Stop",M32+-$E$7,$E$8="100%Stop",0,$E$8="200%Stop",0)</f>
        <v>-147</v>
      </c>
      <c r="N31" s="4" t="n">
        <f aca="false">M30-M31</f>
        <v>-7</v>
      </c>
      <c r="O31" s="14" t="n">
        <f aca="false">L31*M31</f>
        <v>-11278.9425</v>
      </c>
      <c r="P31" s="4"/>
      <c r="Q31" s="4"/>
      <c r="R31" s="4"/>
      <c r="AA31" s="0" t="n">
        <v>30</v>
      </c>
      <c r="AB31" s="0" t="s">
        <v>138</v>
      </c>
      <c r="AC31" s="0" t="n">
        <v>12562690</v>
      </c>
    </row>
    <row r="32" customFormat="false" ht="15" hidden="false" customHeight="false" outlineLevel="0" collapsed="false">
      <c r="A32" s="10" t="n">
        <f aca="false">IF(L32=0,"",L32)</f>
        <v>76.4874999999999</v>
      </c>
      <c r="B32" s="11" t="n">
        <f aca="false">IF(M32&lt;$G$10,0,IF($E$11="BUY SIDE ONLY",0,IF(M32="","",M32)))</f>
        <v>-140</v>
      </c>
      <c r="C32" s="4"/>
      <c r="D32" s="4"/>
      <c r="E32" s="4"/>
      <c r="F32" s="4"/>
      <c r="G32" s="4"/>
      <c r="H32" s="4"/>
      <c r="I32" s="4"/>
      <c r="J32" s="4"/>
      <c r="K32" s="4" t="n">
        <v>-20</v>
      </c>
      <c r="L32" s="13" t="n">
        <f aca="false" t="array" ref="L32:L32">_xlfn.IFS($E$8=100%,$Q$47,$E$8=200%,$Q$42,$E$8="Spread",L33+$G$22,$E$8="Spread Stop",L33+$G$22,$E$8="100%Stop",$Q$46,$E$8="200%Stop",$Q$41)</f>
        <v>76.4874999999999</v>
      </c>
      <c r="M32" s="4" t="n">
        <f aca="false" t="array" ref="M32:M32">_xlfn.IFS($E$8=100%,ROUND($M$52+-$E$7*5.9,0),$E$8=200%,ROUND($M$52+-$E$7*5.887,0),$E$8="Spread",M33+-$E$7,$E$8="Spread Stop",M33+-$E$7,$E$8="100%Stop",0,$E$8="200%Stop",0)</f>
        <v>-140</v>
      </c>
      <c r="N32" s="4" t="n">
        <f aca="false">M31-M32</f>
        <v>-7</v>
      </c>
      <c r="O32" s="14" t="n">
        <f aca="false">L32*M32</f>
        <v>-10708.25</v>
      </c>
      <c r="P32" s="4"/>
      <c r="Q32" s="4"/>
      <c r="R32" s="4"/>
      <c r="AA32" s="0" t="n">
        <v>31</v>
      </c>
      <c r="AB32" s="0" t="s">
        <v>139</v>
      </c>
      <c r="AC32" s="0" t="n">
        <v>12563202</v>
      </c>
    </row>
    <row r="33" customFormat="false" ht="15" hidden="false" customHeight="false" outlineLevel="0" collapsed="false">
      <c r="A33" s="10" t="n">
        <f aca="false">IF(L33=0,"",L33)</f>
        <v>76.2474999999999</v>
      </c>
      <c r="B33" s="11" t="n">
        <f aca="false">IF(M33&lt;$G$10,0,IF($E$11="BUY SIDE ONLY",0,IF(M33="","",M33)))</f>
        <v>-133</v>
      </c>
      <c r="C33" s="4"/>
      <c r="D33" s="4"/>
      <c r="E33" s="4"/>
      <c r="F33" s="4"/>
      <c r="G33" s="4"/>
      <c r="H33" s="4"/>
      <c r="I33" s="4"/>
      <c r="J33" s="4"/>
      <c r="K33" s="4" t="n">
        <v>-19</v>
      </c>
      <c r="L33" s="13" t="n">
        <f aca="false" t="array" ref="L33:L33">_xlfn.IFS($E$8=100%,$Q$47,$E$8=200%,$Q$42,$E$8="Spread",L34+$G$22,$E$8="Spread Stop",L34+$G$22,$E$8="100%Stop",$Q$46,$E$8="200%Stop",$Q$41)</f>
        <v>76.2474999999999</v>
      </c>
      <c r="M33" s="4" t="n">
        <f aca="false" t="array" ref="M33:M33">_xlfn.IFS($E$8=100%,ROUND($M$52+-$E$7*5.9,0),$E$8=200%,ROUND($M$52+-$E$7*5.887,0),$E$8="Spread",M34+-$E$7,$E$8="Spread Stop",M34+-$E$7,$E$8="100%Stop",0,$E$8="200%Stop",0)</f>
        <v>-133</v>
      </c>
      <c r="N33" s="4" t="n">
        <f aca="false">M32-M33</f>
        <v>-7</v>
      </c>
      <c r="O33" s="14" t="n">
        <f aca="false">L33*M33</f>
        <v>-10140.9175</v>
      </c>
      <c r="P33" s="4"/>
      <c r="Q33" s="4"/>
      <c r="R33" s="4"/>
      <c r="AA33" s="0" t="n">
        <v>32</v>
      </c>
      <c r="AB33" s="0" t="s">
        <v>140</v>
      </c>
      <c r="AC33" s="0" t="n">
        <v>12563714</v>
      </c>
    </row>
    <row r="34" customFormat="false" ht="15" hidden="false" customHeight="false" outlineLevel="0" collapsed="false">
      <c r="A34" s="10" t="n">
        <f aca="false">IF(L34=0,"",L34)</f>
        <v>76.0074999999999</v>
      </c>
      <c r="B34" s="11" t="n">
        <f aca="false">IF(M34&lt;$G$10,0,IF($E$11="BUY SIDE ONLY",0,IF(M34="","",M34)))</f>
        <v>-126</v>
      </c>
      <c r="C34" s="4"/>
      <c r="D34" s="4"/>
      <c r="E34" s="4"/>
      <c r="F34" s="4"/>
      <c r="G34" s="4"/>
      <c r="H34" s="4"/>
      <c r="I34" s="4"/>
      <c r="J34" s="4"/>
      <c r="K34" s="4" t="n">
        <v>-18</v>
      </c>
      <c r="L34" s="13" t="n">
        <f aca="false" t="array" ref="L34:L34">_xlfn.IFS($E$8=100%,$Q$47,$E$8=200%,$Q$42,$E$8="Spread",L35+$G$22,$E$8="Spread Stop",L35+$G$22,$E$8="100%Stop",$Q$46,$E$8="200%Stop",$Q$41)</f>
        <v>76.0074999999999</v>
      </c>
      <c r="M34" s="4" t="n">
        <f aca="false" t="array" ref="M34:M34">_xlfn.IFS($E$8=100%,ROUND($M$52+-$E$7*5.9,0),$E$8=200%,ROUND($M$52+-$E$7*5.887,0),$E$8="Spread",M35+-$E$7,$E$8="Spread Stop",M35+-$E$7,$E$8="100%Stop",0,$E$8="200%Stop",0)</f>
        <v>-126</v>
      </c>
      <c r="N34" s="4" t="n">
        <f aca="false">M33-M34</f>
        <v>-7</v>
      </c>
      <c r="O34" s="14" t="n">
        <f aca="false">L34*M34</f>
        <v>-9576.94499999999</v>
      </c>
      <c r="P34" s="4"/>
      <c r="Q34" s="4"/>
      <c r="R34" s="4"/>
      <c r="AA34" s="0" t="n">
        <v>33</v>
      </c>
      <c r="AB34" s="0" t="s">
        <v>141</v>
      </c>
      <c r="AC34" s="0" t="n">
        <v>10052866</v>
      </c>
    </row>
    <row r="35" customFormat="false" ht="15" hidden="false" customHeight="false" outlineLevel="0" collapsed="false">
      <c r="A35" s="10" t="n">
        <f aca="false">IF(L35=0,"",L35)</f>
        <v>75.7674999999999</v>
      </c>
      <c r="B35" s="11" t="n">
        <f aca="false">IF(M35&lt;$G$10,0,IF($E$11="BUY SIDE ONLY",0,IF(M35="","",M35)))</f>
        <v>-119</v>
      </c>
      <c r="C35" s="4"/>
      <c r="D35" s="4"/>
      <c r="E35" s="4"/>
      <c r="F35" s="4"/>
      <c r="G35" s="4"/>
      <c r="H35" s="4"/>
      <c r="I35" s="4"/>
      <c r="J35" s="4"/>
      <c r="K35" s="4" t="n">
        <v>-17</v>
      </c>
      <c r="L35" s="13" t="n">
        <f aca="false" t="array" ref="L35:L35">_xlfn.IFS($E$8=100%,$Q$47,$E$8=200%,$Q$42,$E$8="Spread",L36+$G$22,$E$8="Spread Stop",L36+$G$22,$E$8="100%Stop",$Q$46,$E$8="200%Stop",$Q$41)</f>
        <v>75.7674999999999</v>
      </c>
      <c r="M35" s="4" t="n">
        <f aca="false" t="array" ref="M35:M35">_xlfn.IFS($E$8=100%,ROUND($M$52+-$E$7*5.9,0),$E$8=200%,ROUND($M$52+-$E$7*5.887,0),$E$8="Spread",M36+-$E$7,$E$8="Spread Stop",M36+-$E$7,$E$8="100%Stop",0,$E$8="200%Stop",0)</f>
        <v>-119</v>
      </c>
      <c r="N35" s="4" t="n">
        <f aca="false">M34-M35</f>
        <v>-7</v>
      </c>
      <c r="O35" s="14" t="n">
        <f aca="false">L35*M35</f>
        <v>-9016.33249999999</v>
      </c>
      <c r="P35" s="4"/>
      <c r="Q35" s="4"/>
      <c r="R35" s="4"/>
      <c r="AA35" s="0" t="n">
        <v>34</v>
      </c>
      <c r="AB35" s="0" t="s">
        <v>142</v>
      </c>
      <c r="AC35" s="0" t="n">
        <v>12564226</v>
      </c>
    </row>
    <row r="36" customFormat="false" ht="15" hidden="false" customHeight="false" outlineLevel="0" collapsed="false">
      <c r="A36" s="10" t="n">
        <f aca="false">IF(L36=0,"",L36)</f>
        <v>75.5274999999999</v>
      </c>
      <c r="B36" s="11" t="n">
        <f aca="false">IF(M36&lt;$G$10,0,IF($E$11="BUY SIDE ONLY",0,IF(M36="","",M36)))</f>
        <v>-112</v>
      </c>
      <c r="C36" s="4"/>
      <c r="D36" s="4"/>
      <c r="E36" s="4"/>
      <c r="F36" s="4"/>
      <c r="G36" s="4"/>
      <c r="H36" s="4"/>
      <c r="I36" s="4"/>
      <c r="J36" s="4"/>
      <c r="K36" s="4" t="n">
        <v>-16</v>
      </c>
      <c r="L36" s="13" t="n">
        <f aca="false" t="array" ref="L36:L36">_xlfn.IFS($E$8=100%,$Q$47,$E$8=200%,$Q$42,$E$8="Spread",L37+$G$22,$E$8="Spread Stop",L37+$G$22,$E$8="100%Stop",$Q$46,$E$8="200%Stop",$Q$41)</f>
        <v>75.5274999999999</v>
      </c>
      <c r="M36" s="4" t="n">
        <f aca="false" t="array" ref="M36:M36">_xlfn.IFS($E$8=100%,ROUND($M$52+-$E$7*5.9,0),$E$8=200%,ROUND($M$52+-$E$7*5.887,0),$E$8="Spread",M37+-$E$7,$E$8="Spread Stop",M37+-$E$7,$E$8="100%Stop",0,$E$8="200%Stop",0)</f>
        <v>-112</v>
      </c>
      <c r="N36" s="4" t="n">
        <f aca="false">M35-M36</f>
        <v>-7</v>
      </c>
      <c r="O36" s="14" t="n">
        <f aca="false">L36*M36</f>
        <v>-8459.07999999999</v>
      </c>
      <c r="P36" s="4"/>
      <c r="Q36" s="4"/>
      <c r="R36" s="4"/>
      <c r="AA36" s="0" t="n">
        <v>35</v>
      </c>
      <c r="AB36" s="0" t="s">
        <v>143</v>
      </c>
      <c r="AC36" s="0" t="n">
        <v>12564738</v>
      </c>
    </row>
    <row r="37" customFormat="false" ht="15" hidden="false" customHeight="false" outlineLevel="0" collapsed="false">
      <c r="A37" s="10" t="n">
        <f aca="false">IF(L37=0,"",L37)</f>
        <v>75.2874999999999</v>
      </c>
      <c r="B37" s="11" t="n">
        <f aca="false">IF(M37&lt;$G$10,0,IF($E$11="BUY SIDE ONLY",0,IF(M37="","",M37)))</f>
        <v>-105</v>
      </c>
      <c r="C37" s="44"/>
      <c r="D37" s="4"/>
      <c r="E37" s="4"/>
      <c r="F37" s="4"/>
      <c r="G37" s="4"/>
      <c r="H37" s="4"/>
      <c r="I37" s="4"/>
      <c r="J37" s="4"/>
      <c r="K37" s="4" t="n">
        <v>-15</v>
      </c>
      <c r="L37" s="13" t="n">
        <f aca="false" t="array" ref="L37:L37">_xlfn.IFS($E$8=100%,$Q$47,$E$8=200%,$Q$42,$E$8="Spread",L38+$G$22,$E$8="Spread Stop",L38+$G$22,$E$8="100%Stop",$Q$46,$E$8="200%Stop",$Q$41)</f>
        <v>75.2874999999999</v>
      </c>
      <c r="M37" s="4" t="n">
        <f aca="false" t="array" ref="M37:M37">_xlfn.IFS($E$8=100%,ROUND($M$52+-$E$7*5.9,0),$E$8=200%,ROUND($M$52+-$E$7*5.887,0),$E$8="Spread",M38+-$E$7,$E$8="Spread Stop",M38+-$E$7,$E$8="100%Stop",0,$E$8="200%Stop",0)</f>
        <v>-105</v>
      </c>
      <c r="N37" s="4" t="n">
        <f aca="false">M36-M37</f>
        <v>-7</v>
      </c>
      <c r="O37" s="14" t="n">
        <f aca="false">L37*M37</f>
        <v>-7905.18749999999</v>
      </c>
      <c r="P37" s="4"/>
      <c r="Q37" s="4"/>
      <c r="R37" s="4"/>
      <c r="AA37" s="0" t="n">
        <v>36</v>
      </c>
      <c r="AB37" s="0" t="s">
        <v>144</v>
      </c>
      <c r="AC37" s="0" t="n">
        <v>12565250</v>
      </c>
    </row>
    <row r="38" customFormat="false" ht="15" hidden="false" customHeight="false" outlineLevel="0" collapsed="false">
      <c r="A38" s="10" t="n">
        <f aca="false">IF(L38=0,"",L38)</f>
        <v>75.0474999999999</v>
      </c>
      <c r="B38" s="11" t="n">
        <f aca="false">IF(M38&lt;$G$10,0,IF($E$11="BUY SIDE ONLY",0,IF(M38="","",M38)))</f>
        <v>-98</v>
      </c>
      <c r="C38" s="4"/>
      <c r="D38" s="4"/>
      <c r="E38" s="4"/>
      <c r="F38" s="4"/>
      <c r="G38" s="4"/>
      <c r="H38" s="4"/>
      <c r="I38" s="4"/>
      <c r="J38" s="4"/>
      <c r="K38" s="4" t="n">
        <v>-14</v>
      </c>
      <c r="L38" s="13" t="n">
        <f aca="false" t="array" ref="L38:L38">_xlfn.IFS($E$8=100%,$Q$47,$E$8=200%,$Q$42,$E$8="Spread",L39+$G$22,$E$8="Spread Stop",L39+$G$22,$E$8="100%Stop",$Q$46,$E$8="200%Stop",$Q$41)</f>
        <v>75.0474999999999</v>
      </c>
      <c r="M38" s="4" t="n">
        <f aca="false" t="array" ref="M38:M38">_xlfn.IFS($E$8=100%,ROUND($M$52+-$E$7*5.9,0),$E$8=200%,ROUND($M$52+-$E$7*5.887,0),$E$8="Spread",M39+-$E$7,$E$8="Spread Stop",M39+-$E$7,$E$8="100%Stop",0,$E$8="200%Stop",0)</f>
        <v>-98</v>
      </c>
      <c r="N38" s="4" t="n">
        <f aca="false">M37-M38</f>
        <v>-7</v>
      </c>
      <c r="O38" s="14" t="n">
        <f aca="false">L38*M38</f>
        <v>-7354.65499999999</v>
      </c>
      <c r="P38" s="4"/>
      <c r="Q38" s="4"/>
      <c r="R38" s="4"/>
      <c r="AA38" s="0" t="n">
        <v>37</v>
      </c>
      <c r="AB38" s="0" t="s">
        <v>145</v>
      </c>
      <c r="AC38" s="0" t="n">
        <v>12565762</v>
      </c>
    </row>
    <row r="39" customFormat="false" ht="15" hidden="false" customHeight="false" outlineLevel="0" collapsed="false">
      <c r="A39" s="10" t="n">
        <f aca="false">IF(L39=0,"",L39)</f>
        <v>74.8074999999999</v>
      </c>
      <c r="B39" s="11" t="n">
        <f aca="false">IF(M39&lt;$G$10,0,IF($E$11="BUY SIDE ONLY",0,IF(M39="","",M39)))</f>
        <v>-91</v>
      </c>
      <c r="C39" s="4"/>
      <c r="D39" s="4"/>
      <c r="E39" s="4"/>
      <c r="F39" s="4"/>
      <c r="G39" s="4"/>
      <c r="H39" s="4"/>
      <c r="I39" s="4"/>
      <c r="J39" s="4"/>
      <c r="K39" s="4" t="n">
        <v>-13</v>
      </c>
      <c r="L39" s="13" t="n">
        <f aca="false" t="array" ref="L39:L39">_xlfn.IFS($E$8=100%,$Q$47,$E$8=200%,$Q$42,$E$8="Spread",L40+$G$22,$E$8="Spread Stop",L40+$G$22,$E$8="100%Stop",$Q$46,$E$8="200%Stop",$Q$41)</f>
        <v>74.8074999999999</v>
      </c>
      <c r="M39" s="4" t="n">
        <f aca="false" t="array" ref="M39:M39">_xlfn.IFS($E$8=100%,ROUND($M$52+-$E$7*5.9,0),$E$8=200%,ROUND($M$52+-$E$7*5.887,0),$E$8="Spread",M40+-$E$7,$E$8="Spread Stop",M40+-$E$7,$E$8="100%Stop",0,$E$8="200%Stop",0)</f>
        <v>-91</v>
      </c>
      <c r="N39" s="4" t="n">
        <f aca="false">M38-M39</f>
        <v>-7</v>
      </c>
      <c r="O39" s="14" t="n">
        <f aca="false">L39*M39</f>
        <v>-6807.48249999999</v>
      </c>
      <c r="P39" s="4"/>
      <c r="Q39" s="4" t="s">
        <v>146</v>
      </c>
      <c r="R39" s="4"/>
      <c r="AA39" s="0" t="n">
        <v>38</v>
      </c>
      <c r="AB39" s="0" t="s">
        <v>147</v>
      </c>
      <c r="AC39" s="0" t="n">
        <v>12566274</v>
      </c>
    </row>
    <row r="40" customFormat="false" ht="15" hidden="false" customHeight="false" outlineLevel="0" collapsed="false">
      <c r="A40" s="10" t="n">
        <f aca="false">IF(L40=0,"",L40)</f>
        <v>74.5674999999999</v>
      </c>
      <c r="B40" s="11" t="n">
        <f aca="false">IF(M40&lt;$G$10,0,IF($E$11="BUY SIDE ONLY",0,IF(M40="","",M40)))</f>
        <v>-84</v>
      </c>
      <c r="C40" s="4"/>
      <c r="D40" s="4"/>
      <c r="E40" s="4"/>
      <c r="F40" s="4"/>
      <c r="G40" s="4"/>
      <c r="H40" s="4"/>
      <c r="I40" s="4"/>
      <c r="J40" s="4"/>
      <c r="K40" s="4" t="n">
        <v>-12</v>
      </c>
      <c r="L40" s="13" t="n">
        <f aca="false" t="array" ref="L40:L40">_xlfn.IFS($E$8=100%,$Q$47,$E$8=200%,$Q$42,$E$8="Spread",L41+$G$22,$E$8="Spread Stop",L41+$G$22,$E$8="100%Stop",$Q$46,$E$8="200%Stop",$Q$41)</f>
        <v>74.5674999999999</v>
      </c>
      <c r="M40" s="4" t="n">
        <f aca="false" t="array" ref="M40:M40">_xlfn.IFS($E$8=100%,ROUND($M$52+-$E$7*5.9,0),$E$8=200%,ROUND($M$52+-$E$7*5.887,0),$E$8="Spread",M41+-$E$7,$E$8="Spread Stop",M41+-$E$7,$E$8="100%Stop",0,$E$8="200%Stop",0)</f>
        <v>-84</v>
      </c>
      <c r="N40" s="4" t="n">
        <f aca="false">M39-M40</f>
        <v>-7</v>
      </c>
      <c r="O40" s="14" t="n">
        <f aca="false">L40*M40</f>
        <v>-6263.67</v>
      </c>
      <c r="P40" s="4"/>
      <c r="Q40" s="10" t="n">
        <f aca="false">ROUND(($E$6*(223.6/100)+$H$6)/0.05,1)*0.05</f>
        <v>73.45</v>
      </c>
      <c r="R40" s="47" t="n">
        <v>223.6</v>
      </c>
      <c r="AA40" s="0" t="n">
        <v>39</v>
      </c>
      <c r="AB40" s="0" t="s">
        <v>148</v>
      </c>
      <c r="AC40" s="0" t="n">
        <v>12566786</v>
      </c>
    </row>
    <row r="41" customFormat="false" ht="15" hidden="false" customHeight="false" outlineLevel="0" collapsed="false">
      <c r="A41" s="10" t="n">
        <f aca="false">IF(L41=0,"",L41)</f>
        <v>74.3274999999999</v>
      </c>
      <c r="B41" s="11" t="n">
        <f aca="false">IF(M41&lt;$G$10,0,IF($E$11="BUY SIDE ONLY",0,IF(M41="","",M41)))</f>
        <v>-77</v>
      </c>
      <c r="C41" s="4"/>
      <c r="D41" s="4"/>
      <c r="E41" s="4"/>
      <c r="F41" s="4"/>
      <c r="G41" s="4"/>
      <c r="H41" s="4"/>
      <c r="I41" s="4"/>
      <c r="J41" s="4"/>
      <c r="K41" s="4" t="n">
        <v>-11</v>
      </c>
      <c r="L41" s="13" t="n">
        <f aca="false" t="array" ref="L41:L41">_xlfn.IFS($E$8=100%,$Q$47,$E$8=200%,$Q$42,$E$8="Spread",L42+$G$22,$E$8="Spread Stop",L42+$G$22,$E$8="100%Stop",$Q$46,$E$8="200%Stop",$Q$41)</f>
        <v>74.3274999999999</v>
      </c>
      <c r="M41" s="4" t="n">
        <f aca="false" t="array" ref="M41:M41">_xlfn.IFS($E$8=100%,ROUND($M$52+-$E$7*5.9,0),$E$8=200%,ROUND($M$52+-$E$7*5.887,0),$E$8="Spread",M42+-$E$7,$E$8="Spread Stop",M42+-$E$7,$E$8="100%Stop",0,$E$8="200%Stop",0)</f>
        <v>-77</v>
      </c>
      <c r="N41" s="4" t="n">
        <f aca="false">M40-M41</f>
        <v>-7</v>
      </c>
      <c r="O41" s="14" t="n">
        <f aca="false">L41*M41</f>
        <v>-5723.2175</v>
      </c>
      <c r="P41" s="4"/>
      <c r="Q41" s="10" t="n">
        <f aca="false">ROUND(($E$6*(211.8/100)+$H$6)/0.05,1)*0.05</f>
        <v>73.43</v>
      </c>
      <c r="R41" s="47" t="n">
        <v>211.8</v>
      </c>
      <c r="AA41" s="0" t="n">
        <v>40</v>
      </c>
      <c r="AB41" s="0" t="s">
        <v>149</v>
      </c>
      <c r="AC41" s="0" t="n">
        <v>12567298</v>
      </c>
    </row>
    <row r="42" customFormat="false" ht="15" hidden="false" customHeight="false" outlineLevel="0" collapsed="false">
      <c r="A42" s="10" t="n">
        <f aca="false">IF(L42=0,"",L42)</f>
        <v>74.0875</v>
      </c>
      <c r="B42" s="11" t="n">
        <f aca="false">IF(M42&lt;$G$10,0,IF($E$11="BUY SIDE ONLY",0,IF(M42="","",M42)))</f>
        <v>-70</v>
      </c>
      <c r="C42" s="44"/>
      <c r="D42" s="4"/>
      <c r="E42" s="4"/>
      <c r="F42" s="4"/>
      <c r="G42" s="4"/>
      <c r="H42" s="4"/>
      <c r="I42" s="4"/>
      <c r="J42" s="4"/>
      <c r="K42" s="4" t="n">
        <v>-10</v>
      </c>
      <c r="L42" s="13" t="n">
        <f aca="false" t="array" ref="L42:L42">_xlfn.IFS($E$8=100%,$Q$47,$E$8=200%,$Q$42,$E$8="Spread",L43+$G$22,$E$8="Spread Stop",L43+$G$22,$E$8="100%Stop",$Q$46,$E$8="200%Stop",Q42)</f>
        <v>74.0875</v>
      </c>
      <c r="M42" s="4" t="n">
        <f aca="false" t="array" ref="M42:M42">_xlfn.IFS($E$8=100%,ROUND($M$52+-$E$7*5.9,0),$E$8=200%,ROUND($M$52+-$E$7*5.887,0),$E$8="Spread",M43+-$E$7,$E$8="Spread Stop",M43+-$E$7,$E$8="100%Stop",0,$E$8="200%Stop",ROUND($M$52+-$E$7*5.887,0))</f>
        <v>-70</v>
      </c>
      <c r="N42" s="4" t="n">
        <f aca="false" t="array" ref="N42:N42">_xlfn.IFS(E8=100%,M41-M42,E8=200%,M42-M43,E8="100%Stop",M41-M42,E8="200%Stop",M42-M43,E8="Spread",M42-M43,E8="Spread Stop",M42-M43)</f>
        <v>-7</v>
      </c>
      <c r="O42" s="14" t="n">
        <f aca="false">L42*M42</f>
        <v>-5186.125</v>
      </c>
      <c r="P42" s="4"/>
      <c r="Q42" s="10" t="n">
        <f aca="false">ROUND(($E$6*(200/100)+$H$6)/0.05,1)*0.05</f>
        <v>73.41</v>
      </c>
      <c r="R42" s="47" t="n">
        <v>200</v>
      </c>
      <c r="AA42" s="0" t="n">
        <v>41</v>
      </c>
      <c r="AB42" s="0" t="s">
        <v>150</v>
      </c>
      <c r="AC42" s="0" t="n">
        <v>12567810</v>
      </c>
    </row>
    <row r="43" customFormat="false" ht="15" hidden="false" customHeight="false" outlineLevel="0" collapsed="false">
      <c r="A43" s="10" t="n">
        <f aca="false">IF(L43=0,"",L43)</f>
        <v>73.8475</v>
      </c>
      <c r="B43" s="11" t="n">
        <f aca="false">IF(M43&lt;$G$10,0,IF($E$11="BUY SIDE ONLY",0,IF(M43="","",M43)))</f>
        <v>-63</v>
      </c>
      <c r="C43" s="4"/>
      <c r="D43" s="4"/>
      <c r="E43" s="4"/>
      <c r="F43" s="4"/>
      <c r="G43" s="4"/>
      <c r="H43" s="4"/>
      <c r="I43" s="4"/>
      <c r="J43" s="4"/>
      <c r="K43" s="4" t="n">
        <v>-9</v>
      </c>
      <c r="L43" s="13" t="n">
        <f aca="false" t="array" ref="L43:L43">_xlfn.IFS($E$8=100%,$Q$47,$E$8=200%,Q43,$E$8="Spread",L44+$G$22,$E$8="Spread Stop",L44+$G$22,$E$8="100%Stop",$Q$46,$E$8="200%Stop",Q43)</f>
        <v>73.8475</v>
      </c>
      <c r="M43" s="4" t="n">
        <f aca="false" t="array" ref="M43:M43">_xlfn.IFS($E$8=100%,ROUND($M$52+-$E$7*5.9,0),$E$8=200%,ROUND($M$52+-$E$7*5.344,0),$E$8="Spread",M44+-$E$7,$E$8="Spread Stop",M44+-$E$7,$E$8="100%Stop",0,$E$8="200%Stop",ROUND($M$52+-$E$7*5.344,0))</f>
        <v>-63</v>
      </c>
      <c r="N43" s="4" t="n">
        <f aca="false">M42-M43</f>
        <v>-7</v>
      </c>
      <c r="O43" s="14" t="n">
        <f aca="false">L43*M43</f>
        <v>-4652.3925</v>
      </c>
      <c r="P43" s="4"/>
      <c r="Q43" s="10" t="n">
        <f aca="false">ROUND(($E$6*(161.8/100)+$H$6)/0.05,1)*0.05</f>
        <v>73.345</v>
      </c>
      <c r="R43" s="47" t="n">
        <v>161.8</v>
      </c>
      <c r="AA43" s="0" t="n">
        <v>42</v>
      </c>
      <c r="AB43" s="0" t="s">
        <v>151</v>
      </c>
      <c r="AC43" s="0" t="n">
        <v>12568834</v>
      </c>
    </row>
    <row r="44" customFormat="false" ht="15" hidden="false" customHeight="false" outlineLevel="0" collapsed="false">
      <c r="A44" s="10" t="n">
        <f aca="false">IF(L44=0,"",L44)</f>
        <v>73.6075</v>
      </c>
      <c r="B44" s="11" t="n">
        <f aca="false">IF(M44&lt;$G$10,0,IF($E$11="BUY SIDE ONLY",0,IF(M44="","",M44)))</f>
        <v>-56</v>
      </c>
      <c r="C44" s="4"/>
      <c r="D44" s="4"/>
      <c r="E44" s="4"/>
      <c r="F44" s="4"/>
      <c r="G44" s="4"/>
      <c r="H44" s="4"/>
      <c r="I44" s="4"/>
      <c r="J44" s="4"/>
      <c r="K44" s="4" t="n">
        <v>-8</v>
      </c>
      <c r="L44" s="13" t="n">
        <f aca="false" t="array" ref="L44:L44">_xlfn.IFS($E$8=100%,$Q$47,$E$8=200%,Q44,$E$8="Spread",L45+$G$22,$E$8="Spread Stop",L45+$G$22,$E$8="100%Stop",$Q$46,$E$8="200%Stop",Q44)</f>
        <v>73.6075</v>
      </c>
      <c r="M44" s="4" t="n">
        <f aca="false" t="array" ref="M44:M44">_xlfn.IFS($E$8=100%,ROUND($M$52+-$E$7*5.9,0),$E$8=200%,ROUND($M$52+-$E$7*4.801,0),$E$8="Spread",M45+-$E$7,$E$8="Spread Stop",M45+-$E$7,$E$8="100%Stop",0,$E$8="200%Stop",ROUND($M$52+-$E$7*4.801,0))</f>
        <v>-56</v>
      </c>
      <c r="N44" s="4" t="n">
        <f aca="false">M43-M44</f>
        <v>-7</v>
      </c>
      <c r="O44" s="14" t="n">
        <f aca="false">L44*M44</f>
        <v>-4122.02</v>
      </c>
      <c r="P44" s="4"/>
      <c r="Q44" s="10" t="n">
        <f aca="false">ROUND(($E$6*(138.2/100)+$H$6)/0.05,1)*0.05</f>
        <v>73.3</v>
      </c>
      <c r="R44" s="47" t="n">
        <v>138.2</v>
      </c>
      <c r="AA44" s="0" t="n">
        <v>43</v>
      </c>
      <c r="AB44" s="0" t="s">
        <v>152</v>
      </c>
      <c r="AC44" s="0" t="n">
        <v>11100162</v>
      </c>
    </row>
    <row r="45" customFormat="false" ht="15" hidden="false" customHeight="false" outlineLevel="0" collapsed="false">
      <c r="A45" s="10" t="n">
        <f aca="false">IF(L45=0,"",L45)</f>
        <v>73.3675</v>
      </c>
      <c r="B45" s="11" t="n">
        <f aca="false">IF(M45&lt;$G$10,0,IF($E$11="BUY SIDE ONLY",0,IF(M45="","",M45)))</f>
        <v>-49</v>
      </c>
      <c r="C45" s="4"/>
      <c r="D45" s="4"/>
      <c r="E45" s="4"/>
      <c r="F45" s="4"/>
      <c r="G45" s="4"/>
      <c r="H45" s="4"/>
      <c r="I45" s="4"/>
      <c r="J45" s="4"/>
      <c r="K45" s="4" t="n">
        <v>-7</v>
      </c>
      <c r="L45" s="13" t="n">
        <f aca="false" t="array" ref="L45:L45">_xlfn.IFS($E$8=100%,$Q$47,$E$8=200%,Q45,$E$8="Spread",L46+$G$22,$E$8="Spread Stop",L46+$G$22,$E$8="100%Stop",$Q$46,$E$8="200%Stop",Q45)</f>
        <v>73.3675</v>
      </c>
      <c r="M45" s="4" t="n">
        <f aca="false" t="array" ref="M45:M45">_xlfn.IFS($E$8=100%,ROUND($M$52+-$E$7*5.9,0),$E$8=200%,ROUND($M$52+-$E$7*4.258,0),$E$8="Spread",M46+-$E$7,$E$8="Spread Stop",M46+-$E$7,$E$8="100%Stop",0,$E$8="200%Stop",ROUND($M$52+-$E$7*4.258,0))</f>
        <v>-49</v>
      </c>
      <c r="N45" s="4" t="n">
        <f aca="false">M44-M45</f>
        <v>-7</v>
      </c>
      <c r="O45" s="14" t="n">
        <f aca="false">L45*M45</f>
        <v>-3595.0075</v>
      </c>
      <c r="P45" s="4"/>
      <c r="Q45" s="10" t="n">
        <f aca="false">ROUND(($E$6*(123.6/100)+$H$6)/0.05,1)*0.05</f>
        <v>73.275</v>
      </c>
      <c r="R45" s="47" t="n">
        <v>123.6</v>
      </c>
      <c r="AA45" s="0" t="n">
        <v>44</v>
      </c>
      <c r="AB45" s="0" t="s">
        <v>153</v>
      </c>
      <c r="AC45" s="0" t="n">
        <v>12569346</v>
      </c>
    </row>
    <row r="46" customFormat="false" ht="15" hidden="false" customHeight="false" outlineLevel="0" collapsed="false">
      <c r="A46" s="10" t="n">
        <f aca="false">IF(L46=0,"",L46)</f>
        <v>73.1275</v>
      </c>
      <c r="B46" s="11" t="n">
        <f aca="false">IF(M46&lt;$G$10,0,IF($E$11="BUY SIDE ONLY",0,IF(M46="","",M46)))</f>
        <v>-42</v>
      </c>
      <c r="C46" s="4"/>
      <c r="D46" s="4"/>
      <c r="E46" s="4"/>
      <c r="F46" s="4"/>
      <c r="G46" s="4"/>
      <c r="H46" s="4"/>
      <c r="I46" s="4"/>
      <c r="J46" s="4"/>
      <c r="K46" s="4" t="n">
        <v>-6</v>
      </c>
      <c r="L46" s="13" t="n">
        <f aca="false" t="array" ref="L46:L46">_xlfn.IFS($E$8=100%,$Q$47,$E$8=200%,Q46,$E$8="Spread",L47+$G$22,$E$8="Spread Stop",L47+$G$22,$E$8="100%Stop",$Q$46,$E$8="200%Stop",Q46)</f>
        <v>73.1275</v>
      </c>
      <c r="M46" s="4" t="n">
        <f aca="false" t="array" ref="M46:M46">_xlfn.IFS($E$8=100%,ROUND($M$52+-$E$7*5.9,0),$E$8=200%,ROUND($M$52+-$E$7*3.715,0),$E$8="Spread",M47+-$E$7,$E$8="Spread Stop",M47+-$E$7,$E$8="100%Stop",0,$E$8="200%Stop",ROUND($M$52+-$E$7*3.715,0))</f>
        <v>-42</v>
      </c>
      <c r="N46" s="4" t="n">
        <f aca="false">M45-M46</f>
        <v>-7</v>
      </c>
      <c r="O46" s="14" t="n">
        <f aca="false">L46*M46</f>
        <v>-3071.355</v>
      </c>
      <c r="P46" s="4"/>
      <c r="Q46" s="10" t="n">
        <f aca="false">ROUND(($E$6*(111.8/100)+$H$6)/0.05,1)*0.05</f>
        <v>73.255</v>
      </c>
      <c r="R46" s="47" t="n">
        <v>111.8</v>
      </c>
      <c r="AA46" s="0" t="n">
        <v>45</v>
      </c>
      <c r="AB46" s="0" t="s">
        <v>154</v>
      </c>
      <c r="AC46" s="0" t="n">
        <v>12569858</v>
      </c>
    </row>
    <row r="47" customFormat="false" ht="15" hidden="false" customHeight="false" outlineLevel="0" collapsed="false">
      <c r="A47" s="10" t="n">
        <f aca="false">IF(L47=0,"",L47)</f>
        <v>72.8875</v>
      </c>
      <c r="B47" s="11" t="n">
        <f aca="false">IF(M47&lt;$G$10,0,IF($E$11="BUY SIDE ONLY",0,IF(M47="","",M47)))</f>
        <v>-35</v>
      </c>
      <c r="C47" s="4"/>
      <c r="D47" s="4"/>
      <c r="E47" s="4"/>
      <c r="F47" s="4"/>
      <c r="G47" s="4"/>
      <c r="H47" s="4"/>
      <c r="I47" s="4"/>
      <c r="J47" s="4"/>
      <c r="K47" s="4" t="n">
        <v>-5</v>
      </c>
      <c r="L47" s="13" t="n">
        <f aca="false" t="array" ref="L47:L47">_xlfn.IFS($E$8=100%,$Q$47,$E$8=200%,Q47,$E$8="Spread",L48+$G$22,$E$8="Spread Stop",L48+$G$22,$E$8="100%Stop",Q47,$E$8="200%Stop",Q47)</f>
        <v>72.8875</v>
      </c>
      <c r="M47" s="4" t="n">
        <f aca="false" t="array" ref="M47:M47">_xlfn.IFS($E$8=100%,ROUND($M$52+-$E$7*5.9,0),$E$8=200%,ROUND($M$52+-$E$7*3.172,0),$E$8="Spread",M48+-$E$7,$E$8="Spread Stop",M48+-$E$7,$E$8="100%Stop",ROUND($M$52+-$E$7*5.9,0),$E$8="200%Stop",ROUND($M$52+-$E$7*3.172,0))</f>
        <v>-35</v>
      </c>
      <c r="N47" s="4" t="n">
        <f aca="false" t="array" ref="N47:N47">_xlfn.IFS(E8=100%,M47-M48,E8=200%,M46-M47,E8="100%Stop",M47-M48,E8="200%Stop",M46-M47,E8="Spread",M47-M48,E8="Spread Stop",M47-M48)</f>
        <v>-7</v>
      </c>
      <c r="O47" s="14" t="n">
        <f aca="false">L47*M47</f>
        <v>-2551.0625</v>
      </c>
      <c r="P47" s="4"/>
      <c r="Q47" s="10" t="n">
        <f aca="false">ROUND(($E$6*(100/100)+$H$6)/0.05,1)*0.05</f>
        <v>73.235</v>
      </c>
      <c r="R47" s="47" t="n">
        <v>100</v>
      </c>
      <c r="AA47" s="0" t="n">
        <v>46</v>
      </c>
      <c r="AB47" s="0" t="s">
        <v>155</v>
      </c>
      <c r="AC47" s="0" t="n">
        <v>12570370</v>
      </c>
    </row>
    <row r="48" customFormat="false" ht="15" hidden="false" customHeight="false" outlineLevel="0" collapsed="false">
      <c r="A48" s="10" t="n">
        <f aca="false">IF(L48=0,"",L48)</f>
        <v>72.6475</v>
      </c>
      <c r="B48" s="11" t="n">
        <f aca="false">IF(M48&lt;$G$10,0,IF($E$11="BUY SIDE ONLY",0,IF(M48="","",M48)))</f>
        <v>-28</v>
      </c>
      <c r="C48" s="4"/>
      <c r="D48" s="4"/>
      <c r="E48" s="4"/>
      <c r="F48" s="4"/>
      <c r="G48" s="4"/>
      <c r="H48" s="4"/>
      <c r="I48" s="4"/>
      <c r="J48" s="4"/>
      <c r="K48" s="4" t="n">
        <v>-4</v>
      </c>
      <c r="L48" s="13" t="n">
        <f aca="false" t="array" ref="L48:L48">_xlfn.IFS($E$8=100%,Q48,$E$8=200%,Q48,$E$8="Spread",L49+$G$22,$E$8="Spread Stop",L49+$G$22,$E$8="100%Stop",Q48,$E$8="200%Stop",Q48)</f>
        <v>72.6475</v>
      </c>
      <c r="M48" s="4" t="n">
        <f aca="false" t="array" ref="M48:M48">_xlfn.IFS($E$8=100%,ROUND($M$52+-$E$7*4.8,0),$E$8=200%,ROUND($M$52+-$E$7*2.629,0),$E$8="Spread",M49+-$E$7,$E$8="Spread Stop",M49+-$E$7,$E$8="100%Stop",ROUND($M$52+-$E$7*4.8,0),$E$8="200%Stop",ROUND($M$52+-$E$7*2.629,0))</f>
        <v>-28</v>
      </c>
      <c r="N48" s="4" t="n">
        <f aca="false">M47-M48</f>
        <v>-7</v>
      </c>
      <c r="O48" s="14" t="n">
        <f aca="false">L48*M48</f>
        <v>-2034.13</v>
      </c>
      <c r="P48" s="4"/>
      <c r="Q48" s="10" t="n">
        <f aca="false">ROUND(($E$6*(61.8/100)+$H$6)/0.05,1)*0.05</f>
        <v>73.17</v>
      </c>
      <c r="R48" s="47" t="n">
        <v>61.8</v>
      </c>
      <c r="AA48" s="0" t="n">
        <v>47</v>
      </c>
      <c r="AB48" s="0" t="s">
        <v>156</v>
      </c>
      <c r="AC48" s="0" t="n">
        <v>12570882</v>
      </c>
    </row>
    <row r="49" customFormat="false" ht="15" hidden="false" customHeight="false" outlineLevel="0" collapsed="false">
      <c r="A49" s="10" t="n">
        <f aca="false">IF(L49=0,"",L49)</f>
        <v>72.4075</v>
      </c>
      <c r="B49" s="11" t="n">
        <f aca="false">IF(M49&lt;$G$10,0,IF($E$11="BUY SIDE ONLY",0,IF(M49="","",M49)))</f>
        <v>-21</v>
      </c>
      <c r="C49" s="4"/>
      <c r="D49" s="4"/>
      <c r="E49" s="4"/>
      <c r="F49" s="4"/>
      <c r="G49" s="4"/>
      <c r="H49" s="4"/>
      <c r="I49" s="4"/>
      <c r="J49" s="4"/>
      <c r="K49" s="4" t="n">
        <v>-3</v>
      </c>
      <c r="L49" s="13" t="n">
        <f aca="false" t="array" ref="L49:L49">_xlfn.IFS($E$8=100%,Q49,$E$8=200%,Q49,$E$8="Spread",L50+$G$22,$E$8="Spread Stop",L50+$G$22,$E$8="100%Stop",Q49,$E$8="200%Stop",Q49)</f>
        <v>72.4075</v>
      </c>
      <c r="M49" s="4" t="n">
        <f aca="false" t="array" ref="M49:M49">_xlfn.IFS($E$8=100%,ROUND($M$52+-$E$7*3.7,0),$E$8=200%,ROUND($M$52+-$E$7*2.086,0),$E$8="Spread",M50+-$E$7,$E$8="Spread Stop",M50+-$E$7,$E$8="100%Stop",ROUND($M$52+-$E$7*3.7,0),$E$8="200%Stop",ROUND($M$52+-$E$7*2.086,0))</f>
        <v>-21</v>
      </c>
      <c r="N49" s="4" t="n">
        <f aca="false">M48-M49</f>
        <v>-7</v>
      </c>
      <c r="O49" s="14" t="n">
        <f aca="false">L49*M49</f>
        <v>-1520.5575</v>
      </c>
      <c r="P49" s="4"/>
      <c r="Q49" s="10" t="n">
        <f aca="false">ROUND(($E$6*(38.2/100)+$H$6)/0.05,1)*0.05</f>
        <v>73.125</v>
      </c>
      <c r="R49" s="47" t="n">
        <v>38.2</v>
      </c>
      <c r="AA49" s="0" t="n">
        <v>48</v>
      </c>
      <c r="AB49" s="0" t="s">
        <v>157</v>
      </c>
      <c r="AC49" s="0" t="n">
        <v>12571394</v>
      </c>
    </row>
    <row r="50" customFormat="false" ht="15" hidden="false" customHeight="false" outlineLevel="0" collapsed="false">
      <c r="A50" s="10" t="n">
        <f aca="false">IF(L50=0,"",L50)</f>
        <v>72.1675</v>
      </c>
      <c r="B50" s="11" t="n">
        <f aca="false">IF(M50&lt;$G$10,0,IF($E$11="BUY SIDE ONLY",0,IF(M50="","",M50)))</f>
        <v>-14</v>
      </c>
      <c r="C50" s="4"/>
      <c r="D50" s="4"/>
      <c r="E50" s="4"/>
      <c r="F50" s="4"/>
      <c r="G50" s="4"/>
      <c r="H50" s="4"/>
      <c r="I50" s="4"/>
      <c r="J50" s="4"/>
      <c r="K50" s="4" t="n">
        <v>-2</v>
      </c>
      <c r="L50" s="13" t="n">
        <f aca="false" t="array" ref="L50:L50">_xlfn.IFS($E$8=100%,Q50,$E$8=200%,Q50,$E$8="Spread",L51+$G$22,$E$8="Spread Stop",L51+$G$22,$E$8="100%Stop",Q50,$E$8="200%Stop",Q50)</f>
        <v>72.1675</v>
      </c>
      <c r="M50" s="4" t="n">
        <f aca="false" t="array" ref="M50:M50">_xlfn.IFS($E$8=100%,ROUND($M$52+-$E$7*2.6,0),$E$8=200%,ROUND($M$52+-$E$7*1.534,0),$E$8="Spread",M51+-$E$7,$E$8="Spread Stop",M51+-$E$7,$E$8="100%Stop",ROUND($M$52+-$E$7*2.6,0),$E$8="200%Stop",ROUND($M$52+-$E$7*1.534,0))</f>
        <v>-14</v>
      </c>
      <c r="N50" s="4" t="n">
        <f aca="false">M49-M50</f>
        <v>-7</v>
      </c>
      <c r="O50" s="14" t="n">
        <f aca="false">L50*M50</f>
        <v>-1010.345</v>
      </c>
      <c r="P50" s="4"/>
      <c r="Q50" s="10" t="n">
        <f aca="false">ROUND(($E$6*(23.6/100)+$H$6)/0.05,1)*0.05</f>
        <v>73.1</v>
      </c>
      <c r="R50" s="47" t="n">
        <v>23.6</v>
      </c>
      <c r="AA50" s="0" t="n">
        <v>49</v>
      </c>
      <c r="AB50" s="0" t="s">
        <v>158</v>
      </c>
      <c r="AC50" s="0" t="n">
        <v>12571906</v>
      </c>
    </row>
    <row r="51" customFormat="false" ht="15" hidden="false" customHeight="false" outlineLevel="0" collapsed="false">
      <c r="A51" s="10" t="n">
        <f aca="false">IF(L51=0,"",L51)</f>
        <v>71.9275</v>
      </c>
      <c r="B51" s="11" t="n">
        <f aca="false">IF(M51&lt;$G$10,0,IF($E$11="BUY SIDE ONLY",0,IF(M51="","",M51)))</f>
        <v>-7</v>
      </c>
      <c r="C51" s="4"/>
      <c r="D51" s="4"/>
      <c r="E51" s="4"/>
      <c r="F51" s="4"/>
      <c r="G51" s="4"/>
      <c r="H51" s="4"/>
      <c r="I51" s="4"/>
      <c r="J51" s="4"/>
      <c r="K51" s="4" t="n">
        <v>-1</v>
      </c>
      <c r="L51" s="13" t="n">
        <f aca="false" t="array" ref="L51:L51">_xlfn.IFS($E$8=100%,Q51,$E$8=200%,Q51,$E$8="Spread",L52+$G$22,$E$8="Spread Stop",L52+$G$22,$E$8="100%Stop",Q51,$E$8="200%Stop",Q51)</f>
        <v>71.9275</v>
      </c>
      <c r="M51" s="4" t="n">
        <f aca="false" t="array" ref="M51:M51">_xlfn.IFS($E$8=100%,ROUND($M$52+-$E$7*1.45,0),$E$8=200%,ROUND($M$52+-$E$7*1,0),$E$8="Spread",M52+-$E$7,$E$8="Spread Stop",M52+-$E$7,$E$8="100%Stop",ROUND($M$52+-$E$7*1.45,0),$E$8="200%Stop",ROUND($M$52+-$E$7*1,0))</f>
        <v>-7</v>
      </c>
      <c r="N51" s="4" t="n">
        <f aca="false">M50-M51</f>
        <v>-7</v>
      </c>
      <c r="O51" s="14" t="n">
        <f aca="false">L51*M51</f>
        <v>-503.4925</v>
      </c>
      <c r="P51" s="4"/>
      <c r="Q51" s="10" t="n">
        <f aca="false">ROUND(($E$6*(11.8/100)+$H$6)/0.05,1)*0.05</f>
        <v>73.08</v>
      </c>
      <c r="R51" s="47" t="n">
        <v>11.8</v>
      </c>
      <c r="AA51" s="0" t="n">
        <v>50</v>
      </c>
      <c r="AB51" s="0" t="s">
        <v>159</v>
      </c>
      <c r="AC51" s="0" t="n">
        <v>12572418</v>
      </c>
    </row>
    <row r="52" customFormat="false" ht="15" hidden="false" customHeight="false" outlineLevel="0" collapsed="false">
      <c r="A52" s="48" t="n">
        <f aca="false">IF(L52=0,"",L52)</f>
        <v>71.6875</v>
      </c>
      <c r="B52" s="49" t="n">
        <f aca="false">IF(M52="","",M52)</f>
        <v>0</v>
      </c>
      <c r="C52" s="4"/>
      <c r="D52" s="4"/>
      <c r="E52" s="4"/>
      <c r="F52" s="4"/>
      <c r="G52" s="4"/>
      <c r="H52" s="4"/>
      <c r="I52" s="4"/>
      <c r="J52" s="4"/>
      <c r="K52" s="50" t="n">
        <v>0</v>
      </c>
      <c r="L52" s="51" t="n">
        <f aca="false" t="array" ref="L52:L52">_xlfn.IFS($E$8=100%,$Q$52,$E$8=200%,$Q$52,$E$8="Spread",$G$21,$E$8="Spread Stop",$G$21,$E$8="100%Stop",$Q$52,$E$8="200%Stop",$Q$52)</f>
        <v>71.6875</v>
      </c>
      <c r="M52" s="50" t="n">
        <f aca="false">($E$7-$E$7)+E22</f>
        <v>0</v>
      </c>
      <c r="N52" s="50" t="n">
        <v>0</v>
      </c>
      <c r="O52" s="51" t="n">
        <f aca="false">L52*M52</f>
        <v>0</v>
      </c>
      <c r="P52" s="50"/>
      <c r="Q52" s="52" t="n">
        <f aca="false">H6</f>
        <v>73.06</v>
      </c>
      <c r="R52" s="53" t="s">
        <v>160</v>
      </c>
      <c r="AA52" s="0" t="n">
        <v>51</v>
      </c>
      <c r="AB52" s="0" t="s">
        <v>161</v>
      </c>
      <c r="AC52" s="0" t="n">
        <v>12572930</v>
      </c>
    </row>
    <row r="53" customFormat="false" ht="15" hidden="false" customHeight="false" outlineLevel="0" collapsed="false">
      <c r="A53" s="10" t="n">
        <f aca="false">IF(L53=0,"",L53)</f>
        <v>71.4475</v>
      </c>
      <c r="B53" s="11" t="n">
        <f aca="false">IF(M53&gt;$G$9,0,IF($E$11="SELL SIDE ONLY",0,IF(M53="","",M53)))</f>
        <v>0</v>
      </c>
      <c r="C53" s="4"/>
      <c r="D53" s="4"/>
      <c r="E53" s="4"/>
      <c r="F53" s="4"/>
      <c r="G53" s="4"/>
      <c r="H53" s="4"/>
      <c r="I53" s="4"/>
      <c r="J53" s="4"/>
      <c r="K53" s="4" t="n">
        <v>1</v>
      </c>
      <c r="L53" s="13" t="n">
        <f aca="false" t="array" ref="L53:L53">_xlfn.IFS($E$8=100%,Q53,$E$8=200%,Q53,$E$8="Spread",L52-$G$22,$E$8="Spread Stop",L52-$G$22,$E$8="100%Stop",Q53,$E$8="200%Stop",Q53)</f>
        <v>71.4475</v>
      </c>
      <c r="M53" s="4" t="n">
        <f aca="false" t="array" ref="M53:M53">_xlfn.IFS($E$8=100%,ROUND($M$52+$E$7*1.45,0),$E$8=200%,ROUND($M$52+$E$7*1,0),$E$8="Spread",M52+$E$7,$E$8="Spread Stop",M52+$E$7,$E$8="100%Stop",ROUND($M$52+$E$7*1.45,0),$E$8="200%Stop",ROUND($M$52+$E$7*1,0))</f>
        <v>7</v>
      </c>
      <c r="N53" s="4" t="n">
        <f aca="false">M54-M53</f>
        <v>7</v>
      </c>
      <c r="O53" s="14" t="n">
        <f aca="false">L53*M53</f>
        <v>500.1325</v>
      </c>
      <c r="P53" s="4"/>
      <c r="Q53" s="10" t="n">
        <f aca="false">ROUND(($H$6-$E$6*(11.8/100))/0.05,1)*0.05</f>
        <v>73.04</v>
      </c>
      <c r="R53" s="47" t="n">
        <v>11.8</v>
      </c>
      <c r="AA53" s="0" t="n">
        <v>52</v>
      </c>
      <c r="AB53" s="0" t="s">
        <v>162</v>
      </c>
      <c r="AC53" s="0" t="n">
        <v>12573442</v>
      </c>
    </row>
    <row r="54" customFormat="false" ht="15" hidden="false" customHeight="false" outlineLevel="0" collapsed="false">
      <c r="A54" s="10" t="n">
        <f aca="false">IF(L54=0,"",L54)</f>
        <v>71.2075</v>
      </c>
      <c r="B54" s="11" t="n">
        <f aca="false">IF(M54&gt;$G$9,0,IF($E$11="SELL SIDE ONLY",0,IF(M54="","",M54)))</f>
        <v>0</v>
      </c>
      <c r="C54" s="4"/>
      <c r="D54" s="4"/>
      <c r="E54" s="4"/>
      <c r="F54" s="4"/>
      <c r="G54" s="4"/>
      <c r="H54" s="4"/>
      <c r="I54" s="4"/>
      <c r="J54" s="4"/>
      <c r="K54" s="4" t="n">
        <v>2</v>
      </c>
      <c r="L54" s="13" t="n">
        <f aca="false" t="array" ref="L54:L54">_xlfn.IFS($E$8=100%,Q54,$E$8=200%,Q54,$E$8="Spread",L53-$G$22,$E$8="Spread Stop",L53-$G$22,$E$8="100%Stop",Q54,$E$8="200%Stop",Q54)</f>
        <v>71.2075</v>
      </c>
      <c r="M54" s="4" t="n">
        <f aca="false" t="array" ref="M54:M54">_xlfn.IFS($E$8=100%,ROUND($M$52+$E$7*2.6,0),$E$8=200%,ROUND($M$52+$E$7*1.543,0),$E$8="Spread",M53+$E$7,$E$8="Spread Stop",M53+$E$7,$E$8="100%Stop",ROUND($M$52+$E$7*2.6,0),$E$8="200%Stop",ROUND($M$52+$E$7*1.543,0))</f>
        <v>14</v>
      </c>
      <c r="N54" s="4" t="n">
        <f aca="false">M55-M54</f>
        <v>7</v>
      </c>
      <c r="O54" s="14" t="n">
        <f aca="false">L54*M54</f>
        <v>996.905</v>
      </c>
      <c r="P54" s="4"/>
      <c r="Q54" s="10" t="n">
        <f aca="false">ROUND(($H$6-$E$6*(23.6/100))/0.05,1)*0.05</f>
        <v>73.02</v>
      </c>
      <c r="R54" s="47" t="n">
        <v>23.6</v>
      </c>
      <c r="AA54" s="0" t="n">
        <v>53</v>
      </c>
      <c r="AB54" s="0" t="s">
        <v>163</v>
      </c>
      <c r="AC54" s="0" t="n">
        <v>11101954</v>
      </c>
    </row>
    <row r="55" customFormat="false" ht="15" hidden="false" customHeight="false" outlineLevel="0" collapsed="false">
      <c r="A55" s="10" t="n">
        <f aca="false">IF(L55=0,"",L55)</f>
        <v>70.9675</v>
      </c>
      <c r="B55" s="11" t="n">
        <f aca="false">IF(M55&gt;$G$9,0,IF($E$11="SELL SIDE ONLY",0,IF(M55="","",M55)))</f>
        <v>0</v>
      </c>
      <c r="C55" s="4"/>
      <c r="D55" s="4"/>
      <c r="E55" s="4"/>
      <c r="F55" s="4"/>
      <c r="G55" s="4"/>
      <c r="H55" s="4"/>
      <c r="I55" s="4"/>
      <c r="J55" s="4"/>
      <c r="K55" s="4" t="n">
        <v>3</v>
      </c>
      <c r="L55" s="13" t="n">
        <f aca="false" t="array" ref="L55:L55">_xlfn.IFS($E$8=100%,Q55,$E$8=200%,Q55,$E$8="Spread",L54-$G$22,$E$8="Spread Stop",L54-$G$22,$E$8="100%Stop",Q55,$E$8="200%Stop",Q55)</f>
        <v>70.9675</v>
      </c>
      <c r="M55" s="4" t="n">
        <f aca="false" t="array" ref="M55:M55">_xlfn.IFS($E$8=100%,ROUND($M$52+$E$7*3.7,0),$E$8=200%,ROUND($M$52+$E$7*2.086,0),$E$8="Spread",M54+$E$7,$E$8="Spread Stop",M54+$E$7,$E$8="100%Stop",ROUND($M$52+$E$7*3.7,0),$E$8="200%Stop",ROUND($M$52+$E$7*2.086,0))</f>
        <v>21</v>
      </c>
      <c r="N55" s="4" t="n">
        <f aca="false">M56-M55</f>
        <v>7</v>
      </c>
      <c r="O55" s="14" t="n">
        <f aca="false">L55*M55</f>
        <v>1490.3175</v>
      </c>
      <c r="P55" s="4"/>
      <c r="Q55" s="10" t="n">
        <f aca="false">ROUND(($H$6-$E$6*(38.2/100))/0.05,1)*0.05</f>
        <v>72.995</v>
      </c>
      <c r="R55" s="47" t="n">
        <v>38.2</v>
      </c>
      <c r="AA55" s="0" t="n">
        <v>54</v>
      </c>
      <c r="AB55" s="0" t="s">
        <v>164</v>
      </c>
      <c r="AC55" s="0" t="n">
        <v>12573954</v>
      </c>
    </row>
    <row r="56" customFormat="false" ht="15" hidden="false" customHeight="false" outlineLevel="0" collapsed="false">
      <c r="A56" s="10" t="n">
        <f aca="false">IF(L56=0,"",L56)</f>
        <v>70.7275</v>
      </c>
      <c r="B56" s="11" t="n">
        <f aca="false">IF(M56&gt;$G$9,0,IF($E$11="SELL SIDE ONLY",0,IF(M56="","",M56)))</f>
        <v>0</v>
      </c>
      <c r="C56" s="4"/>
      <c r="D56" s="4"/>
      <c r="E56" s="4"/>
      <c r="F56" s="4"/>
      <c r="G56" s="4"/>
      <c r="H56" s="4"/>
      <c r="I56" s="4"/>
      <c r="J56" s="4"/>
      <c r="K56" s="4" t="n">
        <v>4</v>
      </c>
      <c r="L56" s="13" t="n">
        <f aca="false" t="array" ref="L56:L56">_xlfn.IFS($E$8=100%,Q56,$E$8=200%,Q56,$E$8="Spread",L55-$G$22,$E$8="Spread Stop",L55-$G$22,$E$8="100%Stop",Q56,$E$8="200%Stop",Q56)</f>
        <v>70.7275</v>
      </c>
      <c r="M56" s="4" t="n">
        <f aca="false" t="array" ref="M56:M56">_xlfn.IFS($E$8=100%,ROUND($M$52+$E$7*4.8,0),$E$8=200%,ROUND($M$52+$E$7*2.629,0),$E$8="Spread",M55+$E$7,$E$8="Spread Stop",M55+$E$7,$E$8="100%Stop",ROUND($M$52+$E$7*4.8,0),$E$8="200%Stop",ROUND($M$52+$E$7*2.629,0))</f>
        <v>28</v>
      </c>
      <c r="N56" s="4" t="n">
        <f aca="false">M57-M56</f>
        <v>7</v>
      </c>
      <c r="O56" s="14" t="n">
        <f aca="false">L56*M56</f>
        <v>1980.37</v>
      </c>
      <c r="P56" s="4"/>
      <c r="Q56" s="10" t="n">
        <f aca="false">ROUND(($H$6-$E$6*(61.8/100))/0.05,1)*0.05</f>
        <v>72.95</v>
      </c>
      <c r="R56" s="47" t="n">
        <v>61.8</v>
      </c>
      <c r="AA56" s="0" t="n">
        <v>55</v>
      </c>
      <c r="AB56" s="0" t="s">
        <v>165</v>
      </c>
      <c r="AC56" s="0" t="n">
        <v>12574466</v>
      </c>
    </row>
    <row r="57" customFormat="false" ht="15" hidden="false" customHeight="false" outlineLevel="0" collapsed="false">
      <c r="A57" s="10" t="n">
        <f aca="false">IF(L57=0,"",L57)</f>
        <v>70.4875</v>
      </c>
      <c r="B57" s="11" t="n">
        <f aca="false">IF(M57&gt;$G$9,0,IF($E$11="SELL SIDE ONLY",0,IF(M57="","",M57)))</f>
        <v>0</v>
      </c>
      <c r="C57" s="4"/>
      <c r="D57" s="4"/>
      <c r="E57" s="4"/>
      <c r="F57" s="4"/>
      <c r="G57" s="4"/>
      <c r="H57" s="4"/>
      <c r="I57" s="4"/>
      <c r="J57" s="4"/>
      <c r="K57" s="4" t="n">
        <v>5</v>
      </c>
      <c r="L57" s="13" t="n">
        <f aca="false" t="array" ref="L57:L57">_xlfn.IFS($E$8=100%,$Q$57,$E$8=200%,Q57,$E$8="Spread",L56-$G$22,$E$8="Spread Stop",L56-$G$22,$E$8="100%Stop",Q57,$E$8="200%Stop",Q57)</f>
        <v>70.4875</v>
      </c>
      <c r="M57" s="4" t="n">
        <f aca="false" t="array" ref="M57:M57">_xlfn.IFS($E$8=100%,ROUND($M$52+$E$7*5.9,0),$E$8=200%,ROUND($M$52+$E$7*3.172,0),$E$8="Spread",M56+$E$7,$E$8="Spread Stop",M56+$E$7,$E$8="100%Stop",ROUND($M$52+$E$7*5.9,0),$E$8="200%Stop",ROUND($M$52+$E$7*3.172,0))</f>
        <v>35</v>
      </c>
      <c r="N57" s="4" t="n">
        <f aca="false" t="array" ref="N57:N57">_xlfn.IFS(E8=100%,M57-M56,E8=200%,M57-M56,E8="100%Stop",M57-M56,E8="200%Stop",M57-M56,E8="Spread",M57-M56,E8="Spread Stop",M57-M56)</f>
        <v>7</v>
      </c>
      <c r="O57" s="14" t="n">
        <f aca="false">L57*M57</f>
        <v>2467.0625</v>
      </c>
      <c r="P57" s="4"/>
      <c r="Q57" s="10" t="n">
        <f aca="false">ROUND(($H$6-$E$6*(100/100))/0.05,1)*0.05</f>
        <v>72.885</v>
      </c>
      <c r="R57" s="47" t="n">
        <v>100</v>
      </c>
      <c r="AA57" s="0" t="n">
        <v>56</v>
      </c>
      <c r="AB57" s="0" t="s">
        <v>166</v>
      </c>
      <c r="AC57" s="0" t="n">
        <v>12575746</v>
      </c>
    </row>
    <row r="58" customFormat="false" ht="15" hidden="false" customHeight="false" outlineLevel="0" collapsed="false">
      <c r="A58" s="10" t="n">
        <f aca="false">IF(L58=0,"",L58)</f>
        <v>70.2475</v>
      </c>
      <c r="B58" s="11" t="n">
        <f aca="false">IF(M58&gt;$G$9,0,IF($E$11="SELL SIDE ONLY",0,IF(M58="","",M58)))</f>
        <v>0</v>
      </c>
      <c r="C58" s="4"/>
      <c r="D58" s="4"/>
      <c r="E58" s="4"/>
      <c r="F58" s="4"/>
      <c r="G58" s="4"/>
      <c r="H58" s="4"/>
      <c r="I58" s="4"/>
      <c r="J58" s="4"/>
      <c r="K58" s="4" t="n">
        <v>6</v>
      </c>
      <c r="L58" s="13" t="n">
        <f aca="false" t="array" ref="L58:L58">_xlfn.IFS($E$8=100%,$Q$57,$E$8=200%,Q58,$E$8="Spread",L57-$G$22,$E$8="Spread Stop",L57-$G$22,$E$8="100%Stop",$Q$58,$E$8="200%Stop",Q58)</f>
        <v>70.2475</v>
      </c>
      <c r="M58" s="4" t="n">
        <f aca="false" t="array" ref="M58:M58">_xlfn.IFS($E$8=100%,ROUND($M$52+$E$7*5.9,0),$E$8=200%,ROUND($M$52+$E$7*3.715,0),$E$8="Spread",M57+$E$7,$E$8="Spread Stop",M57+$E$7,$E$8="100%Stop",0,$E$8="200%Stop",ROUND($M$52+$E$7*3.715,0))</f>
        <v>42</v>
      </c>
      <c r="N58" s="4" t="n">
        <f aca="false">M59-M58</f>
        <v>7</v>
      </c>
      <c r="O58" s="14" t="n">
        <f aca="false">L58*M58</f>
        <v>2950.395</v>
      </c>
      <c r="P58" s="4"/>
      <c r="Q58" s="10" t="n">
        <f aca="false">ROUND(($H$6-$E$6*(111.8/100))/0.05,1)*0.05</f>
        <v>72.865</v>
      </c>
      <c r="R58" s="47" t="n">
        <v>111.8</v>
      </c>
      <c r="AA58" s="0" t="n">
        <v>57</v>
      </c>
      <c r="AB58" s="0" t="s">
        <v>167</v>
      </c>
      <c r="AC58" s="0" t="n">
        <v>12576258</v>
      </c>
    </row>
    <row r="59" customFormat="false" ht="15" hidden="false" customHeight="false" outlineLevel="0" collapsed="false">
      <c r="A59" s="10" t="n">
        <f aca="false">IF(L59=0,"",L59)</f>
        <v>70.0075</v>
      </c>
      <c r="B59" s="11" t="n">
        <f aca="false">IF(M59&gt;$G$9,0,IF($E$11="SELL SIDE ONLY",0,IF(M59="","",M59)))</f>
        <v>0</v>
      </c>
      <c r="C59" s="4"/>
      <c r="D59" s="4"/>
      <c r="E59" s="4"/>
      <c r="F59" s="4"/>
      <c r="G59" s="4"/>
      <c r="H59" s="4"/>
      <c r="I59" s="4"/>
      <c r="J59" s="4"/>
      <c r="K59" s="4" t="n">
        <v>7</v>
      </c>
      <c r="L59" s="13" t="n">
        <f aca="false" t="array" ref="L59:L59">_xlfn.IFS($E$8=100%,$Q$57,$E$8=200%,Q59,$E$8="Spread",L58-$G$22,$E$8="Spread Stop",L58-$G$22,$E$8="100%Stop",$Q$58,$E$8="200%Stop",Q59)</f>
        <v>70.0075</v>
      </c>
      <c r="M59" s="4" t="n">
        <f aca="false" t="array" ref="M59:M59">_xlfn.IFS($E$8=100%,ROUND($M$52+$E$7*5.9,0),$E$8=200%,ROUND($M$52+$E$7*4.258,0),$E$8="Spread",M58+$E$7,$E$8="Spread Stop",M58+$E$7,$E$8="100%Stop",0,$E$8="200%Stop",ROUND($M$52+$E$7*4.258,0))</f>
        <v>49</v>
      </c>
      <c r="N59" s="4" t="n">
        <f aca="false">M60-M59</f>
        <v>7</v>
      </c>
      <c r="O59" s="14" t="n">
        <f aca="false">L59*M59</f>
        <v>3430.3675</v>
      </c>
      <c r="P59" s="4"/>
      <c r="Q59" s="10" t="n">
        <f aca="false">ROUND(($H$6-$E$6*(123.6/100))/0.05,1)*0.05</f>
        <v>72.845</v>
      </c>
      <c r="R59" s="47" t="n">
        <v>123.6</v>
      </c>
      <c r="AA59" s="0" t="n">
        <v>58</v>
      </c>
      <c r="AB59" s="0" t="s">
        <v>168</v>
      </c>
      <c r="AC59" s="0" t="n">
        <v>12576770</v>
      </c>
    </row>
    <row r="60" customFormat="false" ht="15" hidden="false" customHeight="false" outlineLevel="0" collapsed="false">
      <c r="A60" s="10" t="n">
        <f aca="false">IF(L60=0,"",L60)</f>
        <v>69.7675</v>
      </c>
      <c r="B60" s="11" t="n">
        <f aca="false">IF(M60&gt;$G$9,0,IF($E$11="SELL SIDE ONLY",0,IF(M60="","",M60)))</f>
        <v>0</v>
      </c>
      <c r="C60" s="4"/>
      <c r="D60" s="4"/>
      <c r="E60" s="4"/>
      <c r="F60" s="4"/>
      <c r="G60" s="4"/>
      <c r="H60" s="4"/>
      <c r="I60" s="4"/>
      <c r="J60" s="4"/>
      <c r="K60" s="4" t="n">
        <v>8</v>
      </c>
      <c r="L60" s="13" t="n">
        <f aca="false" t="array" ref="L60:L60">_xlfn.IFS($E$8=100%,$Q$57,$E$8=200%,Q60,$E$8="Spread",L59-$G$22,$E$8="Spread Stop",L59-$G$22,$E$8="100%Stop",$Q$58,$E$8="200%Stop",Q60)</f>
        <v>69.7675</v>
      </c>
      <c r="M60" s="4" t="n">
        <f aca="false" t="array" ref="M60:M60">_xlfn.IFS($E$8=100%,ROUND($M$52+$E$7*5.9,0),$E$8=200%,ROUND($M$52+$E$7*4.801,0),$E$8="Spread",M59+$E$7,$E$8="Spread Stop",M59+$E$7,$E$8="100%Stop",0,$E$8="200%Stop",ROUND($M$52+$E$7*4.801,0))</f>
        <v>56</v>
      </c>
      <c r="N60" s="4" t="n">
        <f aca="false">M61-M60</f>
        <v>7</v>
      </c>
      <c r="O60" s="14" t="n">
        <f aca="false">L60*M60</f>
        <v>3906.98</v>
      </c>
      <c r="P60" s="4"/>
      <c r="Q60" s="10" t="n">
        <f aca="false">ROUND(($H$6-$E$6*(138.2/100))/0.05,1)*0.05</f>
        <v>72.82</v>
      </c>
      <c r="R60" s="47" t="n">
        <v>138.2</v>
      </c>
      <c r="AA60" s="0" t="n">
        <v>59</v>
      </c>
      <c r="AB60" s="0" t="s">
        <v>169</v>
      </c>
      <c r="AC60" s="0" t="n">
        <v>12577282</v>
      </c>
    </row>
    <row r="61" customFormat="false" ht="15" hidden="false" customHeight="false" outlineLevel="0" collapsed="false">
      <c r="A61" s="10" t="n">
        <f aca="false">IF(L61=0,"",L61)</f>
        <v>69.5275</v>
      </c>
      <c r="B61" s="11" t="n">
        <f aca="false">IF(M61&gt;$G$9,0,IF($E$11="SELL SIDE ONLY",0,IF(M61="","",M61)))</f>
        <v>0</v>
      </c>
      <c r="C61" s="4"/>
      <c r="D61" s="4"/>
      <c r="E61" s="4"/>
      <c r="F61" s="4"/>
      <c r="G61" s="4"/>
      <c r="H61" s="4"/>
      <c r="I61" s="4"/>
      <c r="J61" s="4"/>
      <c r="K61" s="4" t="n">
        <v>9</v>
      </c>
      <c r="L61" s="13" t="n">
        <f aca="false" t="array" ref="L61:L61">_xlfn.IFS($E$8=100%,$Q$57,$E$8=200%,Q61,$E$8="Spread",L60-$G$22,$E$8="Spread Stop",L60-$G$22,$E$8="100%Stop",$Q$58,$E$8="200%Stop",Q61)</f>
        <v>69.5275</v>
      </c>
      <c r="M61" s="4" t="n">
        <f aca="false" t="array" ref="M61:M61">_xlfn.IFS($E$8=100%,ROUND($M$52+$E$7*5.9,0),$E$8=200%,ROUND($M$52+$E$7*5.344,0),$E$8="Spread",M60+$E$7,$E$8="Spread Stop",M60+$E$7,$E$8="100%Stop",0,$E$8="200%Stop",ROUND($M$52+$E$7*5.344,0))</f>
        <v>63</v>
      </c>
      <c r="N61" s="4" t="n">
        <f aca="false">M62-M61</f>
        <v>7</v>
      </c>
      <c r="O61" s="14" t="n">
        <f aca="false">L61*M61</f>
        <v>4380.2325</v>
      </c>
      <c r="P61" s="4"/>
      <c r="Q61" s="10" t="n">
        <f aca="false">ROUND(($H$6-$E$6*(161.8/100))/0.05,1)*0.05</f>
        <v>72.775</v>
      </c>
      <c r="R61" s="47" t="n">
        <v>161.8</v>
      </c>
      <c r="AA61" s="0" t="n">
        <v>60</v>
      </c>
      <c r="AB61" s="0" t="s">
        <v>170</v>
      </c>
      <c r="AC61" s="0" t="n">
        <v>12577794</v>
      </c>
    </row>
    <row r="62" customFormat="false" ht="15" hidden="false" customHeight="false" outlineLevel="0" collapsed="false">
      <c r="A62" s="10" t="n">
        <f aca="false">IF(L62=0,"",L62)</f>
        <v>69.2875000000001</v>
      </c>
      <c r="B62" s="11" t="n">
        <f aca="false">IF(M62&gt;$G$9,0,IF($E$11="SELL SIDE ONLY",0,IF(M62="","",M62)))</f>
        <v>0</v>
      </c>
      <c r="C62" s="4"/>
      <c r="D62" s="4"/>
      <c r="E62" s="4"/>
      <c r="F62" s="4"/>
      <c r="G62" s="4"/>
      <c r="H62" s="4"/>
      <c r="I62" s="4"/>
      <c r="J62" s="4"/>
      <c r="K62" s="4" t="n">
        <v>10</v>
      </c>
      <c r="L62" s="13" t="n">
        <f aca="false" t="array" ref="L62:L62">_xlfn.IFS($E$8=100%,$Q$57,$E$8=200%,$Q$62,$E$8="Spread",L61-$G$22,$E$8="Spread Stop",L61-$G$22,$E$8="100%Stop",$Q$58,$E$8="200%Stop",Q62)</f>
        <v>69.2875000000001</v>
      </c>
      <c r="M62" s="4" t="n">
        <f aca="false" t="array" ref="M62:M62">_xlfn.IFS($E$8=100%,ROUND($M$52+$E$7*5.9,0),$E$8=200%,ROUND($M$52+$E$7*5.887,0),$E$8="Spread",M61+$E$7,$E$8="Spread Stop",M61+$E$7,$E$8="100%Stop",0,$E$8="200%Stop",ROUND($M$52+$E$7*5.887,0))</f>
        <v>70</v>
      </c>
      <c r="N62" s="4" t="n">
        <f aca="false" t="array" ref="N62:N62">_xlfn.IFS(E8=100%,M62-M61,E8=200%,M62-M61,E8="100%Stop",M61-M62,E8="200%Stop",M62-M61,E8="Spread",M62-M61,E8="Spread Stop",M62-M61)</f>
        <v>7</v>
      </c>
      <c r="O62" s="14" t="n">
        <f aca="false">L62*M62</f>
        <v>4850.125</v>
      </c>
      <c r="P62" s="4"/>
      <c r="Q62" s="10" t="n">
        <f aca="false">ROUND(($H$6-$E$6*(200/100))/0.05,1)*0.05</f>
        <v>72.71</v>
      </c>
      <c r="R62" s="47" t="n">
        <v>200</v>
      </c>
      <c r="AA62" s="0" t="n">
        <v>61</v>
      </c>
      <c r="AB62" s="0" t="s">
        <v>171</v>
      </c>
      <c r="AC62" s="0" t="n">
        <v>12578306</v>
      </c>
    </row>
    <row r="63" customFormat="false" ht="15" hidden="false" customHeight="false" outlineLevel="0" collapsed="false">
      <c r="A63" s="10" t="n">
        <f aca="false">IF(L63=0,"",L63)</f>
        <v>69.0475000000001</v>
      </c>
      <c r="B63" s="11" t="n">
        <f aca="false">IF(M63&gt;$G$9,0,IF($E$11="SELL SIDE ONLY",0,IF(M63="","",M63)))</f>
        <v>0</v>
      </c>
      <c r="C63" s="4"/>
      <c r="D63" s="4"/>
      <c r="E63" s="4"/>
      <c r="F63" s="4"/>
      <c r="G63" s="4"/>
      <c r="H63" s="4"/>
      <c r="I63" s="4"/>
      <c r="J63" s="4"/>
      <c r="K63" s="4" t="n">
        <v>11</v>
      </c>
      <c r="L63" s="13" t="n">
        <f aca="false" t="array" ref="L63:L63">_xlfn.IFS($E$8=100%,$Q$57,$E$8=200%,$Q$62,$E$8="Spread",L62-$G$22,$E$8="Spread Stop",L62-$G$22,$E$8="100%Stop",$Q$58,$E$8="200%Stop",$Q$63)</f>
        <v>69.0475000000001</v>
      </c>
      <c r="M63" s="4" t="n">
        <f aca="false" t="array" ref="M63:M63">_xlfn.IFS($E$8=100%,ROUND($M$52+$E$7*5.9,0),$E$8=200%,ROUND($M$52+$E$7*5.887,0),$E$8="Spread",M62+$E$7,$E$8="Spread Stop",M62+$E$7,$E$8="100%Stop",0,$E$8="200%Stop",0)</f>
        <v>77</v>
      </c>
      <c r="N63" s="4" t="n">
        <f aca="false">M64-M63</f>
        <v>7</v>
      </c>
      <c r="O63" s="14" t="n">
        <f aca="false">L63*M63</f>
        <v>5316.6575</v>
      </c>
      <c r="P63" s="4"/>
      <c r="Q63" s="10" t="n">
        <f aca="false">ROUND(($H$6-$E$6*(211.8/100))/0.05,1)*0.05</f>
        <v>72.69</v>
      </c>
      <c r="R63" s="47" t="n">
        <v>211.8</v>
      </c>
      <c r="AA63" s="0" t="n">
        <v>62</v>
      </c>
      <c r="AB63" s="0" t="s">
        <v>172</v>
      </c>
      <c r="AC63" s="0" t="n">
        <v>12578818</v>
      </c>
    </row>
    <row r="64" customFormat="false" ht="15" hidden="false" customHeight="false" outlineLevel="0" collapsed="false">
      <c r="A64" s="10" t="n">
        <f aca="false">IF(L64=0,"",L64)</f>
        <v>68.8075000000001</v>
      </c>
      <c r="B64" s="11" t="n">
        <f aca="false">IF(M64&gt;$G$9,0,IF($E$11="SELL SIDE ONLY",0,IF(M64="","",M64)))</f>
        <v>0</v>
      </c>
      <c r="C64" s="4"/>
      <c r="D64" s="4"/>
      <c r="E64" s="4"/>
      <c r="F64" s="4"/>
      <c r="G64" s="4"/>
      <c r="H64" s="4"/>
      <c r="I64" s="4"/>
      <c r="J64" s="4"/>
      <c r="K64" s="4" t="n">
        <v>12</v>
      </c>
      <c r="L64" s="13" t="n">
        <f aca="false" t="array" ref="L64:L64">_xlfn.IFS($E$8=100%,$Q$57,$E$8=200%,$Q$62,$E$8="Spread",L63-$G$22,$E$8="Spread Stop",L63-$G$22,$E$8="100%Stop",$Q$58,$E$8="200%Stop",$Q$63)</f>
        <v>68.8075000000001</v>
      </c>
      <c r="M64" s="4" t="n">
        <f aca="false" t="array" ref="M64:M64">_xlfn.IFS($E$8=100%,ROUND($M$52+$E$7*5.9,0),$E$8=200%,ROUND($M$52+$E$7*5.887,0),$E$8="Spread",M63+$E$7,$E$8="Spread Stop",M63+$E$7,$E$8="100%Stop",0,$E$8="200%Stop",0)</f>
        <v>84</v>
      </c>
      <c r="N64" s="4" t="n">
        <f aca="false">M65-M64</f>
        <v>7</v>
      </c>
      <c r="O64" s="14" t="n">
        <f aca="false">L64*M64</f>
        <v>5779.83000000001</v>
      </c>
      <c r="P64" s="4"/>
      <c r="Q64" s="10" t="n">
        <f aca="false">ROUND(($H$6-$E$6*(223.6/100))/0.05,1)*0.05</f>
        <v>72.67</v>
      </c>
      <c r="R64" s="47" t="n">
        <v>223.6</v>
      </c>
      <c r="AA64" s="0" t="n">
        <v>63</v>
      </c>
      <c r="AB64" s="0" t="s">
        <v>173</v>
      </c>
      <c r="AC64" s="0" t="n">
        <v>10255618</v>
      </c>
    </row>
    <row r="65" customFormat="false" ht="15" hidden="false" customHeight="false" outlineLevel="0" collapsed="false">
      <c r="A65" s="10" t="n">
        <f aca="false">IF(L65=0,"",L65)</f>
        <v>68.5675000000001</v>
      </c>
      <c r="B65" s="11" t="n">
        <f aca="false">IF(M65&gt;$G$9,0,IF($E$11="SELL SIDE ONLY",0,IF(M65="","",M65)))</f>
        <v>0</v>
      </c>
      <c r="C65" s="4"/>
      <c r="D65" s="4"/>
      <c r="E65" s="4"/>
      <c r="F65" s="4"/>
      <c r="G65" s="4"/>
      <c r="H65" s="4"/>
      <c r="I65" s="4"/>
      <c r="J65" s="4"/>
      <c r="K65" s="4" t="n">
        <v>13</v>
      </c>
      <c r="L65" s="13" t="n">
        <f aca="false" t="array" ref="L65:L65">_xlfn.IFS($E$8=100%,$Q$57,$E$8=200%,$Q$62,$E$8="Spread",L64-$G$22,$E$8="Spread Stop",L64-$G$22,$E$8="100%Stop",$Q$58,$E$8="200%Stop",$Q$63)</f>
        <v>68.5675000000001</v>
      </c>
      <c r="M65" s="4" t="n">
        <f aca="false" t="array" ref="M65:M65">_xlfn.IFS($E$8=100%,ROUND($M$52+$E$7*5.9,0),$E$8=200%,ROUND($M$52+$E$7*5.887,0),$E$8="Spread",M64+$E$7,$E$8="Spread Stop",M64+$E$7,$E$8="100%Stop",0,$E$8="200%Stop",0)</f>
        <v>91</v>
      </c>
      <c r="N65" s="4" t="n">
        <f aca="false">M66-M65</f>
        <v>7</v>
      </c>
      <c r="O65" s="14" t="n">
        <f aca="false">L65*M65</f>
        <v>6239.64250000001</v>
      </c>
      <c r="P65" s="4"/>
      <c r="Q65" s="4" t="s">
        <v>174</v>
      </c>
      <c r="R65" s="4"/>
      <c r="AA65" s="0" t="n">
        <v>64</v>
      </c>
      <c r="AB65" s="0" t="s">
        <v>175</v>
      </c>
      <c r="AC65" s="0" t="n">
        <v>12579330</v>
      </c>
    </row>
    <row r="66" customFormat="false" ht="15" hidden="false" customHeight="false" outlineLevel="0" collapsed="false">
      <c r="A66" s="10" t="n">
        <f aca="false">IF(L66=0,"",L66)</f>
        <v>68.3275000000001</v>
      </c>
      <c r="B66" s="11" t="n">
        <f aca="false">IF(M66&gt;$G$9,0,IF($E$11="SELL SIDE ONLY",0,IF(M66="","",M66)))</f>
        <v>0</v>
      </c>
      <c r="C66" s="4"/>
      <c r="D66" s="4"/>
      <c r="E66" s="4"/>
      <c r="F66" s="4"/>
      <c r="G66" s="4"/>
      <c r="H66" s="4"/>
      <c r="I66" s="4"/>
      <c r="J66" s="4"/>
      <c r="K66" s="4" t="n">
        <v>14</v>
      </c>
      <c r="L66" s="13" t="n">
        <f aca="false" t="array" ref="L66:L66">_xlfn.IFS($E$8=100%,$Q$57,$E$8=200%,$Q$62,$E$8="Spread",L65-$G$22,$E$8="Spread Stop",L65-$G$22,$E$8="100%Stop",$Q$58,$E$8="200%Stop",$Q$63)</f>
        <v>68.3275000000001</v>
      </c>
      <c r="M66" s="4" t="n">
        <f aca="false" t="array" ref="M66:M66">_xlfn.IFS($E$8=100%,ROUND($M$52+$E$7*5.9,0),$E$8=200%,ROUND($M$52+$E$7*5.887,0),$E$8="Spread",M65+$E$7,$E$8="Spread Stop",M65+$E$7,$E$8="100%Stop",0,$E$8="200%Stop",0)</f>
        <v>98</v>
      </c>
      <c r="N66" s="4" t="n">
        <f aca="false">M67-M66</f>
        <v>7</v>
      </c>
      <c r="O66" s="14" t="n">
        <f aca="false">L66*M66</f>
        <v>6696.09500000001</v>
      </c>
      <c r="P66" s="4"/>
      <c r="Q66" s="4"/>
      <c r="R66" s="4"/>
      <c r="AA66" s="0" t="n">
        <v>65</v>
      </c>
      <c r="AB66" s="0" t="s">
        <v>176</v>
      </c>
      <c r="AC66" s="0" t="n">
        <v>12579842</v>
      </c>
    </row>
    <row r="67" customFormat="false" ht="15" hidden="false" customHeight="false" outlineLevel="0" collapsed="false">
      <c r="A67" s="10" t="n">
        <f aca="false">IF(L67=0,"",L67)</f>
        <v>68.0875000000001</v>
      </c>
      <c r="B67" s="11" t="n">
        <f aca="false">IF(M67&gt;$G$9,0,IF($E$11="SELL SIDE ONLY",0,IF(M67="","",M67)))</f>
        <v>0</v>
      </c>
      <c r="C67" s="4"/>
      <c r="D67" s="4"/>
      <c r="E67" s="4"/>
      <c r="F67" s="4"/>
      <c r="G67" s="4"/>
      <c r="H67" s="4"/>
      <c r="I67" s="4"/>
      <c r="J67" s="4"/>
      <c r="K67" s="4" t="n">
        <v>15</v>
      </c>
      <c r="L67" s="13" t="n">
        <f aca="false" t="array" ref="L67:L67">_xlfn.IFS($E$8=100%,$Q$57,$E$8=200%,$Q$62,$E$8="Spread",L66-$G$22,$E$8="Spread Stop",L66-$G$22,$E$8="100%Stop",$Q$58,$E$8="200%Stop",$Q$63)</f>
        <v>68.0875000000001</v>
      </c>
      <c r="M67" s="4" t="n">
        <f aca="false" t="array" ref="M67:M67">_xlfn.IFS($E$8=100%,ROUND($M$52+$E$7*5.9,0),$E$8=200%,ROUND($M$52+$E$7*5.887,0),$E$8="Spread",M66+$E$7,$E$8="Spread Stop",M66+$E$7,$E$8="100%Stop",0,$E$8="200%Stop",0)</f>
        <v>105</v>
      </c>
      <c r="N67" s="4" t="n">
        <f aca="false">M68-M67</f>
        <v>7</v>
      </c>
      <c r="O67" s="14" t="n">
        <f aca="false">L67*M67</f>
        <v>7149.18750000001</v>
      </c>
      <c r="P67" s="4"/>
      <c r="Q67" s="4"/>
      <c r="R67" s="4"/>
      <c r="AA67" s="0" t="n">
        <v>66</v>
      </c>
      <c r="AB67" s="0" t="s">
        <v>177</v>
      </c>
      <c r="AC67" s="0" t="n">
        <v>12580866</v>
      </c>
    </row>
    <row r="68" customFormat="false" ht="15" hidden="false" customHeight="false" outlineLevel="0" collapsed="false">
      <c r="A68" s="10" t="n">
        <f aca="false">IF(L68=0,"",L68)</f>
        <v>67.8475000000001</v>
      </c>
      <c r="B68" s="11" t="n">
        <f aca="false">IF(M68&gt;$G$9,0,IF($E$11="SELL SIDE ONLY",0,IF(M68="","",M68)))</f>
        <v>0</v>
      </c>
      <c r="C68" s="4"/>
      <c r="D68" s="4"/>
      <c r="E68" s="4"/>
      <c r="F68" s="4"/>
      <c r="G68" s="4"/>
      <c r="H68" s="4"/>
      <c r="I68" s="4"/>
      <c r="J68" s="4"/>
      <c r="K68" s="4" t="n">
        <v>16</v>
      </c>
      <c r="L68" s="13" t="n">
        <f aca="false" t="array" ref="L68:L68">_xlfn.IFS($E$8=100%,$Q$57,$E$8=200%,$Q$62,$E$8="Spread",L67-$G$22,$E$8="Spread Stop",L67-$G$22,$E$8="100%Stop",$Q$58,$E$8="200%Stop",$Q$63)</f>
        <v>67.8475000000001</v>
      </c>
      <c r="M68" s="4" t="n">
        <f aca="false" t="array" ref="M68:M68">_xlfn.IFS($E$8=100%,ROUND($M$52+$E$7*5.9,0),$E$8=200%,ROUND($M$52+$E$7*5.887,0),$E$8="Spread",M67+$E$7,$E$8="Spread Stop",M67+$E$7,$E$8="100%Stop",0,$E$8="200%Stop",0)</f>
        <v>112</v>
      </c>
      <c r="N68" s="4" t="n">
        <f aca="false">M69-M68</f>
        <v>7</v>
      </c>
      <c r="O68" s="14" t="n">
        <f aca="false">L68*M68</f>
        <v>7598.92000000001</v>
      </c>
      <c r="P68" s="4"/>
      <c r="Q68" s="4"/>
      <c r="R68" s="4"/>
      <c r="AA68" s="0" t="n">
        <v>67</v>
      </c>
      <c r="AB68" s="0" t="s">
        <v>178</v>
      </c>
      <c r="AC68" s="0" t="n">
        <v>12581378</v>
      </c>
    </row>
    <row r="69" customFormat="false" ht="15" hidden="false" customHeight="false" outlineLevel="0" collapsed="false">
      <c r="A69" s="10" t="n">
        <f aca="false">IF(L69=0,"",L69)</f>
        <v>67.6075000000001</v>
      </c>
      <c r="B69" s="11" t="n">
        <f aca="false">IF(M69&gt;$G$9,0,IF($E$11="SELL SIDE ONLY",0,IF(M69="","",M69)))</f>
        <v>0</v>
      </c>
      <c r="C69" s="4"/>
      <c r="D69" s="4"/>
      <c r="E69" s="4"/>
      <c r="F69" s="4"/>
      <c r="G69" s="4"/>
      <c r="H69" s="4"/>
      <c r="I69" s="4"/>
      <c r="J69" s="4"/>
      <c r="K69" s="4" t="n">
        <v>17</v>
      </c>
      <c r="L69" s="13" t="n">
        <f aca="false" t="array" ref="L69:L69">_xlfn.IFS($E$8=100%,$Q$57,$E$8=200%,$Q$62,$E$8="Spread",L68-$G$22,$E$8="Spread Stop",L68-$G$22,$E$8="100%Stop",$Q$58,$E$8="200%Stop",$Q$63)</f>
        <v>67.6075000000001</v>
      </c>
      <c r="M69" s="4" t="n">
        <f aca="false" t="array" ref="M69:M69">_xlfn.IFS($E$8=100%,ROUND($M$52+$E$7*5.9,0),$E$8=200%,ROUND($M$52+$E$7*5.887,0),$E$8="Spread",M68+$E$7,$E$8="Spread Stop",M68+$E$7,$E$8="100%Stop",0,$E$8="200%Stop",0)</f>
        <v>119</v>
      </c>
      <c r="N69" s="4" t="n">
        <f aca="false">M70-M69</f>
        <v>7</v>
      </c>
      <c r="O69" s="14" t="n">
        <f aca="false">L69*M69</f>
        <v>8045.29250000001</v>
      </c>
      <c r="P69" s="4"/>
      <c r="Q69" s="4"/>
      <c r="R69" s="4"/>
      <c r="AA69" s="0" t="n">
        <v>68</v>
      </c>
      <c r="AB69" s="0" t="s">
        <v>179</v>
      </c>
      <c r="AC69" s="0" t="n">
        <v>12581890</v>
      </c>
    </row>
    <row r="70" customFormat="false" ht="15" hidden="false" customHeight="false" outlineLevel="0" collapsed="false">
      <c r="A70" s="10" t="n">
        <f aca="false">IF(L70=0,"",L70)</f>
        <v>67.3675000000001</v>
      </c>
      <c r="B70" s="11" t="n">
        <f aca="false">IF(M70&gt;$G$9,0,IF($E$11="SELL SIDE ONLY",0,IF(M70="","",M70)))</f>
        <v>0</v>
      </c>
      <c r="C70" s="4"/>
      <c r="D70" s="4"/>
      <c r="E70" s="4"/>
      <c r="F70" s="4"/>
      <c r="G70" s="4"/>
      <c r="H70" s="4"/>
      <c r="I70" s="4"/>
      <c r="J70" s="4"/>
      <c r="K70" s="4" t="n">
        <v>18</v>
      </c>
      <c r="L70" s="13" t="n">
        <f aca="false" t="array" ref="L70:L70">_xlfn.IFS($E$8=100%,$Q$57,$E$8=200%,$Q$62,$E$8="Spread",L69-$G$22,$E$8="Spread Stop",L69-$G$22,$E$8="100%Stop",$Q$58,$E$8="200%Stop",$Q$63)</f>
        <v>67.3675000000001</v>
      </c>
      <c r="M70" s="4" t="n">
        <f aca="false" t="array" ref="M70:M70">_xlfn.IFS($E$8=100%,ROUND($M$52+$E$7*5.9,0),$E$8=200%,ROUND($M$52+$E$7*5.887,0),$E$8="Spread",M69+$E$7,$E$8="Spread Stop",M69+$E$7,$E$8="100%Stop",0,$E$8="200%Stop",0)</f>
        <v>126</v>
      </c>
      <c r="N70" s="4" t="n">
        <f aca="false">M71-M70</f>
        <v>7</v>
      </c>
      <c r="O70" s="14" t="n">
        <f aca="false">L70*M70</f>
        <v>8488.30500000001</v>
      </c>
      <c r="P70" s="4"/>
      <c r="Q70" s="4"/>
      <c r="R70" s="4"/>
      <c r="AA70" s="0" t="n">
        <v>69</v>
      </c>
      <c r="AB70" s="0" t="s">
        <v>180</v>
      </c>
      <c r="AC70" s="0" t="n">
        <v>12582402</v>
      </c>
    </row>
    <row r="71" customFormat="false" ht="15" hidden="false" customHeight="false" outlineLevel="0" collapsed="false">
      <c r="A71" s="10" t="n">
        <f aca="false">IF(L71=0,"",L71)</f>
        <v>67.1275000000001</v>
      </c>
      <c r="B71" s="11" t="n">
        <f aca="false">IF(M71&gt;$G$9,0,IF($E$11="SELL SIDE ONLY",0,IF(M71="","",M71)))</f>
        <v>0</v>
      </c>
      <c r="C71" s="4"/>
      <c r="D71" s="4"/>
      <c r="E71" s="4"/>
      <c r="F71" s="4"/>
      <c r="G71" s="4"/>
      <c r="H71" s="4"/>
      <c r="I71" s="4"/>
      <c r="J71" s="4"/>
      <c r="K71" s="4" t="n">
        <v>19</v>
      </c>
      <c r="L71" s="13" t="n">
        <f aca="false" t="array" ref="L71:L71">_xlfn.IFS($E$8=100%,$Q$57,$E$8=200%,$Q$62,$E$8="Spread",L70-$G$22,$E$8="Spread Stop",L70-$G$22,$E$8="100%Stop",$Q$58,$E$8="200%Stop",$Q$63)</f>
        <v>67.1275000000001</v>
      </c>
      <c r="M71" s="4" t="n">
        <f aca="false" t="array" ref="M71:M71">_xlfn.IFS($E$8=100%,ROUND($M$52+$E$7*5.9,0),$E$8=200%,ROUND($M$52+$E$7*5.887,0),$E$8="Spread",M70+$E$7,$E$8="Spread Stop",M70+$E$7,$E$8="100%Stop",0,$E$8="200%Stop",0)</f>
        <v>133</v>
      </c>
      <c r="N71" s="4" t="n">
        <f aca="false">M72-M71</f>
        <v>7</v>
      </c>
      <c r="O71" s="14" t="n">
        <f aca="false">L71*M71</f>
        <v>8927.95750000001</v>
      </c>
      <c r="P71" s="4"/>
      <c r="Q71" s="4"/>
      <c r="R71" s="4"/>
      <c r="AA71" s="0" t="n">
        <v>70</v>
      </c>
      <c r="AB71" s="0" t="s">
        <v>181</v>
      </c>
      <c r="AC71" s="0" t="n">
        <v>12582914</v>
      </c>
    </row>
    <row r="72" customFormat="false" ht="15" hidden="false" customHeight="false" outlineLevel="0" collapsed="false">
      <c r="A72" s="10" t="n">
        <f aca="false">IF(L72=0,"",L72)</f>
        <v>66.8875000000001</v>
      </c>
      <c r="B72" s="11" t="n">
        <f aca="false">IF(M72&gt;$G$9,0,IF($E$11="SELL SIDE ONLY",0,IF(M72="","",M72)))</f>
        <v>0</v>
      </c>
      <c r="C72" s="4"/>
      <c r="D72" s="4"/>
      <c r="E72" s="4"/>
      <c r="F72" s="4"/>
      <c r="G72" s="4"/>
      <c r="H72" s="4"/>
      <c r="I72" s="4"/>
      <c r="J72" s="4"/>
      <c r="K72" s="4" t="n">
        <v>20</v>
      </c>
      <c r="L72" s="13" t="n">
        <f aca="false" t="array" ref="L72:L72">_xlfn.IFS($E$8=100%,$Q$57,$E$8=200%,$Q$62,$E$8="Spread",L71-$G$22,$E$8="Spread Stop",L71-$G$22,$E$8="100%Stop",$Q$58,$E$8="200%Stop",$Q$63)</f>
        <v>66.8875000000001</v>
      </c>
      <c r="M72" s="4" t="n">
        <f aca="false" t="array" ref="M72:M72">_xlfn.IFS($E$8=100%,ROUND($M$52+$E$7*5.9,0),$E$8=200%,ROUND($M$52+$E$7*5.887,0),$E$8="Spread",M71+$E$7,$E$8="Spread Stop",M71+$E$7,$E$8="100%Stop",0,$E$8="200%Stop",0)</f>
        <v>140</v>
      </c>
      <c r="N72" s="4" t="n">
        <f aca="false">M73-M72</f>
        <v>7</v>
      </c>
      <c r="O72" s="14" t="n">
        <f aca="false">L72*M72</f>
        <v>9364.25000000001</v>
      </c>
      <c r="P72" s="4"/>
      <c r="Q72" s="4"/>
      <c r="R72" s="4"/>
      <c r="AA72" s="0" t="n">
        <v>71</v>
      </c>
      <c r="AB72" s="0" t="s">
        <v>182</v>
      </c>
      <c r="AC72" s="0" t="n">
        <v>12583426</v>
      </c>
    </row>
    <row r="73" customFormat="false" ht="15" hidden="false" customHeight="false" outlineLevel="0" collapsed="false">
      <c r="A73" s="10" t="n">
        <f aca="false">IF(L73=0,"",L73)</f>
        <v>66.6475000000001</v>
      </c>
      <c r="B73" s="11" t="n">
        <f aca="false">IF(M73&gt;$G$9,0,IF($E$11="SELL SIDE ONLY",0,IF(M73="","",M73)))</f>
        <v>0</v>
      </c>
      <c r="C73" s="4"/>
      <c r="D73" s="4"/>
      <c r="E73" s="4"/>
      <c r="F73" s="4"/>
      <c r="G73" s="4"/>
      <c r="H73" s="4"/>
      <c r="I73" s="4"/>
      <c r="J73" s="4"/>
      <c r="K73" s="4" t="n">
        <v>21</v>
      </c>
      <c r="L73" s="13" t="n">
        <f aca="false" t="array" ref="L73:L73">_xlfn.IFS($E$8=100%,$Q$57,$E$8=200%,$Q$62,$E$8="Spread",L72-$G$22,$E$8="Spread Stop",L72-$G$22,$E$8="100%Stop",$Q$58,$E$8="200%Stop",$Q$63)</f>
        <v>66.6475000000001</v>
      </c>
      <c r="M73" s="4" t="n">
        <f aca="false" t="array" ref="M73:M73">_xlfn.IFS($E$8=100%,ROUND($M$52+$E$7*5.9,0),$E$8=200%,ROUND($M$52+$E$7*5.887,0),$E$8="Spread",M72+$E$7,$E$8="Spread Stop",M72+$E$7,$E$8="100%Stop",0,$E$8="200%Stop",0)</f>
        <v>147</v>
      </c>
      <c r="N73" s="4" t="n">
        <f aca="false">M74-M73</f>
        <v>7</v>
      </c>
      <c r="O73" s="14" t="n">
        <f aca="false">L73*M73</f>
        <v>9797.18250000002</v>
      </c>
      <c r="P73" s="4"/>
      <c r="Q73" s="4"/>
      <c r="R73" s="4"/>
      <c r="AA73" s="0" t="n">
        <v>72</v>
      </c>
      <c r="AB73" s="0" t="s">
        <v>183</v>
      </c>
      <c r="AC73" s="0" t="n">
        <v>12583938</v>
      </c>
    </row>
    <row r="74" customFormat="false" ht="15" hidden="false" customHeight="false" outlineLevel="0" collapsed="false">
      <c r="A74" s="10" t="n">
        <f aca="false">IF(L74=0,"",L74)</f>
        <v>66.4075000000001</v>
      </c>
      <c r="B74" s="11" t="n">
        <f aca="false">IF(M74&gt;$G$9,0,IF($E$11="SELL SIDE ONLY",0,IF(M74="","",M74)))</f>
        <v>0</v>
      </c>
      <c r="C74" s="4"/>
      <c r="D74" s="4"/>
      <c r="E74" s="4"/>
      <c r="F74" s="4"/>
      <c r="G74" s="4"/>
      <c r="H74" s="4"/>
      <c r="I74" s="4"/>
      <c r="J74" s="4"/>
      <c r="K74" s="4" t="n">
        <v>22</v>
      </c>
      <c r="L74" s="13" t="n">
        <f aca="false" t="array" ref="L74:L74">_xlfn.IFS($E$8=100%,$Q$57,$E$8=200%,$Q$62,$E$8="Spread",L73-$G$22,$E$8="Spread Stop",L73-$G$22,$E$8="100%Stop",$Q$58,$E$8="200%Stop",$Q$63)</f>
        <v>66.4075000000001</v>
      </c>
      <c r="M74" s="4" t="n">
        <f aca="false" t="array" ref="M74:M74">_xlfn.IFS($E$8=100%,ROUND($M$52+$E$7*5.9,0),$E$8=200%,ROUND($M$52+$E$7*5.887,0),$E$8="Spread",M73+$E$7,$E$8="Spread Stop",M73+$E$7,$E$8="100%Stop",0,$E$8="200%Stop",0)</f>
        <v>154</v>
      </c>
      <c r="N74" s="4" t="n">
        <f aca="false">M75-M74</f>
        <v>7</v>
      </c>
      <c r="O74" s="14" t="n">
        <f aca="false">L74*M74</f>
        <v>10226.755</v>
      </c>
      <c r="P74" s="4"/>
      <c r="Q74" s="4"/>
      <c r="R74" s="4"/>
      <c r="AA74" s="0" t="n">
        <v>73</v>
      </c>
      <c r="AB74" s="0" t="s">
        <v>184</v>
      </c>
      <c r="AC74" s="0" t="n">
        <v>11575298</v>
      </c>
    </row>
    <row r="75" customFormat="false" ht="15" hidden="false" customHeight="false" outlineLevel="0" collapsed="false">
      <c r="A75" s="10" t="n">
        <f aca="false">IF(L75=0,"",L75)</f>
        <v>66.1675000000001</v>
      </c>
      <c r="B75" s="11" t="n">
        <f aca="false">IF(M75&gt;$G$9,0,IF($E$11="SELL SIDE ONLY",0,IF(M75="","",M75)))</f>
        <v>0</v>
      </c>
      <c r="C75" s="4"/>
      <c r="D75" s="4"/>
      <c r="E75" s="4"/>
      <c r="F75" s="4"/>
      <c r="G75" s="4"/>
      <c r="H75" s="4"/>
      <c r="I75" s="4"/>
      <c r="J75" s="4"/>
      <c r="K75" s="4" t="n">
        <v>23</v>
      </c>
      <c r="L75" s="13" t="n">
        <f aca="false" t="array" ref="L75:L75">_xlfn.IFS($E$8=100%,$Q$57,$E$8=200%,$Q$62,$E$8="Spread",L74-$G$22,$E$8="Spread Stop",L74-$G$22,$E$8="100%Stop",$Q$58,$E$8="200%Stop",$Q$63)</f>
        <v>66.1675000000001</v>
      </c>
      <c r="M75" s="4" t="n">
        <f aca="false" t="array" ref="M75:M75">_xlfn.IFS($E$8=100%,ROUND($M$52+$E$7*5.9,0),$E$8=200%,ROUND($M$52+$E$7*5.887,0),$E$8="Spread",M74+$E$7,$E$8="Spread Stop",M74+$E$7,$E$8="100%Stop",0,$E$8="200%Stop",0)</f>
        <v>161</v>
      </c>
      <c r="N75" s="4" t="n">
        <f aca="false">M76-M75</f>
        <v>7</v>
      </c>
      <c r="O75" s="14" t="n">
        <f aca="false">L75*M75</f>
        <v>10652.9675</v>
      </c>
      <c r="P75" s="4"/>
      <c r="Q75" s="4"/>
      <c r="R75" s="4"/>
      <c r="AA75" s="0" t="n">
        <v>74</v>
      </c>
      <c r="AB75" s="0" t="s">
        <v>185</v>
      </c>
      <c r="AC75" s="0" t="n">
        <v>9291266</v>
      </c>
    </row>
    <row r="76" customFormat="false" ht="15" hidden="false" customHeight="false" outlineLevel="0" collapsed="false">
      <c r="A76" s="10" t="n">
        <f aca="false">IF(L76=0,"",L76)</f>
        <v>65.9275000000001</v>
      </c>
      <c r="B76" s="11" t="n">
        <f aca="false">IF(M76&gt;$G$9,0,IF($E$11="SELL SIDE ONLY",0,IF(M76="","",M76)))</f>
        <v>0</v>
      </c>
      <c r="C76" s="4"/>
      <c r="D76" s="4"/>
      <c r="E76" s="4"/>
      <c r="F76" s="4"/>
      <c r="G76" s="4"/>
      <c r="H76" s="4"/>
      <c r="I76" s="4"/>
      <c r="J76" s="4"/>
      <c r="K76" s="4" t="n">
        <v>24</v>
      </c>
      <c r="L76" s="13" t="n">
        <f aca="false" t="array" ref="L76:L76">_xlfn.IFS($E$8=100%,$Q$57,$E$8=200%,$Q$62,$E$8="Spread",L75-$G$22,$E$8="Spread Stop",L75-$G$22,$E$8="100%Stop",$Q$58,$E$8="200%Stop",$Q$63)</f>
        <v>65.9275000000001</v>
      </c>
      <c r="M76" s="4" t="n">
        <f aca="false" t="array" ref="M76:M76">_xlfn.IFS($E$8=100%,ROUND($M$52+$E$7*5.9,0),$E$8=200%,ROUND($M$52+$E$7*5.887,0),$E$8="Spread",M75+$E$7,$E$8="Spread Stop",M75+$E$7,$E$8="100%Stop",0,$E$8="200%Stop",0)</f>
        <v>168</v>
      </c>
      <c r="N76" s="4" t="n">
        <f aca="false">M77-M76</f>
        <v>7</v>
      </c>
      <c r="O76" s="14" t="n">
        <f aca="false">L76*M76</f>
        <v>11075.82</v>
      </c>
      <c r="P76" s="4"/>
      <c r="Q76" s="4"/>
      <c r="R76" s="4"/>
      <c r="AA76" s="0" t="n">
        <v>75</v>
      </c>
      <c r="AB76" s="0" t="s">
        <v>186</v>
      </c>
      <c r="AC76" s="0" t="n">
        <v>9292290</v>
      </c>
    </row>
    <row r="77" customFormat="false" ht="15" hidden="false" customHeight="false" outlineLevel="0" collapsed="false">
      <c r="A77" s="10" t="n">
        <f aca="false">IF(L77=0,"",L77)</f>
        <v>65.6875000000001</v>
      </c>
      <c r="B77" s="11" t="n">
        <f aca="false">IF(M77&gt;$G$9,0,IF($E$11="SELL SIDE ONLY",0,IF(M77="","",M77)))</f>
        <v>0</v>
      </c>
      <c r="C77" s="4"/>
      <c r="D77" s="4"/>
      <c r="E77" s="4"/>
      <c r="F77" s="4"/>
      <c r="G77" s="4"/>
      <c r="H77" s="4"/>
      <c r="I77" s="4"/>
      <c r="J77" s="4"/>
      <c r="K77" s="4" t="n">
        <v>25</v>
      </c>
      <c r="L77" s="13" t="n">
        <f aca="false" t="array" ref="L77:L77">_xlfn.IFS($E$8=100%,$Q$57,$E$8=200%,$Q$62,$E$8="Spread",L76-$G$22,$E$8="Spread Stop",L76-$G$22,$E$8="100%Stop",$Q$58,$E$8="200%Stop",$Q$63)</f>
        <v>65.6875000000001</v>
      </c>
      <c r="M77" s="4" t="n">
        <f aca="false" t="array" ref="M77:M77">_xlfn.IFS($E$8=100%,ROUND($M$52+$E$7*5.9,0),$E$8=200%,ROUND($M$52+$E$7*5.887,0),$E$8="Spread",M76+$E$7,$E$8="Spread Stop",M76+$E$7,$E$8="100%Stop",0,$E$8="200%Stop",0)</f>
        <v>175</v>
      </c>
      <c r="N77" s="4" t="n">
        <f aca="false">M78-M77</f>
        <v>7</v>
      </c>
      <c r="O77" s="14" t="n">
        <f aca="false">L77*M77</f>
        <v>11495.3125</v>
      </c>
      <c r="P77" s="4"/>
      <c r="Q77" s="4"/>
      <c r="R77" s="4"/>
      <c r="AA77" s="0" t="n">
        <v>76</v>
      </c>
      <c r="AB77" s="0" t="s">
        <v>187</v>
      </c>
      <c r="AC77" s="0" t="n">
        <v>9292802</v>
      </c>
    </row>
    <row r="78" customFormat="false" ht="15" hidden="false" customHeight="false" outlineLevel="0" collapsed="false">
      <c r="A78" s="10" t="n">
        <f aca="false">IF(L78=0,"",L78)</f>
        <v>65.4475000000001</v>
      </c>
      <c r="B78" s="11" t="n">
        <f aca="false">IF(M78&gt;$G$9,0,IF($E$11="SELL SIDE ONLY",0,IF(M78="","",M78)))</f>
        <v>0</v>
      </c>
      <c r="C78" s="4"/>
      <c r="D78" s="4"/>
      <c r="E78" s="4"/>
      <c r="F78" s="4"/>
      <c r="G78" s="4"/>
      <c r="H78" s="4"/>
      <c r="I78" s="4"/>
      <c r="J78" s="4"/>
      <c r="K78" s="4" t="n">
        <v>26</v>
      </c>
      <c r="L78" s="13" t="n">
        <f aca="false" t="array" ref="L78:L78">_xlfn.IFS($E$8=100%,$Q$57,$E$8=200%,$Q$62,$E$8="Spread",L77-$G$22,$E$8="Spread Stop",L77-$G$22,$E$8="100%Stop",$Q$58,$E$8="200%Stop",$Q$63)</f>
        <v>65.4475000000001</v>
      </c>
      <c r="M78" s="4" t="n">
        <f aca="false" t="array" ref="M78:M78">_xlfn.IFS($E$8=100%,ROUND($M$52+$E$7*5.9,0),$E$8=200%,ROUND($M$52+$E$7*5.887,0),$E$8="Spread",M77+$E$7,$E$8="Spread Stop",M77+$E$7,$E$8="100%Stop",0,$E$8="200%Stop",0)</f>
        <v>182</v>
      </c>
      <c r="N78" s="4" t="n">
        <f aca="false">M79-M78</f>
        <v>7</v>
      </c>
      <c r="O78" s="14" t="n">
        <f aca="false">L78*M78</f>
        <v>11911.445</v>
      </c>
      <c r="P78" s="4"/>
      <c r="Q78" s="4"/>
      <c r="R78" s="4"/>
      <c r="AA78" s="0" t="n">
        <v>77</v>
      </c>
      <c r="AB78" s="0" t="s">
        <v>188</v>
      </c>
      <c r="AC78" s="0" t="n">
        <v>9926146</v>
      </c>
    </row>
    <row r="79" customFormat="false" ht="15" hidden="false" customHeight="false" outlineLevel="0" collapsed="false">
      <c r="A79" s="10" t="n">
        <f aca="false">IF(L79=0,"",L79)</f>
        <v>65.2075000000001</v>
      </c>
      <c r="B79" s="11" t="n">
        <f aca="false">IF(M79&gt;$G$9,0,IF($E$11="SELL SIDE ONLY",0,IF(M79="","",M79)))</f>
        <v>0</v>
      </c>
      <c r="C79" s="4"/>
      <c r="D79" s="4"/>
      <c r="E79" s="4"/>
      <c r="F79" s="4"/>
      <c r="G79" s="4"/>
      <c r="H79" s="4"/>
      <c r="I79" s="4"/>
      <c r="J79" s="4"/>
      <c r="K79" s="4" t="n">
        <v>27</v>
      </c>
      <c r="L79" s="13" t="n">
        <f aca="false" t="array" ref="L79:L79">_xlfn.IFS($E$8=100%,$Q$57,$E$8=200%,$Q$62,$E$8="Spread",L78-$G$22,$E$8="Spread Stop",L78-$G$22,$E$8="100%Stop",$Q$58,$E$8="200%Stop",$Q$63)</f>
        <v>65.2075000000001</v>
      </c>
      <c r="M79" s="4" t="n">
        <f aca="false" t="array" ref="M79:M79">_xlfn.IFS($E$8=100%,ROUND($M$52+$E$7*5.9,0),$E$8=200%,ROUND($M$52+$E$7*5.887,0),$E$8="Spread",M78+$E$7,$E$8="Spread Stop",M78+$E$7,$E$8="100%Stop",0,$E$8="200%Stop",0)</f>
        <v>189</v>
      </c>
      <c r="N79" s="4" t="n">
        <f aca="false">M80-M79</f>
        <v>7</v>
      </c>
      <c r="O79" s="14" t="n">
        <f aca="false">L79*M79</f>
        <v>12324.2175</v>
      </c>
      <c r="P79" s="4"/>
      <c r="Q79" s="4"/>
      <c r="R79" s="4"/>
      <c r="AA79" s="0" t="n">
        <v>78</v>
      </c>
      <c r="AB79" s="0" t="s">
        <v>189</v>
      </c>
      <c r="AC79" s="0" t="n">
        <v>11727106</v>
      </c>
    </row>
    <row r="80" customFormat="false" ht="15" hidden="false" customHeight="false" outlineLevel="0" collapsed="false">
      <c r="A80" s="10" t="n">
        <f aca="false">IF(L80=0,"",L80)</f>
        <v>64.9675000000002</v>
      </c>
      <c r="B80" s="11" t="n">
        <f aca="false">IF(M80&gt;$G$9,0,IF($E$11="SELL SIDE ONLY",0,IF(M80="","",M80)))</f>
        <v>0</v>
      </c>
      <c r="C80" s="4"/>
      <c r="D80" s="4"/>
      <c r="E80" s="4"/>
      <c r="F80" s="4"/>
      <c r="G80" s="4"/>
      <c r="H80" s="4"/>
      <c r="I80" s="4"/>
      <c r="J80" s="4"/>
      <c r="K80" s="4" t="n">
        <v>28</v>
      </c>
      <c r="L80" s="13" t="n">
        <f aca="false" t="array" ref="L80:L80">_xlfn.IFS($E$8=100%,$Q$57,$E$8=200%,$Q$62,$E$8="Spread",L79-$G$22,$E$8="Spread Stop",L79-$G$22,$E$8="100%Stop",$Q$58,$E$8="200%Stop",$Q$63)</f>
        <v>64.9675000000002</v>
      </c>
      <c r="M80" s="4" t="n">
        <f aca="false" t="array" ref="M80:M80">_xlfn.IFS($E$8=100%,ROUND($M$52+$E$7*5.9,0),$E$8=200%,ROUND($M$52+$E$7*5.887,0),$E$8="Spread",M79+$E$7,$E$8="Spread Stop",M79+$E$7,$E$8="100%Stop",0,$E$8="200%Stop",0)</f>
        <v>196</v>
      </c>
      <c r="N80" s="4" t="n">
        <f aca="false">M81-M80</f>
        <v>7</v>
      </c>
      <c r="O80" s="14" t="n">
        <f aca="false">L80*M80</f>
        <v>12733.63</v>
      </c>
      <c r="P80" s="4"/>
      <c r="Q80" s="4"/>
      <c r="R80" s="4"/>
      <c r="AA80" s="0" t="n">
        <v>79</v>
      </c>
      <c r="AB80" s="0" t="s">
        <v>190</v>
      </c>
      <c r="AC80" s="0" t="n">
        <v>11727618</v>
      </c>
    </row>
    <row r="81" customFormat="false" ht="15" hidden="false" customHeight="false" outlineLevel="0" collapsed="false">
      <c r="A81" s="10" t="n">
        <f aca="false">IF(L81=0,"",L81)</f>
        <v>64.7275000000001</v>
      </c>
      <c r="B81" s="11" t="n">
        <f aca="false">IF(M81&gt;$G$9,0,IF($E$11="SELL SIDE ONLY",0,IF(M81="","",M81)))</f>
        <v>0</v>
      </c>
      <c r="C81" s="4"/>
      <c r="D81" s="4"/>
      <c r="E81" s="4"/>
      <c r="F81" s="4"/>
      <c r="G81" s="4"/>
      <c r="H81" s="4"/>
      <c r="I81" s="4"/>
      <c r="J81" s="4"/>
      <c r="K81" s="4" t="n">
        <v>29</v>
      </c>
      <c r="L81" s="13" t="n">
        <f aca="false" t="array" ref="L81:L81">_xlfn.IFS($E$8=100%,$Q$57,$E$8=200%,$Q$62,$E$8="Spread",L80-$G$22,$E$8="Spread Stop",L80-$G$22,$E$8="100%Stop",$Q$58,$E$8="200%Stop",$Q$63)</f>
        <v>64.7275000000001</v>
      </c>
      <c r="M81" s="4" t="n">
        <f aca="false" t="array" ref="M81:M81">_xlfn.IFS($E$8=100%,ROUND($M$52+$E$7*5.9,0),$E$8=200%,ROUND($M$52+$E$7*5.887,0),$E$8="Spread",M80+$E$7,$E$8="Spread Stop",M80+$E$7,$E$8="100%Stop",0,$E$8="200%Stop",0)</f>
        <v>203</v>
      </c>
      <c r="N81" s="4" t="n">
        <f aca="false">M82-M81</f>
        <v>7</v>
      </c>
      <c r="O81" s="14" t="n">
        <f aca="false">L81*M81</f>
        <v>13139.6825</v>
      </c>
      <c r="P81" s="4"/>
      <c r="Q81" s="4"/>
      <c r="R81" s="4"/>
      <c r="AA81" s="0" t="n">
        <v>80</v>
      </c>
      <c r="AB81" s="0" t="s">
        <v>191</v>
      </c>
      <c r="AC81" s="0" t="n">
        <v>11730690</v>
      </c>
    </row>
    <row r="82" customFormat="false" ht="15" hidden="false" customHeight="false" outlineLevel="0" collapsed="false">
      <c r="A82" s="10" t="n">
        <f aca="false">IF(L82=0,"",L82)</f>
        <v>64.4875000000002</v>
      </c>
      <c r="B82" s="11" t="n">
        <f aca="false">IF(M82&gt;$G$9,0,IF($E$11="SELL SIDE ONLY",0,IF(M82="","",M82)))</f>
        <v>0</v>
      </c>
      <c r="C82" s="4"/>
      <c r="D82" s="4"/>
      <c r="E82" s="4"/>
      <c r="F82" s="4"/>
      <c r="G82" s="4"/>
      <c r="H82" s="4"/>
      <c r="I82" s="4"/>
      <c r="J82" s="4"/>
      <c r="K82" s="4" t="n">
        <v>30</v>
      </c>
      <c r="L82" s="13" t="n">
        <f aca="false" t="array" ref="L82:L82">_xlfn.IFS($E$8=100%,$Q$57,$E$8=200%,$Q$62,$E$8="Spread",L81-$G$22,$E$8="Spread Stop",L81-$G$22,$E$8="100%Stop",$Q$58,$E$8="200%Stop",$Q$63)</f>
        <v>64.4875000000002</v>
      </c>
      <c r="M82" s="4" t="n">
        <f aca="false" t="array" ref="M82:M82">_xlfn.IFS($E$8=100%,ROUND($M$52+$E$7*5.9,0),$E$8=200%,ROUND($M$52+$E$7*5.887,0),$E$8="Spread",M81+$E$7,$E$8="Spread Stop",M81+$E$7,$E$8="100%Stop",0,$E$8="200%Stop",0)</f>
        <v>210</v>
      </c>
      <c r="N82" s="4" t="n">
        <f aca="false">M82-M81</f>
        <v>7</v>
      </c>
      <c r="O82" s="14" t="n">
        <f aca="false">L82*M82</f>
        <v>13542.375</v>
      </c>
      <c r="P82" s="4"/>
      <c r="Q82" s="4"/>
      <c r="R82" s="4"/>
      <c r="AA82" s="0" t="n">
        <v>81</v>
      </c>
      <c r="AB82" s="0" t="s">
        <v>192</v>
      </c>
      <c r="AC82" s="0" t="n">
        <v>12247042</v>
      </c>
    </row>
    <row r="83" customFormat="false" ht="15" hidden="false" customHeight="false" outlineLevel="0" collapsed="false">
      <c r="A83" s="10" t="n">
        <f aca="false">IF(L83=0,"",L83)</f>
        <v>64.2475000000002</v>
      </c>
      <c r="B83" s="11" t="n">
        <f aca="false">IF(M83&gt;$G$9,0,IF($E$11="SELL SIDE ONLY",0,IF(M83="","",M83)))</f>
        <v>0</v>
      </c>
      <c r="C83" s="4"/>
      <c r="D83" s="4"/>
      <c r="E83" s="4"/>
      <c r="F83" s="4"/>
      <c r="G83" s="4"/>
      <c r="H83" s="4"/>
      <c r="I83" s="4"/>
      <c r="J83" s="4"/>
      <c r="K83" s="4" t="n">
        <v>31</v>
      </c>
      <c r="L83" s="13" t="n">
        <f aca="false" t="array" ref="L83:L83">_xlfn.IFS($E$8=100%,$Q$57,$E$8=200%,$Q$62,$E$8="Spread",L82-$G$22,$E$8="Spread Stop",L82-$G$22,$E$8="100%Stop",$Q$58,$E$8="200%Stop",$Q$63)</f>
        <v>64.2475000000002</v>
      </c>
      <c r="M83" s="4" t="n">
        <f aca="false" t="array" ref="M83:M83">_xlfn.IFS($E$8=100%,ROUND($M$52+$E$7*5.9,0),$E$8=200%,ROUND($M$52+$E$7*5.887,0),$E$8="Spread",M82+$E$7,$E$8="Spread Stop",M82+$E$7,$E$8="100%Stop",0,$E$8="200%Stop",0)</f>
        <v>217</v>
      </c>
      <c r="N83" s="4" t="n">
        <f aca="false">M83-M82</f>
        <v>7</v>
      </c>
      <c r="O83" s="14" t="n">
        <f aca="false">L83*M83</f>
        <v>13941.7075</v>
      </c>
      <c r="P83" s="4"/>
      <c r="Q83" s="4"/>
      <c r="R83" s="4"/>
      <c r="AA83" s="0" t="n">
        <v>82</v>
      </c>
      <c r="AB83" s="0" t="s">
        <v>193</v>
      </c>
      <c r="AC83" s="0" t="n">
        <v>12249602</v>
      </c>
    </row>
    <row r="84" customFormat="false" ht="15" hidden="false" customHeight="false" outlineLevel="0" collapsed="false">
      <c r="A84" s="10" t="n">
        <f aca="false">IF(L84=0,"",L84)</f>
        <v>64.0075000000002</v>
      </c>
      <c r="B84" s="11" t="n">
        <f aca="false">IF(M84&gt;$G$9,0,IF($E$11="SELL SIDE ONLY",0,IF(M84="","",M84)))</f>
        <v>0</v>
      </c>
      <c r="C84" s="4"/>
      <c r="D84" s="4"/>
      <c r="E84" s="4"/>
      <c r="F84" s="4"/>
      <c r="G84" s="4"/>
      <c r="H84" s="4"/>
      <c r="I84" s="4"/>
      <c r="J84" s="4"/>
      <c r="K84" s="4" t="n">
        <v>32</v>
      </c>
      <c r="L84" s="13" t="n">
        <f aca="false" t="array" ref="L84:L84">_xlfn.IFS($E$8=100%,$Q$57,$E$8=200%,$Q$62,$E$8="Spread",L83-$G$22,$E$8="Spread Stop",L83-$G$22,$E$8="100%Stop",$Q$58,$E$8="200%Stop",$Q$63)</f>
        <v>64.0075000000002</v>
      </c>
      <c r="M84" s="4" t="n">
        <f aca="false" t="array" ref="M84:M84">_xlfn.IFS($E$8=100%,ROUND($M$52+$E$7*5.9,0),$E$8=200%,ROUND($M$52+$E$7*5.887,0),$E$8="Spread",M83+$E$7,$E$8="Spread Stop",M83+$E$7,$E$8="100%Stop",0,$E$8="200%Stop",0)</f>
        <v>224</v>
      </c>
      <c r="N84" s="4" t="n">
        <f aca="false">M84-M83</f>
        <v>7</v>
      </c>
      <c r="O84" s="14" t="n">
        <f aca="false">L84*M84</f>
        <v>14337.68</v>
      </c>
      <c r="P84" s="4"/>
      <c r="Q84" s="4"/>
      <c r="R84" s="4"/>
      <c r="AA84" s="0" t="n">
        <v>83</v>
      </c>
      <c r="AB84" s="0" t="s">
        <v>194</v>
      </c>
      <c r="AC84" s="0" t="n">
        <v>10142210</v>
      </c>
    </row>
    <row r="85" customFormat="false" ht="15" hidden="false" customHeight="false" outlineLevel="0" collapsed="false">
      <c r="A85" s="10" t="n">
        <f aca="false">IF(L85=0,"",L85)</f>
        <v>63.7675000000002</v>
      </c>
      <c r="B85" s="11" t="n">
        <f aca="false">IF(M85&gt;$G$9,0,IF($E$11="SELL SIDE ONLY",0,IF(M85="","",M85)))</f>
        <v>0</v>
      </c>
      <c r="C85" s="4"/>
      <c r="D85" s="4"/>
      <c r="E85" s="4"/>
      <c r="F85" s="4"/>
      <c r="G85" s="4"/>
      <c r="H85" s="4"/>
      <c r="I85" s="4"/>
      <c r="J85" s="4"/>
      <c r="K85" s="4" t="n">
        <v>33</v>
      </c>
      <c r="L85" s="13" t="n">
        <f aca="false" t="array" ref="L85:L85">_xlfn.IFS($E$8=100%,$Q$57,$E$8=200%,$Q$62,$E$8="Spread",L84-$G$22,$E$8="Spread Stop",L84-$G$22,$E$8="100%Stop",$Q$58,$E$8="200%Stop",$Q$63)</f>
        <v>63.7675000000002</v>
      </c>
      <c r="M85" s="4" t="n">
        <f aca="false" t="array" ref="M85:M85">_xlfn.IFS($E$8=100%,ROUND($M$52+$E$7*5.9,0),$E$8=200%,ROUND($M$52+$E$7*5.887,0),$E$8="Spread",M84+$E$7,$E$8="Spread Stop",M84+$E$7,$E$8="100%Stop",0,$E$8="200%Stop",0)</f>
        <v>231</v>
      </c>
      <c r="N85" s="4" t="n">
        <f aca="false">M85-M84</f>
        <v>7</v>
      </c>
      <c r="O85" s="14" t="n">
        <f aca="false">L85*M85</f>
        <v>14730.2925</v>
      </c>
      <c r="P85" s="4"/>
      <c r="Q85" s="4"/>
      <c r="R85" s="4"/>
      <c r="AA85" s="0" t="n">
        <v>84</v>
      </c>
      <c r="AB85" s="0" t="s">
        <v>195</v>
      </c>
      <c r="AC85" s="0" t="n">
        <v>12974338</v>
      </c>
    </row>
    <row r="86" customFormat="false" ht="15" hidden="false" customHeight="false" outlineLevel="0" collapsed="false">
      <c r="A86" s="10" t="n">
        <f aca="false">IF(L86=0,"",L86)</f>
        <v>63.5275000000002</v>
      </c>
      <c r="B86" s="11" t="n">
        <f aca="false">IF(M86&gt;$G$9,0,IF($E$11="SELL SIDE ONLY",0,IF(M86="","",M86)))</f>
        <v>0</v>
      </c>
      <c r="C86" s="4"/>
      <c r="D86" s="4"/>
      <c r="E86" s="4"/>
      <c r="F86" s="4"/>
      <c r="G86" s="4"/>
      <c r="H86" s="4"/>
      <c r="I86" s="4"/>
      <c r="J86" s="4"/>
      <c r="K86" s="4" t="n">
        <v>34</v>
      </c>
      <c r="L86" s="13" t="n">
        <f aca="false" t="array" ref="L86:L86">_xlfn.IFS($E$8=100%,$Q$57,$E$8=200%,$Q$62,$E$8="Spread",L85-$G$22,$E$8="Spread Stop",L85-$G$22,$E$8="100%Stop",$Q$58,$E$8="200%Stop",$Q$63)</f>
        <v>63.5275000000002</v>
      </c>
      <c r="M86" s="4" t="n">
        <f aca="false" t="array" ref="M86:M86">_xlfn.IFS($E$8=100%,ROUND($M$52+$E$7*5.9,0),$E$8=200%,ROUND($M$52+$E$7*5.887,0),$E$8="Spread",M85+$E$7,$E$8="Spread Stop",M85+$E$7,$E$8="100%Stop",0,$E$8="200%Stop",0)</f>
        <v>238</v>
      </c>
      <c r="N86" s="4" t="n">
        <f aca="false">M86-M85</f>
        <v>7</v>
      </c>
      <c r="O86" s="14" t="n">
        <f aca="false">L86*M86</f>
        <v>15119.545</v>
      </c>
      <c r="P86" s="4"/>
      <c r="Q86" s="4"/>
      <c r="R86" s="4"/>
      <c r="AA86" s="0" t="n">
        <v>85</v>
      </c>
      <c r="AB86" s="0" t="s">
        <v>196</v>
      </c>
      <c r="AC86" s="0" t="n">
        <v>14480898</v>
      </c>
    </row>
    <row r="87" customFormat="false" ht="15" hidden="false" customHeight="false" outlineLevel="0" collapsed="false">
      <c r="A87" s="10" t="n">
        <f aca="false">IF(L87=0,"",L87)</f>
        <v>63.2875000000002</v>
      </c>
      <c r="B87" s="11" t="n">
        <f aca="false">IF(M87&gt;$G$9,0,IF($E$11="SELL SIDE ONLY",0,IF(M87="","",M87)))</f>
        <v>0</v>
      </c>
      <c r="C87" s="4"/>
      <c r="D87" s="4"/>
      <c r="E87" s="4"/>
      <c r="F87" s="4"/>
      <c r="G87" s="4"/>
      <c r="H87" s="4"/>
      <c r="I87" s="4"/>
      <c r="J87" s="4"/>
      <c r="K87" s="4" t="n">
        <v>35</v>
      </c>
      <c r="L87" s="13" t="n">
        <f aca="false" t="array" ref="L87:L87">_xlfn.IFS($E$8=100%,$Q$57,$E$8=200%,$Q$62,$E$8="Spread",L86-$G$22,$E$8="Spread Stop",L86-$G$22,$E$8="100%Stop",$Q$58,$E$8="200%Stop",$Q$63)</f>
        <v>63.2875000000002</v>
      </c>
      <c r="M87" s="4" t="n">
        <f aca="false" t="array" ref="M87:M87">_xlfn.IFS($E$8=100%,ROUND($M$52+$E$7*5.9,0),$E$8=200%,ROUND($M$52+$E$7*5.887,0),$E$8="Spread",M86+$E$7,$E$8="Spread Stop",M86+$E$7,$E$8="100%Stop",0,$E$8="200%Stop",0)</f>
        <v>245</v>
      </c>
      <c r="N87" s="4" t="n">
        <f aca="false">M87-M86</f>
        <v>7</v>
      </c>
      <c r="O87" s="14" t="n">
        <f aca="false">L87*M87</f>
        <v>15505.4375</v>
      </c>
      <c r="P87" s="4"/>
      <c r="Q87" s="4"/>
      <c r="R87" s="4"/>
      <c r="AA87" s="0" t="n">
        <v>86</v>
      </c>
      <c r="AB87" s="0" t="s">
        <v>197</v>
      </c>
      <c r="AC87" s="0" t="n">
        <v>13018626</v>
      </c>
    </row>
    <row r="88" customFormat="false" ht="15" hidden="false" customHeight="false" outlineLevel="0" collapsed="false">
      <c r="A88" s="10" t="n">
        <f aca="false">IF(L88=0,"",L88)</f>
        <v>63.0475000000002</v>
      </c>
      <c r="B88" s="11" t="n">
        <f aca="false">IF(M88&gt;$G$9,0,IF($E$11="SELL SIDE ONLY",0,IF(M88="","",M88)))</f>
        <v>0</v>
      </c>
      <c r="C88" s="4"/>
      <c r="D88" s="4"/>
      <c r="E88" s="4"/>
      <c r="F88" s="4"/>
      <c r="G88" s="4"/>
      <c r="H88" s="4"/>
      <c r="I88" s="4"/>
      <c r="J88" s="4"/>
      <c r="K88" s="4" t="n">
        <v>36</v>
      </c>
      <c r="L88" s="13" t="n">
        <f aca="false" t="array" ref="L88:L88">_xlfn.IFS($E$8=100%,$Q$57,$E$8=200%,$Q$62,$E$8="Spread",L87-$G$22,$E$8="Spread Stop",L87-$G$22,$E$8="100%Stop",$Q$58,$E$8="200%Stop",$Q$63)</f>
        <v>63.0475000000002</v>
      </c>
      <c r="M88" s="4" t="n">
        <f aca="false" t="array" ref="M88:M88">_xlfn.IFS($E$8=100%,ROUND($M$52+$E$7*5.9,0),$E$8=200%,ROUND($M$52+$E$7*5.887,0),$E$8="Spread",M87+$E$7,$E$8="Spread Stop",M87+$E$7,$E$8="100%Stop",0,$E$8="200%Stop",0)</f>
        <v>252</v>
      </c>
      <c r="N88" s="4" t="n">
        <f aca="false">M88-M87</f>
        <v>7</v>
      </c>
      <c r="O88" s="14" t="n">
        <f aca="false">L88*M88</f>
        <v>15887.97</v>
      </c>
      <c r="P88" s="4"/>
      <c r="Q88" s="4"/>
      <c r="R88" s="4"/>
      <c r="AA88" s="0" t="n">
        <v>87</v>
      </c>
      <c r="AB88" s="0" t="s">
        <v>198</v>
      </c>
      <c r="AC88" s="0" t="n">
        <v>10754050</v>
      </c>
    </row>
    <row r="89" customFormat="false" ht="15" hidden="false" customHeight="false" outlineLevel="0" collapsed="false">
      <c r="A89" s="10" t="n">
        <f aca="false">IF(L89=0,"",L89)</f>
        <v>62.8075000000002</v>
      </c>
      <c r="B89" s="11" t="n">
        <f aca="false">IF(M89&gt;$G$9,0,IF($E$11="SELL SIDE ONLY",0,IF(M89="","",M89)))</f>
        <v>0</v>
      </c>
      <c r="C89" s="4"/>
      <c r="D89" s="4"/>
      <c r="E89" s="4"/>
      <c r="F89" s="4"/>
      <c r="G89" s="4"/>
      <c r="H89" s="4"/>
      <c r="I89" s="4"/>
      <c r="J89" s="4"/>
      <c r="K89" s="4" t="n">
        <v>37</v>
      </c>
      <c r="L89" s="13" t="n">
        <f aca="false" t="array" ref="L89:L89">_xlfn.IFS($E$8=100%,$Q$57,$E$8=200%,$Q$62,$E$8="Spread",L88-$G$22,$E$8="Spread Stop",L88-$G$22,$E$8="100%Stop",$Q$58,$E$8="200%Stop",$Q$63)</f>
        <v>62.8075000000002</v>
      </c>
      <c r="M89" s="4" t="n">
        <f aca="false" t="array" ref="M89:M89">_xlfn.IFS($E$8=100%,ROUND($M$52+$E$7*5.9,0),$E$8=200%,ROUND($M$52+$E$7*5.887,0),$E$8="Spread",M88+$E$7,$E$8="Spread Stop",M88+$E$7,$E$8="100%Stop",0,$E$8="200%Stop",0)</f>
        <v>259</v>
      </c>
      <c r="N89" s="4" t="n">
        <f aca="false">M89-M88</f>
        <v>7</v>
      </c>
      <c r="O89" s="14" t="n">
        <f aca="false">L89*M89</f>
        <v>16267.1425</v>
      </c>
      <c r="P89" s="4"/>
      <c r="Q89" s="4"/>
      <c r="R89" s="4"/>
      <c r="AA89" s="0" t="n">
        <v>88</v>
      </c>
      <c r="AB89" s="0" t="s">
        <v>199</v>
      </c>
      <c r="AC89" s="0" t="n">
        <v>10755074</v>
      </c>
    </row>
    <row r="90" customFormat="false" ht="15" hidden="false" customHeight="false" outlineLevel="0" collapsed="false">
      <c r="A90" s="10" t="n">
        <f aca="false">IF(L90=0,"",L90)</f>
        <v>62.5675000000002</v>
      </c>
      <c r="B90" s="11" t="n">
        <f aca="false">IF(M90&gt;$G$9,0,IF($E$11="SELL SIDE ONLY",0,IF(M90="","",M90)))</f>
        <v>0</v>
      </c>
      <c r="C90" s="4"/>
      <c r="D90" s="4"/>
      <c r="E90" s="4"/>
      <c r="F90" s="4"/>
      <c r="G90" s="4"/>
      <c r="H90" s="4"/>
      <c r="I90" s="4"/>
      <c r="J90" s="4"/>
      <c r="K90" s="4" t="n">
        <v>38</v>
      </c>
      <c r="L90" s="13" t="n">
        <f aca="false" t="array" ref="L90:L90">_xlfn.IFS($E$8=100%,$Q$57,$E$8=200%,$Q$62,$E$8="Spread",L89-$G$22,$E$8="Spread Stop",L89-$G$22,$E$8="100%Stop",$Q$58,$E$8="200%Stop",$Q$63)</f>
        <v>62.5675000000002</v>
      </c>
      <c r="M90" s="4" t="n">
        <f aca="false" t="array" ref="M90:M90">_xlfn.IFS($E$8=100%,ROUND($M$52+$E$7*5.9,0),$E$8=200%,ROUND($M$52+$E$7*5.887,0),$E$8="Spread",M89+$E$7,$E$8="Spread Stop",M89+$E$7,$E$8="100%Stop",0,$E$8="200%Stop",0)</f>
        <v>266</v>
      </c>
      <c r="N90" s="4" t="n">
        <f aca="false">M90-M89</f>
        <v>7</v>
      </c>
      <c r="O90" s="14" t="n">
        <f aca="false">L90*M90</f>
        <v>16642.955</v>
      </c>
      <c r="P90" s="4"/>
      <c r="Q90" s="4"/>
      <c r="R90" s="4"/>
      <c r="AA90" s="0" t="n">
        <v>89</v>
      </c>
      <c r="AB90" s="0" t="s">
        <v>200</v>
      </c>
      <c r="AC90" s="0" t="n">
        <v>10756098</v>
      </c>
    </row>
    <row r="91" customFormat="false" ht="15" hidden="false" customHeight="false" outlineLevel="0" collapsed="false">
      <c r="A91" s="10" t="n">
        <f aca="false">IF(L91=0,"",L91)</f>
        <v>62.3275000000002</v>
      </c>
      <c r="B91" s="11" t="n">
        <f aca="false">IF(M91&gt;$G$9,0,IF($E$11="SELL SIDE ONLY",0,IF(M91="","",M91)))</f>
        <v>0</v>
      </c>
      <c r="C91" s="4"/>
      <c r="D91" s="4"/>
      <c r="E91" s="4"/>
      <c r="F91" s="4"/>
      <c r="G91" s="4"/>
      <c r="H91" s="4"/>
      <c r="I91" s="4"/>
      <c r="J91" s="4"/>
      <c r="K91" s="4" t="n">
        <v>39</v>
      </c>
      <c r="L91" s="13" t="n">
        <f aca="false" t="array" ref="L91:L91">_xlfn.IFS($E$8=100%,$Q$57,$E$8=200%,$Q$62,$E$8="Spread",L90-$G$22,$E$8="Spread Stop",L90-$G$22,$E$8="100%Stop",$Q$58,$E$8="200%Stop",$Q$63)</f>
        <v>62.3275000000002</v>
      </c>
      <c r="M91" s="4" t="n">
        <f aca="false" t="array" ref="M91:M91">_xlfn.IFS($E$8=100%,ROUND($M$52+$E$7*5.9,0),$E$8=200%,ROUND($M$52+$E$7*5.887,0),$E$8="Spread",M90+$E$7,$E$8="Spread Stop",M90+$E$7,$E$8="100%Stop",0,$E$8="200%Stop",0)</f>
        <v>273</v>
      </c>
      <c r="N91" s="4" t="n">
        <f aca="false">M91-M90</f>
        <v>7</v>
      </c>
      <c r="O91" s="14" t="n">
        <f aca="false">L91*M91</f>
        <v>17015.4075</v>
      </c>
      <c r="P91" s="4"/>
      <c r="Q91" s="4"/>
      <c r="R91" s="4"/>
      <c r="AA91" s="0" t="n">
        <v>90</v>
      </c>
      <c r="AB91" s="0" t="s">
        <v>201</v>
      </c>
      <c r="AC91" s="0" t="n">
        <v>11173634</v>
      </c>
    </row>
    <row r="92" customFormat="false" ht="15" hidden="false" customHeight="false" outlineLevel="0" collapsed="false">
      <c r="A92" s="10" t="n">
        <f aca="false">IF(L92=0,"",L92)</f>
        <v>62.0875000000001</v>
      </c>
      <c r="B92" s="11" t="n">
        <f aca="false">IF(M92&gt;$G$9,0,IF($E$11="SELL SIDE ONLY",0,IF(M92="","",M92)))</f>
        <v>0</v>
      </c>
      <c r="C92" s="4"/>
      <c r="D92" s="4"/>
      <c r="E92" s="4"/>
      <c r="F92" s="4"/>
      <c r="G92" s="4"/>
      <c r="H92" s="4"/>
      <c r="I92" s="4"/>
      <c r="J92" s="4"/>
      <c r="K92" s="4" t="n">
        <v>40</v>
      </c>
      <c r="L92" s="13" t="n">
        <f aca="false" t="array" ref="L92:L92">_xlfn.IFS($E$8=100%,$Q$57,$E$8=200%,$Q$62,$E$8="Spread",L91-$G$22,$E$8="Spread Stop",L91-$G$22,$E$8="100%Stop",$Q$58,$E$8="200%Stop",$Q$63)</f>
        <v>62.0875000000001</v>
      </c>
      <c r="M92" s="4" t="n">
        <f aca="false" t="array" ref="M92:M92">_xlfn.IFS($E$8=100%,ROUND($M$52+$E$7*5.9,0),$E$8=200%,ROUND($M$52+$E$7*5.887,0),$E$8="Spread",M91+$E$7,$E$8="Spread Stop",M91+$E$7,$E$8="100%Stop",0,$E$8="200%Stop",0)</f>
        <v>280</v>
      </c>
      <c r="N92" s="4" t="n">
        <f aca="false">M92-M91</f>
        <v>7</v>
      </c>
      <c r="O92" s="14" t="n">
        <f aca="false">L92*M92</f>
        <v>17384.5</v>
      </c>
      <c r="P92" s="4"/>
      <c r="Q92" s="4"/>
      <c r="R92" s="4"/>
      <c r="AA92" s="0" t="n">
        <v>91</v>
      </c>
      <c r="AB92" s="0" t="s">
        <v>202</v>
      </c>
      <c r="AC92" s="0" t="n">
        <v>11174658</v>
      </c>
    </row>
    <row r="93" customFormat="false" ht="15" hidden="false" customHeight="false" outlineLevel="0" collapsed="false">
      <c r="A93" s="10" t="n">
        <f aca="false">IF(L93=0,"",L93)</f>
        <v>61.8475000000001</v>
      </c>
      <c r="B93" s="11" t="n">
        <f aca="false">IF(M93&gt;$G$9,0,IF($E$11="SELL SIDE ONLY",0,IF(M93="","",M93)))</f>
        <v>0</v>
      </c>
      <c r="C93" s="4"/>
      <c r="D93" s="4"/>
      <c r="E93" s="4"/>
      <c r="F93" s="4"/>
      <c r="G93" s="4"/>
      <c r="H93" s="4"/>
      <c r="I93" s="4"/>
      <c r="J93" s="4"/>
      <c r="K93" s="4" t="n">
        <v>41</v>
      </c>
      <c r="L93" s="13" t="n">
        <f aca="false" t="array" ref="L93:L93">_xlfn.IFS($E$8=100%,$Q$57,$E$8=200%,$Q$62,$E$8="Spread",L92-$G$22,$E$8="Spread Stop",L92-$G$22,$E$8="100%Stop",$Q$58,$E$8="200%Stop",$Q$63)</f>
        <v>61.8475000000001</v>
      </c>
      <c r="M93" s="4" t="n">
        <f aca="false" t="array" ref="M93:M93">_xlfn.IFS($E$8=100%,ROUND($M$52+$E$7*5.9,0),$E$8=200%,ROUND($M$52+$E$7*5.887,0),$E$8="Spread",M92+$E$7,$E$8="Spread Stop",M92+$E$7,$E$8="100%Stop",0,$E$8="200%Stop",0)</f>
        <v>287</v>
      </c>
      <c r="N93" s="4" t="n">
        <f aca="false">M93-M92</f>
        <v>7</v>
      </c>
      <c r="O93" s="14" t="n">
        <f aca="false">L93*M93</f>
        <v>17750.2325</v>
      </c>
      <c r="P93" s="4"/>
      <c r="Q93" s="4"/>
      <c r="R93" s="4"/>
      <c r="AA93" s="0" t="n">
        <v>92</v>
      </c>
      <c r="AB93" s="0" t="s">
        <v>203</v>
      </c>
      <c r="AC93" s="0" t="n">
        <v>11146242</v>
      </c>
    </row>
    <row r="94" customFormat="false" ht="15" hidden="false" customHeight="false" outlineLevel="0" collapsed="false">
      <c r="A94" s="10" t="n">
        <f aca="false">IF(L94=0,"",L94)</f>
        <v>61.6075000000001</v>
      </c>
      <c r="B94" s="11" t="n">
        <f aca="false">IF(M94&gt;$G$9,0,IF($E$11="SELL SIDE ONLY",0,IF(M94="","",M94)))</f>
        <v>0</v>
      </c>
      <c r="C94" s="4"/>
      <c r="D94" s="4"/>
      <c r="E94" s="4"/>
      <c r="F94" s="4"/>
      <c r="G94" s="4"/>
      <c r="H94" s="4"/>
      <c r="I94" s="4"/>
      <c r="J94" s="4"/>
      <c r="K94" s="4" t="n">
        <v>42</v>
      </c>
      <c r="L94" s="13" t="n">
        <f aca="false" t="array" ref="L94:L94">_xlfn.IFS($E$8=100%,$Q$57,$E$8=200%,$Q$62,$E$8="Spread",L93-$G$22,$E$8="Spread Stop",L93-$G$22,$E$8="100%Stop",$Q$58,$E$8="200%Stop",$Q$63)</f>
        <v>61.6075000000001</v>
      </c>
      <c r="M94" s="4" t="n">
        <f aca="false" t="array" ref="M94:M94">_xlfn.IFS($E$8=100%,ROUND($M$52+$E$7*5.9,0),$E$8=200%,ROUND($M$52+$E$7*5.887,0),$E$8="Spread",M93+$E$7,$E$8="Spread Stop",M93+$E$7,$E$8="100%Stop",0,$E$8="200%Stop",0)</f>
        <v>294</v>
      </c>
      <c r="N94" s="4" t="n">
        <f aca="false">M94-M93</f>
        <v>7</v>
      </c>
      <c r="O94" s="14" t="n">
        <f aca="false">L94*M94</f>
        <v>18112.605</v>
      </c>
      <c r="P94" s="4"/>
      <c r="Q94" s="4"/>
      <c r="R94" s="4"/>
      <c r="AA94" s="0" t="n">
        <v>93</v>
      </c>
      <c r="AB94" s="0" t="s">
        <v>204</v>
      </c>
      <c r="AC94" s="0" t="n">
        <v>8961282</v>
      </c>
    </row>
    <row r="95" customFormat="false" ht="15" hidden="false" customHeight="false" outlineLevel="0" collapsed="false">
      <c r="A95" s="10" t="n">
        <f aca="false">IF(L95=0,"",L95)</f>
        <v>61.3675000000001</v>
      </c>
      <c r="B95" s="11" t="n">
        <f aca="false">IF(M95&gt;$G$9,0,IF($E$11="SELL SIDE ONLY",0,IF(M95="","",M95)))</f>
        <v>0</v>
      </c>
      <c r="C95" s="4"/>
      <c r="D95" s="4"/>
      <c r="E95" s="4"/>
      <c r="F95" s="4"/>
      <c r="G95" s="4"/>
      <c r="H95" s="4"/>
      <c r="I95" s="4"/>
      <c r="J95" s="4"/>
      <c r="K95" s="4" t="n">
        <v>43</v>
      </c>
      <c r="L95" s="13" t="n">
        <f aca="false" t="array" ref="L95:L95">_xlfn.IFS($E$8=100%,$Q$57,$E$8=200%,$Q$62,$E$8="Spread",L94-$G$22,$E$8="Spread Stop",L94-$G$22,$E$8="100%Stop",$Q$58,$E$8="200%Stop",$Q$63)</f>
        <v>61.3675000000001</v>
      </c>
      <c r="M95" s="4" t="n">
        <f aca="false" t="array" ref="M95:M95">_xlfn.IFS($E$8=100%,ROUND($M$52+$E$7*5.9,0),$E$8=200%,ROUND($M$52+$E$7*5.887,0),$E$8="Spread",M94+$E$7,$E$8="Spread Stop",M94+$E$7,$E$8="100%Stop",0,$E$8="200%Stop",0)</f>
        <v>301</v>
      </c>
      <c r="N95" s="4" t="n">
        <f aca="false">M95-M94</f>
        <v>7</v>
      </c>
      <c r="O95" s="14" t="n">
        <f aca="false">L95*M95</f>
        <v>18471.6175</v>
      </c>
      <c r="P95" s="4"/>
      <c r="Q95" s="4"/>
      <c r="R95" s="4"/>
      <c r="AA95" s="0" t="n">
        <v>94</v>
      </c>
      <c r="AB95" s="0" t="s">
        <v>205</v>
      </c>
      <c r="AC95" s="0" t="n">
        <v>11147778</v>
      </c>
    </row>
    <row r="96" customFormat="false" ht="15" hidden="false" customHeight="false" outlineLevel="0" collapsed="false">
      <c r="A96" s="10" t="n">
        <f aca="false">IF(L96=0,"",L96)</f>
        <v>61.1275000000001</v>
      </c>
      <c r="B96" s="11" t="n">
        <f aca="false">IF(M96&gt;$G$9,0,IF($E$11="SELL SIDE ONLY",0,IF(M96="","",M96)))</f>
        <v>0</v>
      </c>
      <c r="C96" s="4"/>
      <c r="D96" s="4"/>
      <c r="E96" s="4"/>
      <c r="F96" s="4"/>
      <c r="G96" s="4"/>
      <c r="H96" s="4"/>
      <c r="I96" s="4"/>
      <c r="J96" s="4"/>
      <c r="K96" s="4" t="n">
        <v>44</v>
      </c>
      <c r="L96" s="13" t="n">
        <f aca="false" t="array" ref="L96:L96">_xlfn.IFS($E$8=100%,$Q$57,$E$8=200%,$Q$62,$E$8="Spread",L95-$G$22,$E$8="Spread Stop",L95-$G$22,$E$8="100%Stop",$Q$58,$E$8="200%Stop",$Q$63)</f>
        <v>61.1275000000001</v>
      </c>
      <c r="M96" s="4" t="n">
        <f aca="false" t="array" ref="M96:M96">_xlfn.IFS($E$8=100%,ROUND($M$52+$E$7*5.9,0),$E$8=200%,ROUND($M$52+$E$7*5.887,0),$E$8="Spread",M95+$E$7,$E$8="Spread Stop",M95+$E$7,$E$8="100%Stop",0,$E$8="200%Stop",0)</f>
        <v>308</v>
      </c>
      <c r="N96" s="4" t="n">
        <f aca="false">M96-M95</f>
        <v>7</v>
      </c>
      <c r="O96" s="14" t="n">
        <f aca="false">L96*M96</f>
        <v>18827.27</v>
      </c>
      <c r="P96" s="4"/>
      <c r="Q96" s="4"/>
      <c r="R96" s="4"/>
      <c r="AA96" s="0" t="n">
        <v>95</v>
      </c>
      <c r="AB96" s="0" t="s">
        <v>206</v>
      </c>
      <c r="AC96" s="0" t="n">
        <v>11149314</v>
      </c>
    </row>
    <row r="97" customFormat="false" ht="15" hidden="false" customHeight="false" outlineLevel="0" collapsed="false">
      <c r="A97" s="10" t="n">
        <f aca="false">IF(L97=0,"",L97)</f>
        <v>60.8875000000001</v>
      </c>
      <c r="B97" s="11" t="n">
        <f aca="false">IF(M97&gt;$G$9,0,IF($E$11="SELL SIDE ONLY",0,IF(M97="","",M97)))</f>
        <v>0</v>
      </c>
      <c r="C97" s="4"/>
      <c r="D97" s="4"/>
      <c r="E97" s="4"/>
      <c r="F97" s="4"/>
      <c r="G97" s="4"/>
      <c r="H97" s="4"/>
      <c r="I97" s="4"/>
      <c r="J97" s="4"/>
      <c r="K97" s="4" t="n">
        <v>45</v>
      </c>
      <c r="L97" s="13" t="n">
        <f aca="false" t="array" ref="L97:L97">_xlfn.IFS($E$8=100%,$Q$57,$E$8=200%,$Q$62,$E$8="Spread",L96-$G$22,$E$8="Spread Stop",L96-$G$22,$E$8="100%Stop",$Q$58,$E$8="200%Stop",$Q$63)</f>
        <v>60.8875000000001</v>
      </c>
      <c r="M97" s="4" t="n">
        <f aca="false" t="array" ref="M97:M97">_xlfn.IFS($E$8=100%,ROUND($M$52+$E$7*5.9,0),$E$8=200%,ROUND($M$52+$E$7*5.887,0),$E$8="Spread",M96+$E$7,$E$8="Spread Stop",M96+$E$7,$E$8="100%Stop",0,$E$8="200%Stop",0)</f>
        <v>315</v>
      </c>
      <c r="N97" s="4" t="n">
        <f aca="false">M97-M96</f>
        <v>7</v>
      </c>
      <c r="O97" s="14" t="n">
        <f aca="false">L97*M97</f>
        <v>19179.5625</v>
      </c>
      <c r="P97" s="4"/>
      <c r="Q97" s="4"/>
      <c r="R97" s="4"/>
      <c r="AA97" s="0" t="n">
        <v>96</v>
      </c>
      <c r="AB97" s="0" t="s">
        <v>207</v>
      </c>
      <c r="AC97" s="0" t="n">
        <v>13584386</v>
      </c>
    </row>
    <row r="98" customFormat="false" ht="15" hidden="false" customHeight="false" outlineLevel="0" collapsed="false">
      <c r="A98" s="10" t="n">
        <f aca="false">IF(L98=0,"",L98)</f>
        <v>60.6475000000001</v>
      </c>
      <c r="B98" s="11" t="n">
        <f aca="false">IF(M98&gt;$G$9,0,IF($E$11="SELL SIDE ONLY",0,IF(M98="","",M98)))</f>
        <v>0</v>
      </c>
      <c r="C98" s="4"/>
      <c r="D98" s="4"/>
      <c r="E98" s="4"/>
      <c r="F98" s="4"/>
      <c r="G98" s="4"/>
      <c r="H98" s="4"/>
      <c r="I98" s="4"/>
      <c r="J98" s="4"/>
      <c r="K98" s="4" t="n">
        <v>46</v>
      </c>
      <c r="L98" s="13" t="n">
        <f aca="false" t="array" ref="L98:L98">_xlfn.IFS($E$8=100%,$Q$57,$E$8=200%,$Q$62,$E$8="Spread",L97-$G$22,$E$8="Spread Stop",L97-$G$22,$E$8="100%Stop",$Q$58,$E$8="200%Stop",$Q$63)</f>
        <v>60.6475000000001</v>
      </c>
      <c r="M98" s="4" t="n">
        <f aca="false" t="array" ref="M98:M98">_xlfn.IFS($E$8=100%,ROUND($M$52+$E$7*5.9,0),$E$8=200%,ROUND($M$52+$E$7*5.887,0),$E$8="Spread",M97+$E$7,$E$8="Spread Stop",M97+$E$7,$E$8="100%Stop",0,$E$8="200%Stop",0)</f>
        <v>322</v>
      </c>
      <c r="N98" s="4" t="n">
        <f aca="false">M98-M97</f>
        <v>7</v>
      </c>
      <c r="O98" s="14" t="n">
        <f aca="false">L98*M98</f>
        <v>19528.495</v>
      </c>
      <c r="P98" s="4"/>
      <c r="Q98" s="4"/>
      <c r="R98" s="4"/>
      <c r="AA98" s="0" t="n">
        <v>97</v>
      </c>
      <c r="AB98" s="0" t="s">
        <v>208</v>
      </c>
      <c r="AC98" s="0" t="n">
        <v>14016258</v>
      </c>
    </row>
    <row r="99" customFormat="false" ht="15" hidden="false" customHeight="false" outlineLevel="0" collapsed="false">
      <c r="A99" s="10" t="n">
        <f aca="false">IF(L99=0,"",L99)</f>
        <v>60.4075000000001</v>
      </c>
      <c r="B99" s="11" t="n">
        <f aca="false">IF(M99&gt;$G$9,0,IF($E$11="SELL SIDE ONLY",0,IF(M99="","",M99)))</f>
        <v>0</v>
      </c>
      <c r="C99" s="4"/>
      <c r="D99" s="4"/>
      <c r="E99" s="4"/>
      <c r="F99" s="4"/>
      <c r="G99" s="4"/>
      <c r="H99" s="4"/>
      <c r="I99" s="4"/>
      <c r="J99" s="4"/>
      <c r="K99" s="4" t="n">
        <v>47</v>
      </c>
      <c r="L99" s="13" t="n">
        <f aca="false" t="array" ref="L99:L99">_xlfn.IFS($E$8=100%,$Q$57,$E$8=200%,$Q$62,$E$8="Spread",L98-$G$22,$E$8="Spread Stop",L98-$G$22,$E$8="100%Stop",$Q$58,$E$8="200%Stop",$Q$63)</f>
        <v>60.4075000000001</v>
      </c>
      <c r="M99" s="4" t="n">
        <f aca="false" t="array" ref="M99:M99">_xlfn.IFS($E$8=100%,ROUND($M$52+$E$7*5.9,0),$E$8=200%,ROUND($M$52+$E$7*5.887,0),$E$8="Spread",M98+$E$7,$E$8="Spread Stop",M98+$E$7,$E$8="100%Stop",0,$E$8="200%Stop",0)</f>
        <v>329</v>
      </c>
      <c r="N99" s="4" t="n">
        <f aca="false">M99-M98</f>
        <v>7</v>
      </c>
      <c r="O99" s="14" t="n">
        <f aca="false">L99*M99</f>
        <v>19874.0675</v>
      </c>
      <c r="P99" s="4"/>
      <c r="Q99" s="4"/>
      <c r="R99" s="4"/>
      <c r="AA99" s="0" t="n">
        <v>98</v>
      </c>
      <c r="AB99" s="0" t="s">
        <v>209</v>
      </c>
      <c r="AC99" s="0" t="n">
        <v>14016770</v>
      </c>
    </row>
    <row r="100" customFormat="false" ht="15" hidden="false" customHeight="false" outlineLevel="0" collapsed="false">
      <c r="A100" s="10" t="n">
        <f aca="false">IF(L100=0,"",L100)</f>
        <v>60.1675000000001</v>
      </c>
      <c r="B100" s="11" t="n">
        <f aca="false">IF(M100&gt;$G$9,0,IF($E$11="SELL SIDE ONLY",0,IF(M100="","",M100)))</f>
        <v>0</v>
      </c>
      <c r="C100" s="4"/>
      <c r="D100" s="4"/>
      <c r="E100" s="4"/>
      <c r="F100" s="4"/>
      <c r="G100" s="4"/>
      <c r="H100" s="4"/>
      <c r="I100" s="4"/>
      <c r="J100" s="4"/>
      <c r="K100" s="4" t="n">
        <v>48</v>
      </c>
      <c r="L100" s="13" t="n">
        <f aca="false" t="array" ref="L100:L100">_xlfn.IFS($E$8=100%,$Q$57,$E$8=200%,$Q$62,$E$8="Spread",L99-$G$22,$E$8="Spread Stop",L99-$G$22,$E$8="100%Stop",$Q$58,$E$8="200%Stop",$Q$63)</f>
        <v>60.1675000000001</v>
      </c>
      <c r="M100" s="4" t="n">
        <f aca="false" t="array" ref="M100:M100">_xlfn.IFS($E$8=100%,ROUND($M$52+$E$7*5.9,0),$E$8=200%,ROUND($M$52+$E$7*5.887,0),$E$8="Spread",M99+$E$7,$E$8="Spread Stop",M99+$E$7,$E$8="100%Stop",0,$E$8="200%Stop",0)</f>
        <v>336</v>
      </c>
      <c r="N100" s="4" t="n">
        <f aca="false">M100-M99</f>
        <v>7</v>
      </c>
      <c r="O100" s="14" t="n">
        <f aca="false">L100*M100</f>
        <v>20216.28</v>
      </c>
      <c r="P100" s="4"/>
      <c r="Q100" s="4"/>
      <c r="R100" s="4"/>
      <c r="AA100" s="0" t="n">
        <v>99</v>
      </c>
      <c r="AB100" s="0" t="s">
        <v>210</v>
      </c>
      <c r="AC100" s="0" t="n">
        <v>14018306</v>
      </c>
    </row>
    <row r="101" customFormat="false" ht="15" hidden="false" customHeight="false" outlineLevel="0" collapsed="false">
      <c r="A101" s="10" t="n">
        <f aca="false">IF(L101=0,"",L101)</f>
        <v>59.9275000000001</v>
      </c>
      <c r="B101" s="11" t="n">
        <f aca="false">IF(M101&gt;$G$9,0,IF($E$11="SELL SIDE ONLY",0,IF(M101="","",M101)))</f>
        <v>0</v>
      </c>
      <c r="C101" s="4"/>
      <c r="D101" s="4"/>
      <c r="E101" s="4"/>
      <c r="F101" s="4"/>
      <c r="G101" s="4"/>
      <c r="H101" s="4"/>
      <c r="I101" s="4"/>
      <c r="J101" s="4"/>
      <c r="K101" s="4" t="n">
        <v>49</v>
      </c>
      <c r="L101" s="13" t="n">
        <f aca="false" t="array" ref="L101:L101">_xlfn.IFS($E$8=100%,$Q$57,$E$8=200%,$Q$62,$E$8="Spread",L100-$G$22,$E$8="Spread Stop",L100-$G$22,$E$8="100%Stop",$Q$58,$E$8="200%Stop",$Q$63)</f>
        <v>59.9275000000001</v>
      </c>
      <c r="M101" s="4" t="n">
        <f aca="false" t="array" ref="M101:M101">_xlfn.IFS($E$8=100%,ROUND($M$52+$E$7*5.9,0),$E$8=200%,ROUND($M$52+$E$7*5.887,0),$E$8="Spread",M100+$E$7,$E$8="Spread Stop",M100+$E$7,$E$8="100%Stop",0,$E$8="200%Stop",0)</f>
        <v>343</v>
      </c>
      <c r="N101" s="4" t="n">
        <f aca="false">M101-M100</f>
        <v>7</v>
      </c>
      <c r="O101" s="14" t="n">
        <f aca="false">L101*M101</f>
        <v>20555.1325</v>
      </c>
      <c r="P101" s="4"/>
      <c r="Q101" s="4"/>
      <c r="R101" s="4"/>
      <c r="AA101" s="0" t="n">
        <v>100</v>
      </c>
      <c r="AB101" s="0" t="s">
        <v>211</v>
      </c>
      <c r="AC101" s="0" t="n">
        <v>9245954</v>
      </c>
    </row>
    <row r="102" customFormat="false" ht="15" hidden="false" customHeight="false" outlineLevel="0" collapsed="false">
      <c r="A102" s="10" t="n">
        <f aca="false">IF(L102=0,"",L102)</f>
        <v>59.6875000000001</v>
      </c>
      <c r="B102" s="11" t="n">
        <f aca="false">IF(M102&gt;$G$9,0,IF($E$11="SELL SIDE ONLY",0,IF(M102="","",M102)))</f>
        <v>0</v>
      </c>
      <c r="C102" s="4"/>
      <c r="D102" s="4"/>
      <c r="E102" s="4"/>
      <c r="F102" s="4"/>
      <c r="G102" s="4"/>
      <c r="H102" s="4"/>
      <c r="I102" s="4"/>
      <c r="J102" s="4"/>
      <c r="K102" s="4" t="n">
        <v>50</v>
      </c>
      <c r="L102" s="13" t="n">
        <f aca="false" t="array" ref="L102:L102">_xlfn.IFS($E$8=100%,$Q$57,$E$8=200%,$Q$62,$E$8="Spread",L101-$G$22,$E$8="Spread Stop",L101-$G$22,$E$8="100%Stop",$Q$58,$E$8="200%Stop",$Q$63)</f>
        <v>59.6875000000001</v>
      </c>
      <c r="M102" s="4" t="n">
        <f aca="false" t="array" ref="M102:M102">_xlfn.IFS($E$8=100%,ROUND($M$52+$E$7*5.9,0),$E$8=200%,ROUND($M$52+$E$7*5.887,0),$E$8="Spread",M101+$E$7,$E$8="Spread Stop",M101+$E$7,$E$8="100%Stop",0,$E$8="200%Stop",0)</f>
        <v>350</v>
      </c>
      <c r="N102" s="4" t="n">
        <f aca="false">M102-M101</f>
        <v>7</v>
      </c>
      <c r="O102" s="14" t="n">
        <f aca="false">L102*M102</f>
        <v>20890.625</v>
      </c>
      <c r="P102" s="4"/>
      <c r="Q102" s="4"/>
      <c r="R102" s="4"/>
      <c r="AA102" s="0" t="n">
        <v>101</v>
      </c>
      <c r="AB102" s="0" t="s">
        <v>212</v>
      </c>
      <c r="AC102" s="0" t="n">
        <v>24601602</v>
      </c>
    </row>
    <row r="103" customFormat="false" ht="15" hidden="false" customHeight="false" outlineLevel="0" collapsed="false">
      <c r="AA103" s="0" t="n">
        <v>102</v>
      </c>
      <c r="AB103" s="0" t="s">
        <v>213</v>
      </c>
      <c r="AC103" s="0" t="n">
        <v>24604162</v>
      </c>
    </row>
    <row r="104" customFormat="false" ht="15" hidden="false" customHeight="false" outlineLevel="0" collapsed="false">
      <c r="AA104" s="0" t="n">
        <v>103</v>
      </c>
      <c r="AB104" s="0" t="s">
        <v>214</v>
      </c>
      <c r="AC104" s="0" t="n">
        <v>24606722</v>
      </c>
    </row>
    <row r="105" customFormat="false" ht="15" hidden="false" customHeight="false" outlineLevel="0" collapsed="false">
      <c r="AA105" s="0" t="n">
        <v>104</v>
      </c>
      <c r="AB105" s="0" t="s">
        <v>215</v>
      </c>
      <c r="AC105" s="0" t="n">
        <v>24609282</v>
      </c>
    </row>
    <row r="106" customFormat="false" ht="15" hidden="false" customHeight="false" outlineLevel="0" collapsed="false">
      <c r="AA106" s="0" t="n">
        <v>105</v>
      </c>
      <c r="AB106" s="0" t="s">
        <v>216</v>
      </c>
      <c r="AC106" s="0" t="n">
        <v>12428546</v>
      </c>
    </row>
    <row r="112" customFormat="false" ht="15" hidden="false" customHeight="false" outlineLevel="0" collapsed="false">
      <c r="F112" s="0" t="s">
        <v>70</v>
      </c>
      <c r="G112" s="0" t="n">
        <f aca="false">IF(E11=BA2,IF(E8=AZ5,VLOOKUP(ABS(E10*2),K53:M102,2,FALSE()),IF(E11=BA4,L102,A52)),IF(E8=AZ5,VLOOKUP(-ABS(E10*2),K2:M51,2,FALSE()),L2))</f>
        <v>83.6874999999997</v>
      </c>
    </row>
    <row r="113" customFormat="false" ht="15" hidden="false" customHeight="false" outlineLevel="0" collapsed="false">
      <c r="F113" s="0" t="s">
        <v>76</v>
      </c>
      <c r="G113" s="0" t="n">
        <f aca="false">IF(E11=BA3,IF(E8=AZ5,VLOOKUP(ABS(E10*2),K53:M102,2,FALSE()),IF(E11=BA4,L102,A52)),IF(E8=AZ5,VLOOKUP(ABS(E10*2),K53:M102,2,FALSE()),L102))</f>
        <v>71.6875</v>
      </c>
    </row>
  </sheetData>
  <sheetProtection sheet="true" password="ce28" objects="true" scenarios="true"/>
  <mergeCells count="2">
    <mergeCell ref="AU1:AX1"/>
    <mergeCell ref="D3:D4"/>
  </mergeCells>
  <conditionalFormatting sqref="E6:H6">
    <cfRule type="expression" priority="2" aboveAverage="0" equalAverage="0" bottom="0" percent="0" rank="0" text="" dxfId="0">
      <formula>$E$8="Spread Stop"</formula>
    </cfRule>
    <cfRule type="expression" priority="3" aboveAverage="0" equalAverage="0" bottom="0" percent="0" rank="0" text="" dxfId="1">
      <formula>$E$8="Spread"</formula>
    </cfRule>
  </conditionalFormatting>
  <conditionalFormatting sqref="E8">
    <cfRule type="containsText" priority="4" operator="containsText" aboveAverage="0" equalAverage="0" bottom="0" percent="0" rank="0" text="Spread Stop" dxfId="2">
      <formula>NOT(ISERROR(SEARCH("Spread Stop",E8)))</formula>
    </cfRule>
    <cfRule type="containsText" priority="5" operator="containsText" aboveAverage="0" equalAverage="0" bottom="0" percent="0" rank="0" text="Spread" dxfId="3">
      <formula>NOT(ISERROR(SEARCH("Spread",E8)))</formula>
    </cfRule>
  </conditionalFormatting>
  <conditionalFormatting sqref="F22:G22">
    <cfRule type="expression" priority="6" aboveAverage="0" equalAverage="0" bottom="0" percent="0" rank="0" text="" dxfId="4">
      <formula>$E$8="Spread"</formula>
    </cfRule>
    <cfRule type="expression" priority="7" aboveAverage="0" equalAverage="0" bottom="0" percent="0" rank="0" text="" dxfId="5">
      <formula>$E$8="Spread Stop"</formula>
    </cfRule>
  </conditionalFormatting>
  <conditionalFormatting sqref="F23:G23">
    <cfRule type="expression" priority="8" aboveAverage="0" equalAverage="0" bottom="0" percent="0" rank="0" text="" dxfId="6">
      <formula>$E$17="PE"</formula>
    </cfRule>
  </conditionalFormatting>
  <conditionalFormatting sqref="K2:K102">
    <cfRule type="cellIs" priority="9" operator="equal" aboveAverage="0" equalAverage="0" bottom="0" percent="0" rank="0" text="" dxfId="7">
      <formula>$E$10</formula>
    </cfRule>
  </conditionalFormatting>
  <conditionalFormatting sqref="D9:E9">
    <cfRule type="expression" priority="10" aboveAverage="0" equalAverage="0" bottom="0" percent="0" rank="0" text="" dxfId="8">
      <formula>$E$8="Spread"</formula>
    </cfRule>
    <cfRule type="expression" priority="11" aboveAverage="0" equalAverage="0" bottom="0" percent="0" rank="0" text="" dxfId="9">
      <formula>$E$8="Spread Stop"</formula>
    </cfRule>
  </conditionalFormatting>
  <conditionalFormatting sqref="D10:E10">
    <cfRule type="expression" priority="12" aboveAverage="0" equalAverage="0" bottom="0" percent="0" rank="0" text="" dxfId="10">
      <formula>$E$8="Spread"</formula>
    </cfRule>
    <cfRule type="expression" priority="13" aboveAverage="0" equalAverage="0" bottom="0" percent="0" rank="0" text="" dxfId="11">
      <formula>$E$8="Spread Stop"</formula>
    </cfRule>
  </conditionalFormatting>
  <conditionalFormatting sqref="E20:E21">
    <cfRule type="expression" priority="14" aboveAverage="0" equalAverage="0" bottom="0" percent="0" rank="0" text="" dxfId="12">
      <formula>$E$17=$BC$3</formula>
    </cfRule>
  </conditionalFormatting>
  <conditionalFormatting sqref="R40:R64">
    <cfRule type="expression" priority="15" aboveAverage="0" equalAverage="0" bottom="0" percent="0" rank="0" text="" dxfId="13">
      <formula>$E$8="Spread"</formula>
    </cfRule>
    <cfRule type="expression" priority="16" aboveAverage="0" equalAverage="0" bottom="0" percent="0" rank="0" text="" dxfId="14">
      <formula>$E$8="Spread Stop"</formula>
    </cfRule>
  </conditionalFormatting>
  <conditionalFormatting sqref="Q52">
    <cfRule type="expression" priority="17" aboveAverage="0" equalAverage="0" bottom="0" percent="0" rank="0" text="" dxfId="15">
      <formula>$E$8="Spread"</formula>
    </cfRule>
  </conditionalFormatting>
  <conditionalFormatting sqref="I6">
    <cfRule type="expression" priority="18" aboveAverage="0" equalAverage="0" bottom="0" percent="0" rank="0" text="" dxfId="16">
      <formula>$E$8="Spread"</formula>
    </cfRule>
    <cfRule type="expression" priority="19" aboveAverage="0" equalAverage="0" bottom="0" percent="0" rank="0" text="" dxfId="17">
      <formula>$E$8="Spread Stop"</formula>
    </cfRule>
  </conditionalFormatting>
  <conditionalFormatting sqref="B2:B102">
    <cfRule type="cellIs" priority="20" operator="equal" aboveAverage="0" equalAverage="0" bottom="0" percent="0" rank="0" text="" dxfId="18">
      <formula>$G$20</formula>
    </cfRule>
  </conditionalFormatting>
  <conditionalFormatting sqref="Q40:Q64">
    <cfRule type="expression" priority="21" aboveAverage="0" equalAverage="0" bottom="0" percent="0" rank="0" text="" dxfId="19">
      <formula>$E$8="Spread"</formula>
    </cfRule>
    <cfRule type="expression" priority="22" aboveAverage="0" equalAverage="0" bottom="0" percent="0" rank="0" text="" dxfId="20">
      <formula>$E$8="Spread Stop"</formula>
    </cfRule>
  </conditionalFormatting>
  <dataValidations count="9">
    <dataValidation allowBlank="true" errorStyle="stop" operator="between" showDropDown="false" showErrorMessage="true" showInputMessage="true" sqref="E11" type="list">
      <formula1>$BA$2:$BA$4</formula1>
      <formula2>0</formula2>
    </dataValidation>
    <dataValidation allowBlank="true" errorStyle="stop" operator="between" showDropDown="false" showErrorMessage="true" showInputMessage="true" sqref="E12" type="list">
      <formula1>$AY$2:$AY$3</formula1>
      <formula2>0</formula2>
    </dataValidation>
    <dataValidation allowBlank="true" errorStyle="stop" operator="between" showDropDown="false" showErrorMessage="true" showInputMessage="true" sqref="E16" type="list">
      <formula1>$BB$2:$BB$6</formula1>
      <formula2>0</formula2>
    </dataValidation>
    <dataValidation allowBlank="true" errorStyle="stop" operator="between" showDropDown="false" showErrorMessage="true" showInputMessage="true" sqref="E10" type="list">
      <formula1>$K$2:$K$102</formula1>
      <formula2>0</formula2>
    </dataValidation>
    <dataValidation allowBlank="true" errorStyle="stop" operator="between" showDropDown="false" showErrorMessage="true" showInputMessage="true" sqref="E17" type="list">
      <formula1>$BC$2:$BC$3</formula1>
      <formula2>0</formula2>
    </dataValidation>
    <dataValidation allowBlank="true" errorStyle="stop" operator="between" showDropDown="false" showErrorMessage="true" showInputMessage="true" sqref="E19" type="list">
      <formula1>$BD$2:$BD$13</formula1>
      <formula2>0</formula2>
    </dataValidation>
    <dataValidation allowBlank="true" errorStyle="stop" operator="between" showDropDown="false" showErrorMessage="true" showInputMessage="true" sqref="E18" type="list">
      <formula1>$BF$2:$BF$7</formula1>
      <formula2>0</formula2>
    </dataValidation>
    <dataValidation allowBlank="true" errorStyle="stop" operator="between" showDropDown="false" showErrorMessage="true" showInputMessage="true" sqref="E13:E15" type="list">
      <formula1>$AU$2:$AU$6</formula1>
      <formula2>0</formula2>
    </dataValidation>
    <dataValidation allowBlank="true" errorStyle="stop" operator="between" showDropDown="false" showErrorMessage="true" showInputMessage="true" sqref="E8" type="list">
      <formula1>$AZ$2:$AZ$7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2021-02-04T13:00:55Z</dcterms:created>
  <dc:creator>Yogesh Thaker</dc:creator>
  <dc:description/>
  <dc:language>en-IN</dc:language>
  <cp:lastModifiedBy/>
  <dcterms:modified xsi:type="dcterms:W3CDTF">2021-04-18T14:27:32Z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